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3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(BUY)'!$A$37:$A$41</definedName>
    <definedName name="BRD_EXP_NAMES_SUM_BUY_CPL">'SPOT_Summary (BUY)'!$A$45:$A$50</definedName>
    <definedName name="BRD_EXP_VALUES_DAM_CPL">MKT_Coupling!$B$20:$CW$24</definedName>
    <definedName name="BRD_EXP_VALUES_SUM_BUY">'SPOT_Summary (BUY)'!$B$37:$CW$41</definedName>
    <definedName name="BRD_EXP_VALUES_SUM_BUY_CPL">'SPOT_Summary (BUY)'!$B$45:$CW$50</definedName>
    <definedName name="BRD_IMP_NAMES_DAM_CPL">MKT_Coupling!$A$12:$A$16</definedName>
    <definedName name="BRD_IMP_NAMES_SUM_SELL">'SPOT_Summary (SELL)'!$A$37:$A$41</definedName>
    <definedName name="BRD_IMP_NAMES_SUM_SELL_CPL">'SPOT_Summary (SELL)'!$A$45:$A$50</definedName>
    <definedName name="BRD_IMP_VALUES_DAM_CPL">MKT_Coupling!$B$12:$CW$16</definedName>
    <definedName name="BRD_IMP_VALUES_SUM_SELL">'SPOT_Summary (SELL)'!$B$37:$CW$41</definedName>
    <definedName name="BRD_IMP_VALUES_SUM_SELL_CPL">'SPOT_Summary (SELL)'!$B$45:$CW$50</definedName>
    <definedName name="BUY_ORDERS_NAMES_SUM_BUY">'SPOT_Summary (BUY)'!$A$31:$A$33</definedName>
    <definedName name="BUY_ORDERS_VALUES_SUM_BUY">'SPOT_Summary (BUY)'!$B$31:$CW$33</definedName>
    <definedName name="DAM_CPL_PUB_TIME">MKT_Coupling!$D$1</definedName>
    <definedName name="DEM_UNITS_CRT_VALUES_SUM_BUY">'SPOT_Summary (BUY)'!$B$26:$CW$26</definedName>
    <definedName name="DEM_UNITS_CRT_VALUES_SUM_SELL">'SPOT_Summary (SELL)'!$B$26:$CW$26</definedName>
    <definedName name="DEM_UNITS_DRS_VALUES_SUM_BUY">'SPOT_Summary (BUY)'!$B$27:$CW$27</definedName>
    <definedName name="DEM_UNITS_DRS_VALUES_SUM_SELL">'SPOT_Summary (SELL)'!$B$27:$CW$27</definedName>
    <definedName name="DEM_UNITS_HVL_VALUES_SUM_BUY">'SPOT_Summary (BUY)'!$B$21:$CW$21</definedName>
    <definedName name="DEM_UNITS_HVL_VALUES_SUM_SELL">'SPOT_Summary (SELL)'!$B$21:$CW$21</definedName>
    <definedName name="DEM_UNITS_LVL_VALUES_SUM_BUY">'SPOT_Summary (BUY)'!$B$23:$CW$23</definedName>
    <definedName name="DEM_UNITS_LVL_VALUES_SUM_SELL">'SPOT_Summary (SELL)'!$B$23:$CW$23</definedName>
    <definedName name="DEM_UNITS_MVL_VALUES_SUM_BUY">'SPOT_Summary (BUY)'!$B$22:$CW$22</definedName>
    <definedName name="DEM_UNITS_MVL_VALUES_SUM_SELL">'SPOT_Summary (SELL)'!$B$22:$CW$22</definedName>
    <definedName name="DEM_UNITS_PMP_VALUES_SUM_BUY">'SPOT_Summary (BUY)'!$B$24:$CW$24</definedName>
    <definedName name="DEM_UNITS_PMP_VALUES_SUM_SELL">'SPOT_Summary (SELL)'!$B$24:$CW$24</definedName>
    <definedName name="DEM_UNITS_SLL_VALUES_SUM_BUY">'SPOT_Summary (BUY)'!$B$25:$CW$25</definedName>
    <definedName name="DEM_UNITS_SLL_VALUES_SUM_SELL">'SPOT_Summary (SELL)'!$B$25:$CW$25</definedName>
    <definedName name="DEMAND_NAMES_SUM_BUY">'SPOT_Summary (BUY)'!$A$21:$A$27</definedName>
    <definedName name="DEMAND_NAMES_SUM_SELL">'SPOT_Summary (SELL)'!$A$21:$A$27</definedName>
    <definedName name="DEMAND_VALUES_SUM_BUY">'SPOT_Summary (BUY)'!$B$21:$CW$27</definedName>
    <definedName name="DEMAND_VALUES_SUM_SELL">'SPOT_Summary (SELL)'!$B$21:$CW$27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(BUY)'!$A$1:$CX$54</definedName>
    <definedName name="_xlnm.Print_Area" localSheetId="0">'SPOT_Summary (SELL)'!$A$1:$CX$54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(SELL)'!$A$31:$A$33</definedName>
    <definedName name="SELL_ORDERS_VALUES_SUM_SELL">'SPOT_Summary (SELL)'!$B$31:$CW$33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BESS_VALUES_SUM_BUY">'SPOT_Summary (BUY)'!$B$17:$CW$17</definedName>
    <definedName name="UNITS_BESS_VALUES_SUM_SELL">'SPOT_Summary (SELL)'!$B$17:$CW$17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(SELL)'!$B$42:$CW$42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(BUY)'!$A$11:$A$17</definedName>
    <definedName name="UNITS_NAMES_SUM_SELL">'SPOT_Summary (SELL)'!$A$11:$A$17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(BUY)'!$B$11:$CW$17</definedName>
    <definedName name="UNITS_VALUES_SUM_SELL">'SPOT_Summary (SELL)'!$B$11:$CW$17</definedName>
  </definedName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X20" i="6" l="1" a="1"/>
  <c r="CX20" i="6"/>
  <c r="CX21" i="6" a="1"/>
  <c r="CX21" i="6"/>
  <c r="CX22" i="6" a="1"/>
  <c r="CX23" i="6" a="1"/>
  <c r="CX24" i="6" a="1"/>
  <c r="CX22" i="6"/>
  <c r="CX23" i="6"/>
  <c r="CX24" i="6"/>
  <c r="CX25" i="6"/>
  <c r="CW25" i="6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12" i="6" a="1"/>
  <c r="CX12" i="6"/>
  <c r="CX13" i="6" a="1"/>
  <c r="CX13" i="6"/>
  <c r="CX14" i="6" a="1"/>
  <c r="CX15" i="6" a="1"/>
  <c r="CX16" i="6" a="1"/>
  <c r="CX14" i="6"/>
  <c r="CX15" i="6"/>
  <c r="CX16" i="6"/>
  <c r="CX17" i="6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9" i="6"/>
  <c r="CX8" i="6"/>
  <c r="CX5" i="6" a="1"/>
  <c r="CX5" i="6"/>
  <c r="CX11" i="5" a="1"/>
  <c r="CX11" i="5"/>
  <c r="CX12" i="5" a="1"/>
  <c r="CX12" i="5"/>
  <c r="CX13" i="5" a="1"/>
  <c r="CX14" i="5" a="1"/>
  <c r="CX15" i="5" a="1"/>
  <c r="CX16" i="5" a="1"/>
  <c r="CX17" i="5" a="1"/>
  <c r="CX13" i="5"/>
  <c r="CX14" i="5"/>
  <c r="CX15" i="5"/>
  <c r="CX16" i="5"/>
  <c r="CX17" i="5"/>
  <c r="CX18" i="5"/>
  <c r="CX21" i="5" a="1"/>
  <c r="CX21" i="5"/>
  <c r="CX22" i="5" a="1"/>
  <c r="CX22" i="5"/>
  <c r="CX23" i="5" a="1"/>
  <c r="CX24" i="5" a="1"/>
  <c r="CX25" i="5" a="1"/>
  <c r="CX26" i="5" a="1"/>
  <c r="CX27" i="5" a="1"/>
  <c r="CX23" i="5"/>
  <c r="CX24" i="5"/>
  <c r="CX25" i="5"/>
  <c r="CX26" i="5"/>
  <c r="CX27" i="5"/>
  <c r="CX28" i="5"/>
  <c r="CX37" i="5" a="1"/>
  <c r="CX37" i="5"/>
  <c r="CX38" i="5" a="1"/>
  <c r="CX38" i="5"/>
  <c r="CX39" i="5" a="1"/>
  <c r="CX40" i="5" a="1"/>
  <c r="CX41" i="5" a="1"/>
  <c r="CX39" i="5"/>
  <c r="CX40" i="5"/>
  <c r="CX41" i="5"/>
  <c r="CX42" i="5"/>
  <c r="CX54" i="5"/>
  <c r="CW18" i="5"/>
  <c r="CW28" i="5"/>
  <c r="CW42" i="5"/>
  <c r="CW54" i="5"/>
  <c r="CV18" i="5"/>
  <c r="CV28" i="5"/>
  <c r="CV42" i="5"/>
  <c r="CV54" i="5"/>
  <c r="CU18" i="5"/>
  <c r="CU28" i="5"/>
  <c r="CU42" i="5"/>
  <c r="CU54" i="5"/>
  <c r="CT18" i="5"/>
  <c r="CT28" i="5"/>
  <c r="CT42" i="5"/>
  <c r="CT54" i="5"/>
  <c r="CS18" i="5"/>
  <c r="CS28" i="5"/>
  <c r="CS42" i="5"/>
  <c r="CS54" i="5"/>
  <c r="CR18" i="5"/>
  <c r="CR28" i="5"/>
  <c r="CR42" i="5"/>
  <c r="CR54" i="5"/>
  <c r="CQ18" i="5"/>
  <c r="CQ28" i="5"/>
  <c r="CQ42" i="5"/>
  <c r="CQ54" i="5"/>
  <c r="CP18" i="5"/>
  <c r="CP28" i="5"/>
  <c r="CP42" i="5"/>
  <c r="CP54" i="5"/>
  <c r="CO18" i="5"/>
  <c r="CO28" i="5"/>
  <c r="CO42" i="5"/>
  <c r="CO54" i="5"/>
  <c r="CN18" i="5"/>
  <c r="CN28" i="5"/>
  <c r="CN42" i="5"/>
  <c r="CN54" i="5"/>
  <c r="CM18" i="5"/>
  <c r="CM28" i="5"/>
  <c r="CM42" i="5"/>
  <c r="CM54" i="5"/>
  <c r="CL18" i="5"/>
  <c r="CL28" i="5"/>
  <c r="CL42" i="5"/>
  <c r="CL54" i="5"/>
  <c r="CK18" i="5"/>
  <c r="CK28" i="5"/>
  <c r="CK42" i="5"/>
  <c r="CK54" i="5"/>
  <c r="CJ18" i="5"/>
  <c r="CJ28" i="5"/>
  <c r="CJ42" i="5"/>
  <c r="CJ54" i="5"/>
  <c r="CI18" i="5"/>
  <c r="CI28" i="5"/>
  <c r="CI42" i="5"/>
  <c r="CI54" i="5"/>
  <c r="CH18" i="5"/>
  <c r="CH28" i="5"/>
  <c r="CH42" i="5"/>
  <c r="CH54" i="5"/>
  <c r="CG18" i="5"/>
  <c r="CG28" i="5"/>
  <c r="CG42" i="5"/>
  <c r="CG54" i="5"/>
  <c r="CF18" i="5"/>
  <c r="CF28" i="5"/>
  <c r="CF42" i="5"/>
  <c r="CF54" i="5"/>
  <c r="CE18" i="5"/>
  <c r="CE28" i="5"/>
  <c r="CE42" i="5"/>
  <c r="CE54" i="5"/>
  <c r="CD18" i="5"/>
  <c r="CD28" i="5"/>
  <c r="CD42" i="5"/>
  <c r="CD54" i="5"/>
  <c r="CC18" i="5"/>
  <c r="CC28" i="5"/>
  <c r="CC42" i="5"/>
  <c r="CC54" i="5"/>
  <c r="CB18" i="5"/>
  <c r="CB28" i="5"/>
  <c r="CB42" i="5"/>
  <c r="CB54" i="5"/>
  <c r="CA18" i="5"/>
  <c r="CA28" i="5"/>
  <c r="CA42" i="5"/>
  <c r="CA54" i="5"/>
  <c r="BZ18" i="5"/>
  <c r="BZ28" i="5"/>
  <c r="BZ42" i="5"/>
  <c r="BZ54" i="5"/>
  <c r="BY18" i="5"/>
  <c r="BY28" i="5"/>
  <c r="BY42" i="5"/>
  <c r="BY54" i="5"/>
  <c r="BX18" i="5"/>
  <c r="BX28" i="5"/>
  <c r="BX42" i="5"/>
  <c r="BX54" i="5"/>
  <c r="BW18" i="5"/>
  <c r="BW28" i="5"/>
  <c r="BW42" i="5"/>
  <c r="BW54" i="5"/>
  <c r="BV18" i="5"/>
  <c r="BV28" i="5"/>
  <c r="BV42" i="5"/>
  <c r="BV54" i="5"/>
  <c r="BU18" i="5"/>
  <c r="BU28" i="5"/>
  <c r="BU42" i="5"/>
  <c r="BU54" i="5"/>
  <c r="BT18" i="5"/>
  <c r="BT28" i="5"/>
  <c r="BT42" i="5"/>
  <c r="BT54" i="5"/>
  <c r="BS18" i="5"/>
  <c r="BS28" i="5"/>
  <c r="BS42" i="5"/>
  <c r="BS54" i="5"/>
  <c r="BR18" i="5"/>
  <c r="BR28" i="5"/>
  <c r="BR42" i="5"/>
  <c r="BR54" i="5"/>
  <c r="BQ18" i="5"/>
  <c r="BQ28" i="5"/>
  <c r="BQ42" i="5"/>
  <c r="BQ54" i="5"/>
  <c r="BP18" i="5"/>
  <c r="BP28" i="5"/>
  <c r="BP42" i="5"/>
  <c r="BP54" i="5"/>
  <c r="BO18" i="5"/>
  <c r="BO28" i="5"/>
  <c r="BO42" i="5"/>
  <c r="BO54" i="5"/>
  <c r="BN18" i="5"/>
  <c r="BN28" i="5"/>
  <c r="BN42" i="5"/>
  <c r="BN54" i="5"/>
  <c r="BM18" i="5"/>
  <c r="BM28" i="5"/>
  <c r="BM42" i="5"/>
  <c r="BM54" i="5"/>
  <c r="BL18" i="5"/>
  <c r="BL28" i="5"/>
  <c r="BL42" i="5"/>
  <c r="BL54" i="5"/>
  <c r="BK18" i="5"/>
  <c r="BK28" i="5"/>
  <c r="BK42" i="5"/>
  <c r="BK54" i="5"/>
  <c r="BJ18" i="5"/>
  <c r="BJ28" i="5"/>
  <c r="BJ42" i="5"/>
  <c r="BJ54" i="5"/>
  <c r="BI18" i="5"/>
  <c r="BI28" i="5"/>
  <c r="BI42" i="5"/>
  <c r="BI54" i="5"/>
  <c r="BH18" i="5"/>
  <c r="BH28" i="5"/>
  <c r="BH42" i="5"/>
  <c r="BH54" i="5"/>
  <c r="BG18" i="5"/>
  <c r="BG28" i="5"/>
  <c r="BG42" i="5"/>
  <c r="BG54" i="5"/>
  <c r="BF18" i="5"/>
  <c r="BF28" i="5"/>
  <c r="BF42" i="5"/>
  <c r="BF54" i="5"/>
  <c r="BE18" i="5"/>
  <c r="BE28" i="5"/>
  <c r="BE42" i="5"/>
  <c r="BE54" i="5"/>
  <c r="BD18" i="5"/>
  <c r="BD28" i="5"/>
  <c r="BD42" i="5"/>
  <c r="BD54" i="5"/>
  <c r="BC18" i="5"/>
  <c r="BC28" i="5"/>
  <c r="BC42" i="5"/>
  <c r="BC54" i="5"/>
  <c r="BB18" i="5"/>
  <c r="BB28" i="5"/>
  <c r="BB42" i="5"/>
  <c r="BB54" i="5"/>
  <c r="BA18" i="5"/>
  <c r="BA28" i="5"/>
  <c r="BA42" i="5"/>
  <c r="BA54" i="5"/>
  <c r="AZ18" i="5"/>
  <c r="AZ28" i="5"/>
  <c r="AZ42" i="5"/>
  <c r="AZ54" i="5"/>
  <c r="AY18" i="5"/>
  <c r="AY28" i="5"/>
  <c r="AY42" i="5"/>
  <c r="AY54" i="5"/>
  <c r="AX18" i="5"/>
  <c r="AX28" i="5"/>
  <c r="AX42" i="5"/>
  <c r="AX54" i="5"/>
  <c r="AW18" i="5"/>
  <c r="AW28" i="5"/>
  <c r="AW42" i="5"/>
  <c r="AW54" i="5"/>
  <c r="AV18" i="5"/>
  <c r="AV28" i="5"/>
  <c r="AV42" i="5"/>
  <c r="AV54" i="5"/>
  <c r="AU18" i="5"/>
  <c r="AU28" i="5"/>
  <c r="AU42" i="5"/>
  <c r="AU54" i="5"/>
  <c r="AT18" i="5"/>
  <c r="AT28" i="5"/>
  <c r="AT42" i="5"/>
  <c r="AT54" i="5"/>
  <c r="AS18" i="5"/>
  <c r="AS28" i="5"/>
  <c r="AS42" i="5"/>
  <c r="AS54" i="5"/>
  <c r="AR18" i="5"/>
  <c r="AR28" i="5"/>
  <c r="AR42" i="5"/>
  <c r="AR54" i="5"/>
  <c r="AQ18" i="5"/>
  <c r="AQ28" i="5"/>
  <c r="AQ42" i="5"/>
  <c r="AQ54" i="5"/>
  <c r="AP18" i="5"/>
  <c r="AP28" i="5"/>
  <c r="AP42" i="5"/>
  <c r="AP54" i="5"/>
  <c r="AO18" i="5"/>
  <c r="AO28" i="5"/>
  <c r="AO42" i="5"/>
  <c r="AO54" i="5"/>
  <c r="AN18" i="5"/>
  <c r="AN28" i="5"/>
  <c r="AN42" i="5"/>
  <c r="AN54" i="5"/>
  <c r="AM18" i="5"/>
  <c r="AM28" i="5"/>
  <c r="AM42" i="5"/>
  <c r="AM54" i="5"/>
  <c r="AL18" i="5"/>
  <c r="AL28" i="5"/>
  <c r="AL42" i="5"/>
  <c r="AL54" i="5"/>
  <c r="AK18" i="5"/>
  <c r="AK28" i="5"/>
  <c r="AK42" i="5"/>
  <c r="AK54" i="5"/>
  <c r="AJ18" i="5"/>
  <c r="AJ28" i="5"/>
  <c r="AJ42" i="5"/>
  <c r="AJ54" i="5"/>
  <c r="AI18" i="5"/>
  <c r="AI28" i="5"/>
  <c r="AI42" i="5"/>
  <c r="AI54" i="5"/>
  <c r="AH18" i="5"/>
  <c r="AH28" i="5"/>
  <c r="AH42" i="5"/>
  <c r="AH54" i="5"/>
  <c r="AG18" i="5"/>
  <c r="AG28" i="5"/>
  <c r="AG42" i="5"/>
  <c r="AG54" i="5"/>
  <c r="AF18" i="5"/>
  <c r="AF28" i="5"/>
  <c r="AF42" i="5"/>
  <c r="AF54" i="5"/>
  <c r="AE18" i="5"/>
  <c r="AE28" i="5"/>
  <c r="AE42" i="5"/>
  <c r="AE54" i="5"/>
  <c r="AD18" i="5"/>
  <c r="AD28" i="5"/>
  <c r="AD42" i="5"/>
  <c r="AD54" i="5"/>
  <c r="AC18" i="5"/>
  <c r="AC28" i="5"/>
  <c r="AC42" i="5"/>
  <c r="AC54" i="5"/>
  <c r="AB18" i="5"/>
  <c r="AB28" i="5"/>
  <c r="AB42" i="5"/>
  <c r="AB54" i="5"/>
  <c r="AA18" i="5"/>
  <c r="AA28" i="5"/>
  <c r="AA42" i="5"/>
  <c r="AA54" i="5"/>
  <c r="Z18" i="5"/>
  <c r="Z28" i="5"/>
  <c r="Z42" i="5"/>
  <c r="Z54" i="5"/>
  <c r="Y18" i="5"/>
  <c r="Y28" i="5"/>
  <c r="Y42" i="5"/>
  <c r="Y54" i="5"/>
  <c r="X18" i="5"/>
  <c r="X28" i="5"/>
  <c r="X42" i="5"/>
  <c r="X54" i="5"/>
  <c r="W18" i="5"/>
  <c r="W28" i="5"/>
  <c r="W42" i="5"/>
  <c r="W54" i="5"/>
  <c r="V18" i="5"/>
  <c r="V28" i="5"/>
  <c r="V42" i="5"/>
  <c r="V54" i="5"/>
  <c r="U18" i="5"/>
  <c r="U28" i="5"/>
  <c r="U42" i="5"/>
  <c r="U54" i="5"/>
  <c r="T18" i="5"/>
  <c r="T28" i="5"/>
  <c r="T42" i="5"/>
  <c r="T54" i="5"/>
  <c r="S18" i="5"/>
  <c r="S28" i="5"/>
  <c r="S42" i="5"/>
  <c r="S54" i="5"/>
  <c r="R18" i="5"/>
  <c r="R28" i="5"/>
  <c r="R42" i="5"/>
  <c r="R54" i="5"/>
  <c r="Q18" i="5"/>
  <c r="Q28" i="5"/>
  <c r="Q42" i="5"/>
  <c r="Q54" i="5"/>
  <c r="P18" i="5"/>
  <c r="P28" i="5"/>
  <c r="P42" i="5"/>
  <c r="P54" i="5"/>
  <c r="O18" i="5"/>
  <c r="O28" i="5"/>
  <c r="O42" i="5"/>
  <c r="O54" i="5"/>
  <c r="N18" i="5"/>
  <c r="N28" i="5"/>
  <c r="N42" i="5"/>
  <c r="N54" i="5"/>
  <c r="M18" i="5"/>
  <c r="M28" i="5"/>
  <c r="M42" i="5"/>
  <c r="M54" i="5"/>
  <c r="L18" i="5"/>
  <c r="L28" i="5"/>
  <c r="L42" i="5"/>
  <c r="L54" i="5"/>
  <c r="K18" i="5"/>
  <c r="K28" i="5"/>
  <c r="K42" i="5"/>
  <c r="K54" i="5"/>
  <c r="J18" i="5"/>
  <c r="J28" i="5"/>
  <c r="J42" i="5"/>
  <c r="J54" i="5"/>
  <c r="I18" i="5"/>
  <c r="I28" i="5"/>
  <c r="I42" i="5"/>
  <c r="I54" i="5"/>
  <c r="H18" i="5"/>
  <c r="H28" i="5"/>
  <c r="H42" i="5"/>
  <c r="H54" i="5"/>
  <c r="G18" i="5"/>
  <c r="G28" i="5"/>
  <c r="G42" i="5"/>
  <c r="G54" i="5"/>
  <c r="F18" i="5"/>
  <c r="F28" i="5"/>
  <c r="F42" i="5"/>
  <c r="F54" i="5"/>
  <c r="E18" i="5"/>
  <c r="E28" i="5"/>
  <c r="E42" i="5"/>
  <c r="E54" i="5"/>
  <c r="D18" i="5"/>
  <c r="D28" i="5"/>
  <c r="D42" i="5"/>
  <c r="D54" i="5"/>
  <c r="C18" i="5"/>
  <c r="C28" i="5"/>
  <c r="C42" i="5"/>
  <c r="C54" i="5"/>
  <c r="B18" i="5"/>
  <c r="B28" i="5"/>
  <c r="B42" i="5"/>
  <c r="B54" i="5"/>
  <c r="CW53" i="5"/>
  <c r="CV53" i="5"/>
  <c r="CU53" i="5"/>
  <c r="CT53" i="5"/>
  <c r="CS53" i="5"/>
  <c r="CR53" i="5"/>
  <c r="CQ53" i="5"/>
  <c r="CP53" i="5"/>
  <c r="CO53" i="5"/>
  <c r="CN53" i="5"/>
  <c r="CM53" i="5"/>
  <c r="CL53" i="5"/>
  <c r="CK53" i="5"/>
  <c r="CJ53" i="5"/>
  <c r="CI53" i="5"/>
  <c r="CH53" i="5"/>
  <c r="CG53" i="5"/>
  <c r="CF53" i="5"/>
  <c r="CE53" i="5"/>
  <c r="CD53" i="5"/>
  <c r="CC53" i="5"/>
  <c r="CB53" i="5"/>
  <c r="CA53" i="5"/>
  <c r="BZ53" i="5"/>
  <c r="BY53" i="5"/>
  <c r="BX53" i="5"/>
  <c r="BW53" i="5"/>
  <c r="BV53" i="5"/>
  <c r="BU53" i="5"/>
  <c r="BT53" i="5"/>
  <c r="BS53" i="5"/>
  <c r="BR53" i="5"/>
  <c r="BQ53" i="5"/>
  <c r="BP53" i="5"/>
  <c r="BO53" i="5"/>
  <c r="BN53" i="5"/>
  <c r="BM53" i="5"/>
  <c r="BL53" i="5"/>
  <c r="BK53" i="5"/>
  <c r="BJ53" i="5"/>
  <c r="BI53" i="5"/>
  <c r="BH53" i="5"/>
  <c r="BG53" i="5"/>
  <c r="BF53" i="5"/>
  <c r="BE53" i="5"/>
  <c r="BD53" i="5"/>
  <c r="BC53" i="5"/>
  <c r="BB53" i="5"/>
  <c r="BA53" i="5"/>
  <c r="AZ53" i="5"/>
  <c r="AY53" i="5"/>
  <c r="AX53" i="5"/>
  <c r="AW53" i="5"/>
  <c r="AV53" i="5"/>
  <c r="AU53" i="5"/>
  <c r="AT53" i="5"/>
  <c r="AS53" i="5"/>
  <c r="AR53" i="5"/>
  <c r="AQ53" i="5"/>
  <c r="AP53" i="5"/>
  <c r="AO53" i="5"/>
  <c r="AN53" i="5"/>
  <c r="AM53" i="5"/>
  <c r="AL53" i="5"/>
  <c r="AK53" i="5"/>
  <c r="AJ53" i="5"/>
  <c r="AI53" i="5"/>
  <c r="AH53" i="5"/>
  <c r="AG53" i="5"/>
  <c r="AF53" i="5"/>
  <c r="AE53" i="5"/>
  <c r="AD53" i="5"/>
  <c r="AC53" i="5"/>
  <c r="AB53" i="5"/>
  <c r="AA53" i="5"/>
  <c r="Z53" i="5"/>
  <c r="Y53" i="5"/>
  <c r="X53" i="5"/>
  <c r="W53" i="5"/>
  <c r="V53" i="5"/>
  <c r="U53" i="5"/>
  <c r="T53" i="5"/>
  <c r="S53" i="5"/>
  <c r="R53" i="5"/>
  <c r="Q53" i="5"/>
  <c r="P53" i="5"/>
  <c r="O53" i="5"/>
  <c r="N53" i="5"/>
  <c r="M53" i="5"/>
  <c r="L53" i="5"/>
  <c r="K53" i="5"/>
  <c r="J53" i="5"/>
  <c r="I53" i="5"/>
  <c r="H53" i="5"/>
  <c r="G53" i="5"/>
  <c r="F53" i="5"/>
  <c r="E53" i="5"/>
  <c r="D53" i="5"/>
  <c r="C53" i="5"/>
  <c r="B53" i="5"/>
  <c r="CX45" i="5" a="1"/>
  <c r="CX45" i="5"/>
  <c r="CX46" i="5" a="1"/>
  <c r="CX46" i="5"/>
  <c r="CX47" i="5" a="1"/>
  <c r="CX48" i="5" a="1"/>
  <c r="CX49" i="5" a="1"/>
  <c r="CX50" i="5" a="1"/>
  <c r="CX47" i="5"/>
  <c r="CX48" i="5"/>
  <c r="CX49" i="5"/>
  <c r="CX50" i="5"/>
  <c r="CX51" i="5"/>
  <c r="CW51" i="5"/>
  <c r="CV51" i="5"/>
  <c r="CU51" i="5"/>
  <c r="CT51" i="5"/>
  <c r="CS51" i="5"/>
  <c r="CR51" i="5"/>
  <c r="CQ51" i="5"/>
  <c r="CP51" i="5"/>
  <c r="CO51" i="5"/>
  <c r="CN51" i="5"/>
  <c r="CM51" i="5"/>
  <c r="CL51" i="5"/>
  <c r="CK51" i="5"/>
  <c r="CJ51" i="5"/>
  <c r="CI51" i="5"/>
  <c r="CH51" i="5"/>
  <c r="CG51" i="5"/>
  <c r="CF51" i="5"/>
  <c r="CE51" i="5"/>
  <c r="CD51" i="5"/>
  <c r="CC51" i="5"/>
  <c r="CB51" i="5"/>
  <c r="CA51" i="5"/>
  <c r="BZ51" i="5"/>
  <c r="BY51" i="5"/>
  <c r="BX51" i="5"/>
  <c r="BW51" i="5"/>
  <c r="BV51" i="5"/>
  <c r="BU51" i="5"/>
  <c r="BT51" i="5"/>
  <c r="BS51" i="5"/>
  <c r="BR51" i="5"/>
  <c r="BQ51" i="5"/>
  <c r="BP51" i="5"/>
  <c r="BO51" i="5"/>
  <c r="BN51" i="5"/>
  <c r="BM51" i="5"/>
  <c r="BL51" i="5"/>
  <c r="BK51" i="5"/>
  <c r="BJ51" i="5"/>
  <c r="BI51" i="5"/>
  <c r="BH51" i="5"/>
  <c r="BG51" i="5"/>
  <c r="BF51" i="5"/>
  <c r="BE51" i="5"/>
  <c r="BD51" i="5"/>
  <c r="BC51" i="5"/>
  <c r="BB51" i="5"/>
  <c r="BA51" i="5"/>
  <c r="AZ51" i="5"/>
  <c r="AY51" i="5"/>
  <c r="AX51" i="5"/>
  <c r="AW51" i="5"/>
  <c r="AV51" i="5"/>
  <c r="AU51" i="5"/>
  <c r="AT51" i="5"/>
  <c r="AS51" i="5"/>
  <c r="AR51" i="5"/>
  <c r="AQ51" i="5"/>
  <c r="AP51" i="5"/>
  <c r="AO51" i="5"/>
  <c r="AN51" i="5"/>
  <c r="AM51" i="5"/>
  <c r="AL51" i="5"/>
  <c r="AK51" i="5"/>
  <c r="AJ51" i="5"/>
  <c r="AI51" i="5"/>
  <c r="AH51" i="5"/>
  <c r="AG51" i="5"/>
  <c r="AF51" i="5"/>
  <c r="AE51" i="5"/>
  <c r="AD51" i="5"/>
  <c r="AC51" i="5"/>
  <c r="AB51" i="5"/>
  <c r="AA51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CX31" i="5" a="1"/>
  <c r="CX31" i="5"/>
  <c r="CX32" i="5" a="1"/>
  <c r="CX32" i="5"/>
  <c r="CX33" i="5" a="1"/>
  <c r="CX33" i="5"/>
  <c r="CX34" i="5"/>
  <c r="CW34" i="5"/>
  <c r="CV34" i="5"/>
  <c r="CU34" i="5"/>
  <c r="CT34" i="5"/>
  <c r="CS34" i="5"/>
  <c r="CR34" i="5"/>
  <c r="CQ34" i="5"/>
  <c r="CP34" i="5"/>
  <c r="CO34" i="5"/>
  <c r="CN34" i="5"/>
  <c r="CM34" i="5"/>
  <c r="CL34" i="5"/>
  <c r="CK34" i="5"/>
  <c r="CJ34" i="5"/>
  <c r="CI34" i="5"/>
  <c r="CH34" i="5"/>
  <c r="CG34" i="5"/>
  <c r="CF34" i="5"/>
  <c r="CE34" i="5"/>
  <c r="CD34" i="5"/>
  <c r="CC34" i="5"/>
  <c r="CB34" i="5"/>
  <c r="CA34" i="5"/>
  <c r="BZ34" i="5"/>
  <c r="BY34" i="5"/>
  <c r="BX34" i="5"/>
  <c r="BW34" i="5"/>
  <c r="BV34" i="5"/>
  <c r="BU34" i="5"/>
  <c r="BT34" i="5"/>
  <c r="BS34" i="5"/>
  <c r="BR34" i="5"/>
  <c r="BQ34" i="5"/>
  <c r="BP34" i="5"/>
  <c r="BO34" i="5"/>
  <c r="BN34" i="5"/>
  <c r="BM34" i="5"/>
  <c r="BL34" i="5"/>
  <c r="BK34" i="5"/>
  <c r="BJ34" i="5"/>
  <c r="BI34" i="5"/>
  <c r="BH34" i="5"/>
  <c r="BG34" i="5"/>
  <c r="BF34" i="5"/>
  <c r="BE34" i="5"/>
  <c r="BD34" i="5"/>
  <c r="BC34" i="5"/>
  <c r="BB34" i="5"/>
  <c r="BA34" i="5"/>
  <c r="AZ34" i="5"/>
  <c r="AY34" i="5"/>
  <c r="AX34" i="5"/>
  <c r="AW34" i="5"/>
  <c r="AV34" i="5"/>
  <c r="AU34" i="5"/>
  <c r="AT34" i="5"/>
  <c r="AS34" i="5"/>
  <c r="AR34" i="5"/>
  <c r="AQ34" i="5"/>
  <c r="AP34" i="5"/>
  <c r="AO34" i="5"/>
  <c r="AN34" i="5"/>
  <c r="AM34" i="5"/>
  <c r="AL34" i="5"/>
  <c r="AK34" i="5"/>
  <c r="AJ34" i="5"/>
  <c r="AI34" i="5"/>
  <c r="AH34" i="5"/>
  <c r="AG34" i="5"/>
  <c r="AF34" i="5"/>
  <c r="AE34" i="5"/>
  <c r="AD34" i="5"/>
  <c r="AC34" i="5"/>
  <c r="AB34" i="5"/>
  <c r="AA34" i="5"/>
  <c r="Z34" i="5"/>
  <c r="Y34" i="5"/>
  <c r="X34" i="5"/>
  <c r="W34" i="5"/>
  <c r="V34" i="5"/>
  <c r="U34" i="5"/>
  <c r="T34" i="5"/>
  <c r="S34" i="5"/>
  <c r="R34" i="5"/>
  <c r="Q34" i="5"/>
  <c r="P34" i="5"/>
  <c r="O34" i="5"/>
  <c r="N34" i="5"/>
  <c r="M34" i="5"/>
  <c r="L34" i="5"/>
  <c r="K34" i="5"/>
  <c r="J34" i="5"/>
  <c r="I34" i="5"/>
  <c r="H34" i="5"/>
  <c r="G34" i="5"/>
  <c r="F34" i="5"/>
  <c r="E34" i="5"/>
  <c r="D34" i="5"/>
  <c r="C34" i="5"/>
  <c r="B34" i="5"/>
  <c r="CX9" i="5"/>
  <c r="CX8" i="5"/>
  <c r="CX5" i="5" a="1"/>
  <c r="CX5" i="5"/>
  <c r="CX11" i="4" a="1"/>
  <c r="CX11" i="4"/>
  <c r="CX12" i="4" a="1"/>
  <c r="CX12" i="4"/>
  <c r="CX13" i="4" a="1"/>
  <c r="CX14" i="4" a="1"/>
  <c r="CX15" i="4" a="1"/>
  <c r="CX16" i="4" a="1"/>
  <c r="CX17" i="4" a="1"/>
  <c r="CX13" i="4"/>
  <c r="CX14" i="4"/>
  <c r="CX15" i="4"/>
  <c r="CX16" i="4"/>
  <c r="CX17" i="4"/>
  <c r="CX18" i="4"/>
  <c r="CX21" i="4" a="1"/>
  <c r="CX21" i="4"/>
  <c r="CX22" i="4" a="1"/>
  <c r="CX22" i="4"/>
  <c r="CX23" i="4" a="1"/>
  <c r="CX24" i="4" a="1"/>
  <c r="CX25" i="4" a="1"/>
  <c r="CX26" i="4" a="1"/>
  <c r="CX27" i="4" a="1"/>
  <c r="CX23" i="4"/>
  <c r="CX24" i="4"/>
  <c r="CX25" i="4"/>
  <c r="CX26" i="4"/>
  <c r="CX27" i="4"/>
  <c r="CX28" i="4"/>
  <c r="CX37" i="4" a="1"/>
  <c r="CX37" i="4"/>
  <c r="CX38" i="4" a="1"/>
  <c r="CX38" i="4"/>
  <c r="CX39" i="4" a="1"/>
  <c r="CX40" i="4" a="1"/>
  <c r="CX41" i="4" a="1"/>
  <c r="CX39" i="4"/>
  <c r="CX40" i="4"/>
  <c r="CX41" i="4"/>
  <c r="CX42" i="4"/>
  <c r="CX54" i="4"/>
  <c r="CW18" i="4"/>
  <c r="CW28" i="4"/>
  <c r="CW42" i="4"/>
  <c r="CW54" i="4"/>
  <c r="CV18" i="4"/>
  <c r="CV28" i="4"/>
  <c r="CV42" i="4"/>
  <c r="CV54" i="4"/>
  <c r="CU18" i="4"/>
  <c r="CU28" i="4"/>
  <c r="CU42" i="4"/>
  <c r="CU54" i="4"/>
  <c r="CT18" i="4"/>
  <c r="CT28" i="4"/>
  <c r="CT42" i="4"/>
  <c r="CT54" i="4"/>
  <c r="CS18" i="4"/>
  <c r="CS28" i="4"/>
  <c r="CS42" i="4"/>
  <c r="CS54" i="4"/>
  <c r="CR18" i="4"/>
  <c r="CR28" i="4"/>
  <c r="CR42" i="4"/>
  <c r="CR54" i="4"/>
  <c r="CQ18" i="4"/>
  <c r="CQ28" i="4"/>
  <c r="CQ42" i="4"/>
  <c r="CQ54" i="4"/>
  <c r="CP18" i="4"/>
  <c r="CP28" i="4"/>
  <c r="CP42" i="4"/>
  <c r="CP54" i="4"/>
  <c r="CO18" i="4"/>
  <c r="CO28" i="4"/>
  <c r="CO42" i="4"/>
  <c r="CO54" i="4"/>
  <c r="CN18" i="4"/>
  <c r="CN28" i="4"/>
  <c r="CN42" i="4"/>
  <c r="CN54" i="4"/>
  <c r="CM18" i="4"/>
  <c r="CM28" i="4"/>
  <c r="CM42" i="4"/>
  <c r="CM54" i="4"/>
  <c r="CL18" i="4"/>
  <c r="CL28" i="4"/>
  <c r="CL42" i="4"/>
  <c r="CL54" i="4"/>
  <c r="CK18" i="4"/>
  <c r="CK28" i="4"/>
  <c r="CK42" i="4"/>
  <c r="CK54" i="4"/>
  <c r="CJ18" i="4"/>
  <c r="CJ28" i="4"/>
  <c r="CJ42" i="4"/>
  <c r="CJ54" i="4"/>
  <c r="CI18" i="4"/>
  <c r="CI28" i="4"/>
  <c r="CI42" i="4"/>
  <c r="CI54" i="4"/>
  <c r="CH18" i="4"/>
  <c r="CH28" i="4"/>
  <c r="CH42" i="4"/>
  <c r="CH54" i="4"/>
  <c r="CG18" i="4"/>
  <c r="CG28" i="4"/>
  <c r="CG42" i="4"/>
  <c r="CG54" i="4"/>
  <c r="CF18" i="4"/>
  <c r="CF28" i="4"/>
  <c r="CF42" i="4"/>
  <c r="CF54" i="4"/>
  <c r="CE18" i="4"/>
  <c r="CE28" i="4"/>
  <c r="CE42" i="4"/>
  <c r="CE54" i="4"/>
  <c r="CD18" i="4"/>
  <c r="CD28" i="4"/>
  <c r="CD42" i="4"/>
  <c r="CD54" i="4"/>
  <c r="CC18" i="4"/>
  <c r="CC28" i="4"/>
  <c r="CC42" i="4"/>
  <c r="CC54" i="4"/>
  <c r="CB18" i="4"/>
  <c r="CB28" i="4"/>
  <c r="CB42" i="4"/>
  <c r="CB54" i="4"/>
  <c r="CA18" i="4"/>
  <c r="CA28" i="4"/>
  <c r="CA42" i="4"/>
  <c r="CA54" i="4"/>
  <c r="BZ18" i="4"/>
  <c r="BZ28" i="4"/>
  <c r="BZ42" i="4"/>
  <c r="BZ54" i="4"/>
  <c r="BY18" i="4"/>
  <c r="BY28" i="4"/>
  <c r="BY42" i="4"/>
  <c r="BY54" i="4"/>
  <c r="BX18" i="4"/>
  <c r="BX28" i="4"/>
  <c r="BX42" i="4"/>
  <c r="BX54" i="4"/>
  <c r="BW18" i="4"/>
  <c r="BW28" i="4"/>
  <c r="BW42" i="4"/>
  <c r="BW54" i="4"/>
  <c r="BV18" i="4"/>
  <c r="BV28" i="4"/>
  <c r="BV42" i="4"/>
  <c r="BV54" i="4"/>
  <c r="BU18" i="4"/>
  <c r="BU28" i="4"/>
  <c r="BU42" i="4"/>
  <c r="BU54" i="4"/>
  <c r="BT18" i="4"/>
  <c r="BT28" i="4"/>
  <c r="BT42" i="4"/>
  <c r="BT54" i="4"/>
  <c r="BS18" i="4"/>
  <c r="BS28" i="4"/>
  <c r="BS42" i="4"/>
  <c r="BS54" i="4"/>
  <c r="BR18" i="4"/>
  <c r="BR28" i="4"/>
  <c r="BR42" i="4"/>
  <c r="BR54" i="4"/>
  <c r="BQ18" i="4"/>
  <c r="BQ28" i="4"/>
  <c r="BQ42" i="4"/>
  <c r="BQ54" i="4"/>
  <c r="BP18" i="4"/>
  <c r="BP28" i="4"/>
  <c r="BP42" i="4"/>
  <c r="BP54" i="4"/>
  <c r="BO18" i="4"/>
  <c r="BO28" i="4"/>
  <c r="BO42" i="4"/>
  <c r="BO54" i="4"/>
  <c r="BN18" i="4"/>
  <c r="BN28" i="4"/>
  <c r="BN42" i="4"/>
  <c r="BN54" i="4"/>
  <c r="BM18" i="4"/>
  <c r="BM28" i="4"/>
  <c r="BM42" i="4"/>
  <c r="BM54" i="4"/>
  <c r="BL18" i="4"/>
  <c r="BL28" i="4"/>
  <c r="BL42" i="4"/>
  <c r="BL54" i="4"/>
  <c r="BK18" i="4"/>
  <c r="BK28" i="4"/>
  <c r="BK42" i="4"/>
  <c r="BK54" i="4"/>
  <c r="BJ18" i="4"/>
  <c r="BJ28" i="4"/>
  <c r="BJ42" i="4"/>
  <c r="BJ54" i="4"/>
  <c r="BI18" i="4"/>
  <c r="BI28" i="4"/>
  <c r="BI42" i="4"/>
  <c r="BI54" i="4"/>
  <c r="BH18" i="4"/>
  <c r="BH28" i="4"/>
  <c r="BH42" i="4"/>
  <c r="BH54" i="4"/>
  <c r="BG18" i="4"/>
  <c r="BG28" i="4"/>
  <c r="BG42" i="4"/>
  <c r="BG54" i="4"/>
  <c r="BF18" i="4"/>
  <c r="BF28" i="4"/>
  <c r="BF42" i="4"/>
  <c r="BF54" i="4"/>
  <c r="BE18" i="4"/>
  <c r="BE28" i="4"/>
  <c r="BE42" i="4"/>
  <c r="BE54" i="4"/>
  <c r="BD18" i="4"/>
  <c r="BD28" i="4"/>
  <c r="BD42" i="4"/>
  <c r="BD54" i="4"/>
  <c r="BC18" i="4"/>
  <c r="BC28" i="4"/>
  <c r="BC42" i="4"/>
  <c r="BC54" i="4"/>
  <c r="BB18" i="4"/>
  <c r="BB28" i="4"/>
  <c r="BB42" i="4"/>
  <c r="BB54" i="4"/>
  <c r="BA18" i="4"/>
  <c r="BA28" i="4"/>
  <c r="BA42" i="4"/>
  <c r="BA54" i="4"/>
  <c r="AZ18" i="4"/>
  <c r="AZ28" i="4"/>
  <c r="AZ42" i="4"/>
  <c r="AZ54" i="4"/>
  <c r="AY18" i="4"/>
  <c r="AY28" i="4"/>
  <c r="AY42" i="4"/>
  <c r="AY54" i="4"/>
  <c r="AX18" i="4"/>
  <c r="AX28" i="4"/>
  <c r="AX42" i="4"/>
  <c r="AX54" i="4"/>
  <c r="AW18" i="4"/>
  <c r="AW28" i="4"/>
  <c r="AW42" i="4"/>
  <c r="AW54" i="4"/>
  <c r="AV18" i="4"/>
  <c r="AV28" i="4"/>
  <c r="AV42" i="4"/>
  <c r="AV54" i="4"/>
  <c r="AU18" i="4"/>
  <c r="AU28" i="4"/>
  <c r="AU42" i="4"/>
  <c r="AU54" i="4"/>
  <c r="AT18" i="4"/>
  <c r="AT28" i="4"/>
  <c r="AT42" i="4"/>
  <c r="AT54" i="4"/>
  <c r="AS18" i="4"/>
  <c r="AS28" i="4"/>
  <c r="AS42" i="4"/>
  <c r="AS54" i="4"/>
  <c r="AR18" i="4"/>
  <c r="AR28" i="4"/>
  <c r="AR42" i="4"/>
  <c r="AR54" i="4"/>
  <c r="AQ18" i="4"/>
  <c r="AQ28" i="4"/>
  <c r="AQ42" i="4"/>
  <c r="AQ54" i="4"/>
  <c r="AP18" i="4"/>
  <c r="AP28" i="4"/>
  <c r="AP42" i="4"/>
  <c r="AP54" i="4"/>
  <c r="AO18" i="4"/>
  <c r="AO28" i="4"/>
  <c r="AO42" i="4"/>
  <c r="AO54" i="4"/>
  <c r="AN18" i="4"/>
  <c r="AN28" i="4"/>
  <c r="AN42" i="4"/>
  <c r="AN54" i="4"/>
  <c r="AM18" i="4"/>
  <c r="AM28" i="4"/>
  <c r="AM42" i="4"/>
  <c r="AM54" i="4"/>
  <c r="AL18" i="4"/>
  <c r="AL28" i="4"/>
  <c r="AL42" i="4"/>
  <c r="AL54" i="4"/>
  <c r="AK18" i="4"/>
  <c r="AK28" i="4"/>
  <c r="AK42" i="4"/>
  <c r="AK54" i="4"/>
  <c r="AJ18" i="4"/>
  <c r="AJ28" i="4"/>
  <c r="AJ42" i="4"/>
  <c r="AJ54" i="4"/>
  <c r="AI18" i="4"/>
  <c r="AI28" i="4"/>
  <c r="AI42" i="4"/>
  <c r="AI54" i="4"/>
  <c r="AH18" i="4"/>
  <c r="AH28" i="4"/>
  <c r="AH42" i="4"/>
  <c r="AH54" i="4"/>
  <c r="AG18" i="4"/>
  <c r="AG28" i="4"/>
  <c r="AG42" i="4"/>
  <c r="AG54" i="4"/>
  <c r="AF18" i="4"/>
  <c r="AF28" i="4"/>
  <c r="AF42" i="4"/>
  <c r="AF54" i="4"/>
  <c r="AE18" i="4"/>
  <c r="AE28" i="4"/>
  <c r="AE42" i="4"/>
  <c r="AE54" i="4"/>
  <c r="AD18" i="4"/>
  <c r="AD28" i="4"/>
  <c r="AD42" i="4"/>
  <c r="AD54" i="4"/>
  <c r="AC18" i="4"/>
  <c r="AC28" i="4"/>
  <c r="AC42" i="4"/>
  <c r="AC54" i="4"/>
  <c r="AB18" i="4"/>
  <c r="AB28" i="4"/>
  <c r="AB42" i="4"/>
  <c r="AB54" i="4"/>
  <c r="AA18" i="4"/>
  <c r="AA28" i="4"/>
  <c r="AA42" i="4"/>
  <c r="AA54" i="4"/>
  <c r="Z18" i="4"/>
  <c r="Z28" i="4"/>
  <c r="Z42" i="4"/>
  <c r="Z54" i="4"/>
  <c r="Y18" i="4"/>
  <c r="Y28" i="4"/>
  <c r="Y42" i="4"/>
  <c r="Y54" i="4"/>
  <c r="X18" i="4"/>
  <c r="X28" i="4"/>
  <c r="X42" i="4"/>
  <c r="X54" i="4"/>
  <c r="W18" i="4"/>
  <c r="W28" i="4"/>
  <c r="W42" i="4"/>
  <c r="W54" i="4"/>
  <c r="V18" i="4"/>
  <c r="V28" i="4"/>
  <c r="V42" i="4"/>
  <c r="V54" i="4"/>
  <c r="U18" i="4"/>
  <c r="U28" i="4"/>
  <c r="U42" i="4"/>
  <c r="U54" i="4"/>
  <c r="T18" i="4"/>
  <c r="T28" i="4"/>
  <c r="T42" i="4"/>
  <c r="T54" i="4"/>
  <c r="S18" i="4"/>
  <c r="S28" i="4"/>
  <c r="S42" i="4"/>
  <c r="S54" i="4"/>
  <c r="R18" i="4"/>
  <c r="R28" i="4"/>
  <c r="R42" i="4"/>
  <c r="R54" i="4"/>
  <c r="Q18" i="4"/>
  <c r="Q28" i="4"/>
  <c r="Q42" i="4"/>
  <c r="Q54" i="4"/>
  <c r="P18" i="4"/>
  <c r="P28" i="4"/>
  <c r="P42" i="4"/>
  <c r="P54" i="4"/>
  <c r="O18" i="4"/>
  <c r="O28" i="4"/>
  <c r="O42" i="4"/>
  <c r="O54" i="4"/>
  <c r="N18" i="4"/>
  <c r="N28" i="4"/>
  <c r="N42" i="4"/>
  <c r="N54" i="4"/>
  <c r="M18" i="4"/>
  <c r="M28" i="4"/>
  <c r="M42" i="4"/>
  <c r="M54" i="4"/>
  <c r="L18" i="4"/>
  <c r="L28" i="4"/>
  <c r="L42" i="4"/>
  <c r="L54" i="4"/>
  <c r="K18" i="4"/>
  <c r="K28" i="4"/>
  <c r="K42" i="4"/>
  <c r="K54" i="4"/>
  <c r="J18" i="4"/>
  <c r="J28" i="4"/>
  <c r="J42" i="4"/>
  <c r="J54" i="4"/>
  <c r="I18" i="4"/>
  <c r="I28" i="4"/>
  <c r="I42" i="4"/>
  <c r="I54" i="4"/>
  <c r="H18" i="4"/>
  <c r="H28" i="4"/>
  <c r="H42" i="4"/>
  <c r="H54" i="4"/>
  <c r="G18" i="4"/>
  <c r="G28" i="4"/>
  <c r="G42" i="4"/>
  <c r="G54" i="4"/>
  <c r="F18" i="4"/>
  <c r="F28" i="4"/>
  <c r="F42" i="4"/>
  <c r="F54" i="4"/>
  <c r="E18" i="4"/>
  <c r="E28" i="4"/>
  <c r="E42" i="4"/>
  <c r="E54" i="4"/>
  <c r="D18" i="4"/>
  <c r="D28" i="4"/>
  <c r="D42" i="4"/>
  <c r="D54" i="4"/>
  <c r="C18" i="4"/>
  <c r="C28" i="4"/>
  <c r="C42" i="4"/>
  <c r="C54" i="4"/>
  <c r="B18" i="4"/>
  <c r="B28" i="4"/>
  <c r="B42" i="4"/>
  <c r="B54" i="4"/>
  <c r="CW53" i="4"/>
  <c r="CV53" i="4"/>
  <c r="CU53" i="4"/>
  <c r="CT53" i="4"/>
  <c r="CS53" i="4"/>
  <c r="CR53" i="4"/>
  <c r="CQ53" i="4"/>
  <c r="CP53" i="4"/>
  <c r="CO53" i="4"/>
  <c r="CN53" i="4"/>
  <c r="CM53" i="4"/>
  <c r="CL53" i="4"/>
  <c r="CK53" i="4"/>
  <c r="CJ53" i="4"/>
  <c r="CI53" i="4"/>
  <c r="CH53" i="4"/>
  <c r="CG53" i="4"/>
  <c r="CF53" i="4"/>
  <c r="CE53" i="4"/>
  <c r="CD53" i="4"/>
  <c r="CC53" i="4"/>
  <c r="CB53" i="4"/>
  <c r="CA53" i="4"/>
  <c r="BZ53" i="4"/>
  <c r="BY53" i="4"/>
  <c r="BX53" i="4"/>
  <c r="BW53" i="4"/>
  <c r="BV53" i="4"/>
  <c r="BU53" i="4"/>
  <c r="BT53" i="4"/>
  <c r="BS53" i="4"/>
  <c r="BR53" i="4"/>
  <c r="BQ53" i="4"/>
  <c r="BP53" i="4"/>
  <c r="BO53" i="4"/>
  <c r="BN53" i="4"/>
  <c r="BM53" i="4"/>
  <c r="BL53" i="4"/>
  <c r="BK53" i="4"/>
  <c r="BJ53" i="4"/>
  <c r="BI53" i="4"/>
  <c r="BH53" i="4"/>
  <c r="BG53" i="4"/>
  <c r="BF53" i="4"/>
  <c r="BE53" i="4"/>
  <c r="BD53" i="4"/>
  <c r="BC53" i="4"/>
  <c r="BB53" i="4"/>
  <c r="BA53" i="4"/>
  <c r="AZ53" i="4"/>
  <c r="AY53" i="4"/>
  <c r="AX53" i="4"/>
  <c r="AW53" i="4"/>
  <c r="AV53" i="4"/>
  <c r="AU53" i="4"/>
  <c r="AT53" i="4"/>
  <c r="AS53" i="4"/>
  <c r="AR53" i="4"/>
  <c r="AQ53" i="4"/>
  <c r="AP53" i="4"/>
  <c r="AO53" i="4"/>
  <c r="AN53" i="4"/>
  <c r="AM53" i="4"/>
  <c r="AL53" i="4"/>
  <c r="AK53" i="4"/>
  <c r="AJ53" i="4"/>
  <c r="AI53" i="4"/>
  <c r="AH53" i="4"/>
  <c r="AG53" i="4"/>
  <c r="AF53" i="4"/>
  <c r="AE53" i="4"/>
  <c r="AD53" i="4"/>
  <c r="AC53" i="4"/>
  <c r="AB53" i="4"/>
  <c r="AA53" i="4"/>
  <c r="Z53" i="4"/>
  <c r="Y53" i="4"/>
  <c r="X53" i="4"/>
  <c r="W53" i="4"/>
  <c r="V53" i="4"/>
  <c r="U53" i="4"/>
  <c r="T53" i="4"/>
  <c r="S53" i="4"/>
  <c r="R53" i="4"/>
  <c r="Q53" i="4"/>
  <c r="P53" i="4"/>
  <c r="O53" i="4"/>
  <c r="N53" i="4"/>
  <c r="M53" i="4"/>
  <c r="L53" i="4"/>
  <c r="K53" i="4"/>
  <c r="J53" i="4"/>
  <c r="I53" i="4"/>
  <c r="H53" i="4"/>
  <c r="G53" i="4"/>
  <c r="F53" i="4"/>
  <c r="E53" i="4"/>
  <c r="D53" i="4"/>
  <c r="C53" i="4"/>
  <c r="B53" i="4"/>
  <c r="CX45" i="4" a="1"/>
  <c r="CX45" i="4"/>
  <c r="CX46" i="4" a="1"/>
  <c r="CX46" i="4"/>
  <c r="CX47" i="4" a="1"/>
  <c r="CX48" i="4" a="1"/>
  <c r="CX49" i="4" a="1"/>
  <c r="CX50" i="4" a="1"/>
  <c r="CX47" i="4"/>
  <c r="CX48" i="4"/>
  <c r="CX49" i="4"/>
  <c r="CX50" i="4"/>
  <c r="CX51" i="4"/>
  <c r="CW51" i="4"/>
  <c r="CV51" i="4"/>
  <c r="CU51" i="4"/>
  <c r="CT51" i="4"/>
  <c r="CS51" i="4"/>
  <c r="CR51" i="4"/>
  <c r="CQ51" i="4"/>
  <c r="CP51" i="4"/>
  <c r="CO51" i="4"/>
  <c r="CN51" i="4"/>
  <c r="CM51" i="4"/>
  <c r="CL51" i="4"/>
  <c r="CK51" i="4"/>
  <c r="CJ51" i="4"/>
  <c r="CI51" i="4"/>
  <c r="CH51" i="4"/>
  <c r="CG51" i="4"/>
  <c r="CF51" i="4"/>
  <c r="CE51" i="4"/>
  <c r="CD51" i="4"/>
  <c r="CC51" i="4"/>
  <c r="CB51" i="4"/>
  <c r="CA51" i="4"/>
  <c r="BZ51" i="4"/>
  <c r="BY51" i="4"/>
  <c r="BX51" i="4"/>
  <c r="BW51" i="4"/>
  <c r="BV51" i="4"/>
  <c r="BU51" i="4"/>
  <c r="BT51" i="4"/>
  <c r="BS51" i="4"/>
  <c r="BR51" i="4"/>
  <c r="BQ51" i="4"/>
  <c r="BP51" i="4"/>
  <c r="BO51" i="4"/>
  <c r="BN51" i="4"/>
  <c r="BM51" i="4"/>
  <c r="BL51" i="4"/>
  <c r="BK51" i="4"/>
  <c r="BJ51" i="4"/>
  <c r="BI51" i="4"/>
  <c r="BH51" i="4"/>
  <c r="BG51" i="4"/>
  <c r="BF51" i="4"/>
  <c r="BE51" i="4"/>
  <c r="BD51" i="4"/>
  <c r="BC51" i="4"/>
  <c r="BB51" i="4"/>
  <c r="BA51" i="4"/>
  <c r="AZ51" i="4"/>
  <c r="AY51" i="4"/>
  <c r="AX51" i="4"/>
  <c r="AW51" i="4"/>
  <c r="AV51" i="4"/>
  <c r="AU51" i="4"/>
  <c r="AT51" i="4"/>
  <c r="AS51" i="4"/>
  <c r="AR51" i="4"/>
  <c r="AQ51" i="4"/>
  <c r="AP51" i="4"/>
  <c r="AO51" i="4"/>
  <c r="AN51" i="4"/>
  <c r="AM51" i="4"/>
  <c r="AL51" i="4"/>
  <c r="AK51" i="4"/>
  <c r="AJ51" i="4"/>
  <c r="AI51" i="4"/>
  <c r="AH51" i="4"/>
  <c r="AG51" i="4"/>
  <c r="AF51" i="4"/>
  <c r="AE51" i="4"/>
  <c r="AD51" i="4"/>
  <c r="AC51" i="4"/>
  <c r="AB51" i="4"/>
  <c r="AA51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CX31" i="4" a="1"/>
  <c r="CX31" i="4"/>
  <c r="CX32" i="4" a="1"/>
  <c r="CX32" i="4"/>
  <c r="CX33" i="4" a="1"/>
  <c r="CX33" i="4"/>
  <c r="CX34" i="4"/>
  <c r="CW34" i="4"/>
  <c r="CV34" i="4"/>
  <c r="CU34" i="4"/>
  <c r="CT34" i="4"/>
  <c r="CS34" i="4"/>
  <c r="CR34" i="4"/>
  <c r="CQ34" i="4"/>
  <c r="CP34" i="4"/>
  <c r="CO34" i="4"/>
  <c r="CN34" i="4"/>
  <c r="CM34" i="4"/>
  <c r="CL34" i="4"/>
  <c r="CK34" i="4"/>
  <c r="CJ34" i="4"/>
  <c r="CI34" i="4"/>
  <c r="CH34" i="4"/>
  <c r="CG34" i="4"/>
  <c r="CF34" i="4"/>
  <c r="CE34" i="4"/>
  <c r="CD34" i="4"/>
  <c r="CC34" i="4"/>
  <c r="CB34" i="4"/>
  <c r="CA34" i="4"/>
  <c r="BZ34" i="4"/>
  <c r="BY34" i="4"/>
  <c r="BX34" i="4"/>
  <c r="BW34" i="4"/>
  <c r="BV34" i="4"/>
  <c r="BU34" i="4"/>
  <c r="BT34" i="4"/>
  <c r="BS34" i="4"/>
  <c r="BR34" i="4"/>
  <c r="BQ34" i="4"/>
  <c r="BP34" i="4"/>
  <c r="BO34" i="4"/>
  <c r="BN34" i="4"/>
  <c r="BM34" i="4"/>
  <c r="BL34" i="4"/>
  <c r="BK34" i="4"/>
  <c r="BJ34" i="4"/>
  <c r="BI34" i="4"/>
  <c r="BH34" i="4"/>
  <c r="BG34" i="4"/>
  <c r="BF34" i="4"/>
  <c r="BE34" i="4"/>
  <c r="BD34" i="4"/>
  <c r="BC34" i="4"/>
  <c r="BB34" i="4"/>
  <c r="BA34" i="4"/>
  <c r="AZ34" i="4"/>
  <c r="AY34" i="4"/>
  <c r="AX34" i="4"/>
  <c r="AW34" i="4"/>
  <c r="AV34" i="4"/>
  <c r="AU34" i="4"/>
  <c r="AT34" i="4"/>
  <c r="AS34" i="4"/>
  <c r="AR34" i="4"/>
  <c r="AQ34" i="4"/>
  <c r="AP34" i="4"/>
  <c r="AO34" i="4"/>
  <c r="AN34" i="4"/>
  <c r="AM34" i="4"/>
  <c r="AL34" i="4"/>
  <c r="AK34" i="4"/>
  <c r="AJ34" i="4"/>
  <c r="AI34" i="4"/>
  <c r="AH34" i="4"/>
  <c r="AG34" i="4"/>
  <c r="AF34" i="4"/>
  <c r="AE34" i="4"/>
  <c r="AD34" i="4"/>
  <c r="AC34" i="4"/>
  <c r="AB34" i="4"/>
  <c r="AA34" i="4"/>
  <c r="Z34" i="4"/>
  <c r="Y34" i="4"/>
  <c r="X34" i="4"/>
  <c r="W34" i="4"/>
  <c r="V34" i="4"/>
  <c r="U34" i="4"/>
  <c r="T34" i="4"/>
  <c r="S34" i="4"/>
  <c r="R34" i="4"/>
  <c r="Q34" i="4"/>
  <c r="P34" i="4"/>
  <c r="O34" i="4"/>
  <c r="N34" i="4"/>
  <c r="M34" i="4"/>
  <c r="L34" i="4"/>
  <c r="K34" i="4"/>
  <c r="J34" i="4"/>
  <c r="I34" i="4"/>
  <c r="H34" i="4"/>
  <c r="G34" i="4"/>
  <c r="F34" i="4"/>
  <c r="E34" i="4"/>
  <c r="D34" i="4"/>
  <c r="C34" i="4"/>
  <c r="B34" i="4"/>
  <c r="CX9" i="4"/>
  <c r="CX8" i="4"/>
  <c r="CX5" i="4" a="1"/>
  <c r="CX5" i="4"/>
</calcChain>
</file>

<file path=xl/sharedStrings.xml><?xml version="1.0" encoding="utf-8"?>
<sst xmlns="http://schemas.openxmlformats.org/spreadsheetml/2006/main" count="124" uniqueCount="57">
  <si>
    <t>Publication on: 27/03/2026 11:31:13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</si>
  <si>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</si>
  <si>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</si>
  <si>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</si>
  <si>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</si>
  <si>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</si>
  <si>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</si>
  <si>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</si>
  <si>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</si>
  <si>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</si>
  <si>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</si>
  <si>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</si>
  <si>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</si>
  <si>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</si>
  <si>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BESS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</si>
  <si>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</si>
  <si>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</si>
  <si>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</si>
  <si>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</si>
  <si>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</si>
  <si>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</si>
  <si>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</si>
  <si>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</si>
  <si>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</si>
  <si>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</si>
  <si>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</si>
  <si>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</si>
  <si>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</si>
  <si>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</si>
  <si>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</si>
  <si>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</si>
  <si>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</si>
  <si>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</si>
  <si>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</si>
  <si>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</si>
  <si>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</si>
  <si>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</si>
  <si>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</si>
  <si>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</si>
  <si>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</si>
  <si>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</si>
  <si>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</si>
  <si>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</si>
  <si>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</si>
  <si>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</si>
  <si>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</si>
  <si>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</si>
  <si>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</si>
  <si>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</si>
  <si>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</si>
  <si>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</si>
  <si>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</si>
  <si>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</si>
  <si>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</si>
  <si>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</si>
  <si>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'3' Market</t>
  </si>
  <si>
    <t>IDA '3'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</si>
</sst>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1BD6-45BD-9349-A43AAEEB647C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1-1BD6-45BD-9349-A43AAEEB647C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2-1BD6-45BD-9349-A43AAEEB647C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  <c:pt idx="48">
                  <c:v>2.8</c:v>
                </c:pt>
                <c:pt idx="55">
                  <c:v>18.399999999999999</c:v>
                </c:pt>
                <c:pt idx="56">
                  <c:v>1.6</c:v>
                </c:pt>
                <c:pt idx="70">
                  <c:v>0.188</c:v>
                </c:pt>
                <c:pt idx="71">
                  <c:v>0.187</c:v>
                </c:pt>
                <c:pt idx="80">
                  <c:v>0.17899999999999999</c:v>
                </c:pt>
                <c:pt idx="81">
                  <c:v>0.35499999999999998</c:v>
                </c:pt>
                <c:pt idx="82">
                  <c:v>2.4569999999999999</c:v>
                </c:pt>
                <c:pt idx="83">
                  <c:v>0.35499999999999998</c:v>
                </c:pt>
                <c:pt idx="84">
                  <c:v>0.35599999999999998</c:v>
                </c:pt>
                <c:pt idx="85">
                  <c:v>0.17699999999999999</c:v>
                </c:pt>
                <c:pt idx="88">
                  <c:v>1.3</c:v>
                </c:pt>
                <c:pt idx="89">
                  <c:v>1.3</c:v>
                </c:pt>
                <c:pt idx="90">
                  <c:v>1.3</c:v>
                </c:pt>
                <c:pt idx="91">
                  <c:v>0.54200000000000004</c:v>
                </c:pt>
                <c:pt idx="92">
                  <c:v>3.7109999999999999</c:v>
                </c:pt>
                <c:pt idx="93">
                  <c:v>6.484</c:v>
                </c:pt>
                <c:pt idx="94">
                  <c:v>7.0759999999999996</c:v>
                </c:pt>
                <c:pt idx="95">
                  <c:v>6.585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1BD6-45BD-9349-A43AAEEB647C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1BD6-45BD-9349-A43AAEEB647C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(SELL)'!$B$27:$CW$27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1BD6-45BD-9349-A43AAEEB647C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1BD6-45BD-9349-A43AAEEB647C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1BD6-45BD-9349-A43AAEEB647C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1BD6-45BD-9349-A43AAEEB647C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61">
                  <c:v>47.692</c:v>
                </c:pt>
                <c:pt idx="62">
                  <c:v>6.2519999999999998</c:v>
                </c:pt>
                <c:pt idx="64">
                  <c:v>50.841000000000001</c:v>
                </c:pt>
                <c:pt idx="65">
                  <c:v>67.733000000000004</c:v>
                </c:pt>
                <c:pt idx="66">
                  <c:v>76.682999999999993</c:v>
                </c:pt>
                <c:pt idx="67">
                  <c:v>9</c:v>
                </c:pt>
                <c:pt idx="68">
                  <c:v>76.164000000000001</c:v>
                </c:pt>
                <c:pt idx="69">
                  <c:v>45.04</c:v>
                </c:pt>
                <c:pt idx="70">
                  <c:v>68.191000000000003</c:v>
                </c:pt>
                <c:pt idx="71">
                  <c:v>63.604999999999997</c:v>
                </c:pt>
                <c:pt idx="72">
                  <c:v>19.094000000000001</c:v>
                </c:pt>
                <c:pt idx="73">
                  <c:v>47.746000000000002</c:v>
                </c:pt>
                <c:pt idx="74">
                  <c:v>79.962000000000003</c:v>
                </c:pt>
                <c:pt idx="75">
                  <c:v>58.899000000000008</c:v>
                </c:pt>
                <c:pt idx="76">
                  <c:v>98.8</c:v>
                </c:pt>
                <c:pt idx="77">
                  <c:v>103.36199999999999</c:v>
                </c:pt>
                <c:pt idx="78">
                  <c:v>106.51300000000001</c:v>
                </c:pt>
                <c:pt idx="79">
                  <c:v>88.852000000000004</c:v>
                </c:pt>
                <c:pt idx="80">
                  <c:v>75.06</c:v>
                </c:pt>
                <c:pt idx="81">
                  <c:v>56.701999999999998</c:v>
                </c:pt>
                <c:pt idx="82">
                  <c:v>44.528000000000006</c:v>
                </c:pt>
                <c:pt idx="83">
                  <c:v>46.786000000000001</c:v>
                </c:pt>
                <c:pt idx="84">
                  <c:v>11.748999999999999</c:v>
                </c:pt>
                <c:pt idx="85">
                  <c:v>42.344000000000001</c:v>
                </c:pt>
                <c:pt idx="86">
                  <c:v>31.789000000000001</c:v>
                </c:pt>
                <c:pt idx="87">
                  <c:v>79.774999999999991</c:v>
                </c:pt>
                <c:pt idx="88">
                  <c:v>64.938000000000002</c:v>
                </c:pt>
                <c:pt idx="89">
                  <c:v>71.921999999999997</c:v>
                </c:pt>
                <c:pt idx="90">
                  <c:v>66.900000000000006</c:v>
                </c:pt>
                <c:pt idx="91">
                  <c:v>102.459</c:v>
                </c:pt>
                <c:pt idx="92">
                  <c:v>63.921999999999997</c:v>
                </c:pt>
                <c:pt idx="93">
                  <c:v>101.90199999999999</c:v>
                </c:pt>
                <c:pt idx="94">
                  <c:v>102.357</c:v>
                </c:pt>
                <c:pt idx="95">
                  <c:v>86.176000000000002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1BD6-45BD-9349-A43AAEEB647C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(SELL)'!$B$42:$CW$42</c:f>
              <c:numCache>
                <c:formatCode>0.000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72.099999999999994</c:v>
                </c:pt>
                <c:pt idx="49">
                  <c:v>72.099999999999994</c:v>
                </c:pt>
                <c:pt idx="50">
                  <c:v>72.099999999999994</c:v>
                </c:pt>
                <c:pt idx="51">
                  <c:v>105.69999999999999</c:v>
                </c:pt>
                <c:pt idx="52">
                  <c:v>134.4</c:v>
                </c:pt>
                <c:pt idx="53">
                  <c:v>134.4</c:v>
                </c:pt>
                <c:pt idx="54">
                  <c:v>134.4</c:v>
                </c:pt>
                <c:pt idx="55">
                  <c:v>134.4</c:v>
                </c:pt>
                <c:pt idx="56">
                  <c:v>70.3</c:v>
                </c:pt>
                <c:pt idx="57">
                  <c:v>70.3</c:v>
                </c:pt>
                <c:pt idx="58">
                  <c:v>255.2</c:v>
                </c:pt>
                <c:pt idx="59">
                  <c:v>260</c:v>
                </c:pt>
                <c:pt idx="60">
                  <c:v>136.1</c:v>
                </c:pt>
                <c:pt idx="61">
                  <c:v>108.8</c:v>
                </c:pt>
                <c:pt idx="62">
                  <c:v>118.4</c:v>
                </c:pt>
                <c:pt idx="63">
                  <c:v>142.9</c:v>
                </c:pt>
                <c:pt idx="64">
                  <c:v>30</c:v>
                </c:pt>
                <c:pt idx="65">
                  <c:v>4.7</c:v>
                </c:pt>
                <c:pt idx="66">
                  <c:v>3.9</c:v>
                </c:pt>
                <c:pt idx="67">
                  <c:v>69.400000000000006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30.4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1BD6-45BD-9349-A43AAEEB647C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48">
                  <c:v>39.845999999999997</c:v>
                </c:pt>
                <c:pt idx="49">
                  <c:v>16.271999999999998</c:v>
                </c:pt>
                <c:pt idx="51">
                  <c:v>3.7330000000000001</c:v>
                </c:pt>
                <c:pt idx="52">
                  <c:v>0.184</c:v>
                </c:pt>
                <c:pt idx="53">
                  <c:v>6.4859999999999998</c:v>
                </c:pt>
                <c:pt idx="54">
                  <c:v>8.9280000000000008</c:v>
                </c:pt>
                <c:pt idx="55">
                  <c:v>25.029</c:v>
                </c:pt>
                <c:pt idx="56">
                  <c:v>28.722000000000001</c:v>
                </c:pt>
                <c:pt idx="57">
                  <c:v>36.695999999999998</c:v>
                </c:pt>
                <c:pt idx="58">
                  <c:v>36.78</c:v>
                </c:pt>
                <c:pt idx="59">
                  <c:v>39.459000000000003</c:v>
                </c:pt>
                <c:pt idx="60">
                  <c:v>11.9</c:v>
                </c:pt>
                <c:pt idx="61">
                  <c:v>12.375999999999999</c:v>
                </c:pt>
                <c:pt idx="62">
                  <c:v>11.9</c:v>
                </c:pt>
                <c:pt idx="63">
                  <c:v>20.637</c:v>
                </c:pt>
                <c:pt idx="64">
                  <c:v>48.079000000000001</c:v>
                </c:pt>
                <c:pt idx="65">
                  <c:v>46.567</c:v>
                </c:pt>
                <c:pt idx="66">
                  <c:v>47.002000000000002</c:v>
                </c:pt>
                <c:pt idx="67">
                  <c:v>41.898000000000003</c:v>
                </c:pt>
                <c:pt idx="68">
                  <c:v>54.41</c:v>
                </c:pt>
                <c:pt idx="69">
                  <c:v>57.67</c:v>
                </c:pt>
                <c:pt idx="70">
                  <c:v>55.37</c:v>
                </c:pt>
                <c:pt idx="71">
                  <c:v>56.31</c:v>
                </c:pt>
                <c:pt idx="72">
                  <c:v>30.8</c:v>
                </c:pt>
                <c:pt idx="73">
                  <c:v>30.11</c:v>
                </c:pt>
                <c:pt idx="74">
                  <c:v>29.1</c:v>
                </c:pt>
                <c:pt idx="75">
                  <c:v>29.8</c:v>
                </c:pt>
                <c:pt idx="76">
                  <c:v>30.146999999999998</c:v>
                </c:pt>
                <c:pt idx="77">
                  <c:v>29.306999999999999</c:v>
                </c:pt>
                <c:pt idx="78">
                  <c:v>28.593</c:v>
                </c:pt>
                <c:pt idx="79">
                  <c:v>28.28</c:v>
                </c:pt>
                <c:pt idx="80">
                  <c:v>27.77</c:v>
                </c:pt>
                <c:pt idx="81">
                  <c:v>27.13</c:v>
                </c:pt>
                <c:pt idx="82">
                  <c:v>26.48</c:v>
                </c:pt>
                <c:pt idx="83">
                  <c:v>25.54</c:v>
                </c:pt>
                <c:pt idx="84">
                  <c:v>24.6</c:v>
                </c:pt>
                <c:pt idx="85">
                  <c:v>24.69</c:v>
                </c:pt>
                <c:pt idx="86">
                  <c:v>24.78</c:v>
                </c:pt>
                <c:pt idx="87">
                  <c:v>25.117999999999999</c:v>
                </c:pt>
                <c:pt idx="88">
                  <c:v>26.59</c:v>
                </c:pt>
                <c:pt idx="89">
                  <c:v>27.959</c:v>
                </c:pt>
                <c:pt idx="90">
                  <c:v>29.456</c:v>
                </c:pt>
                <c:pt idx="91">
                  <c:v>27.475999999999999</c:v>
                </c:pt>
                <c:pt idx="92">
                  <c:v>34.584000000000003</c:v>
                </c:pt>
                <c:pt idx="93">
                  <c:v>27.276</c:v>
                </c:pt>
                <c:pt idx="94">
                  <c:v>27.887</c:v>
                </c:pt>
                <c:pt idx="95">
                  <c:v>33.375999999999998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1BD6-45BD-9349-A43AAEEB647C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(SELL)'!$B$17:$CW$17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1BD6-45BD-9349-A43AAEEB647C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1BD6-45BD-9349-A43AAEEB647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48">
                  <c:v>79.64</c:v>
                </c:pt>
                <c:pt idx="49">
                  <c:v>83.75</c:v>
                </c:pt>
                <c:pt idx="50">
                  <c:v>82.5</c:v>
                </c:pt>
                <c:pt idx="51">
                  <c:v>93.04</c:v>
                </c:pt>
                <c:pt idx="52">
                  <c:v>89.87</c:v>
                </c:pt>
                <c:pt idx="53">
                  <c:v>93.5</c:v>
                </c:pt>
                <c:pt idx="54">
                  <c:v>85.41</c:v>
                </c:pt>
                <c:pt idx="55">
                  <c:v>85.22</c:v>
                </c:pt>
                <c:pt idx="56">
                  <c:v>23.02</c:v>
                </c:pt>
                <c:pt idx="57">
                  <c:v>71.58</c:v>
                </c:pt>
                <c:pt idx="58">
                  <c:v>112.32</c:v>
                </c:pt>
                <c:pt idx="59">
                  <c:v>114.16</c:v>
                </c:pt>
                <c:pt idx="60">
                  <c:v>113.72</c:v>
                </c:pt>
                <c:pt idx="61">
                  <c:v>116.26</c:v>
                </c:pt>
                <c:pt idx="62">
                  <c:v>127.05</c:v>
                </c:pt>
                <c:pt idx="63">
                  <c:v>137.74</c:v>
                </c:pt>
                <c:pt idx="64">
                  <c:v>110.08</c:v>
                </c:pt>
                <c:pt idx="65">
                  <c:v>118.18</c:v>
                </c:pt>
                <c:pt idx="66">
                  <c:v>115.72</c:v>
                </c:pt>
                <c:pt idx="67">
                  <c:v>134.21</c:v>
                </c:pt>
                <c:pt idx="68">
                  <c:v>101.12</c:v>
                </c:pt>
                <c:pt idx="69">
                  <c:v>112.92</c:v>
                </c:pt>
                <c:pt idx="70">
                  <c:v>111.32</c:v>
                </c:pt>
                <c:pt idx="71">
                  <c:v>110.65</c:v>
                </c:pt>
                <c:pt idx="72">
                  <c:v>104.87</c:v>
                </c:pt>
                <c:pt idx="73">
                  <c:v>107.13</c:v>
                </c:pt>
                <c:pt idx="74">
                  <c:v>111.29</c:v>
                </c:pt>
                <c:pt idx="75">
                  <c:v>114.74</c:v>
                </c:pt>
                <c:pt idx="76">
                  <c:v>119.93</c:v>
                </c:pt>
                <c:pt idx="77">
                  <c:v>118.27</c:v>
                </c:pt>
                <c:pt idx="78">
                  <c:v>116.02</c:v>
                </c:pt>
                <c:pt idx="79">
                  <c:v>121</c:v>
                </c:pt>
                <c:pt idx="80">
                  <c:v>116.83</c:v>
                </c:pt>
                <c:pt idx="81">
                  <c:v>118.1</c:v>
                </c:pt>
                <c:pt idx="82">
                  <c:v>121.62</c:v>
                </c:pt>
                <c:pt idx="83">
                  <c:v>106.86</c:v>
                </c:pt>
                <c:pt idx="84">
                  <c:v>130.88</c:v>
                </c:pt>
                <c:pt idx="85">
                  <c:v>123.46</c:v>
                </c:pt>
                <c:pt idx="86">
                  <c:v>108</c:v>
                </c:pt>
                <c:pt idx="87">
                  <c:v>95.95</c:v>
                </c:pt>
                <c:pt idx="88">
                  <c:v>118.31</c:v>
                </c:pt>
                <c:pt idx="89">
                  <c:v>115.48</c:v>
                </c:pt>
                <c:pt idx="90">
                  <c:v>113.37</c:v>
                </c:pt>
                <c:pt idx="91">
                  <c:v>98.88</c:v>
                </c:pt>
                <c:pt idx="92">
                  <c:v>110.2</c:v>
                </c:pt>
                <c:pt idx="93">
                  <c:v>96.92</c:v>
                </c:pt>
                <c:pt idx="94">
                  <c:v>95.93</c:v>
                </c:pt>
                <c:pt idx="95">
                  <c:v>94.19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1BD6-45BD-9349-A43AAEEB647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8.658477909331256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CA07-4E6A-AE6B-A9E625906F3E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1-CA07-4E6A-AE6B-A9E625906F3E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51">
                  <c:v>2.2999999999999998</c:v>
                </c:pt>
                <c:pt idx="53">
                  <c:v>4.7</c:v>
                </c:pt>
                <c:pt idx="56">
                  <c:v>5.6</c:v>
                </c:pt>
                <c:pt idx="57">
                  <c:v>5.6</c:v>
                </c:pt>
                <c:pt idx="58">
                  <c:v>5.516</c:v>
                </c:pt>
                <c:pt idx="59">
                  <c:v>5.6319999999999997</c:v>
                </c:pt>
                <c:pt idx="60">
                  <c:v>5.4</c:v>
                </c:pt>
                <c:pt idx="61">
                  <c:v>5.3</c:v>
                </c:pt>
                <c:pt idx="62">
                  <c:v>5.3</c:v>
                </c:pt>
                <c:pt idx="63">
                  <c:v>5.4</c:v>
                </c:pt>
                <c:pt idx="64">
                  <c:v>6.5</c:v>
                </c:pt>
                <c:pt idx="65">
                  <c:v>6.5</c:v>
                </c:pt>
                <c:pt idx="66">
                  <c:v>6.5</c:v>
                </c:pt>
                <c:pt idx="67">
                  <c:v>6.5</c:v>
                </c:pt>
                <c:pt idx="72">
                  <c:v>2.1</c:v>
                </c:pt>
                <c:pt idx="73">
                  <c:v>2.1</c:v>
                </c:pt>
                <c:pt idx="74">
                  <c:v>22.1</c:v>
                </c:pt>
                <c:pt idx="75">
                  <c:v>22.1</c:v>
                </c:pt>
                <c:pt idx="76">
                  <c:v>8.952</c:v>
                </c:pt>
                <c:pt idx="77">
                  <c:v>16.582000000000001</c:v>
                </c:pt>
                <c:pt idx="78">
                  <c:v>20</c:v>
                </c:pt>
                <c:pt idx="80">
                  <c:v>10.662000000000001</c:v>
                </c:pt>
                <c:pt idx="81">
                  <c:v>14.013999999999999</c:v>
                </c:pt>
                <c:pt idx="82">
                  <c:v>0.9</c:v>
                </c:pt>
                <c:pt idx="83">
                  <c:v>11</c:v>
                </c:pt>
                <c:pt idx="84">
                  <c:v>4.4000000000000004</c:v>
                </c:pt>
                <c:pt idx="85">
                  <c:v>4.4000000000000004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CA07-4E6A-AE6B-A9E625906F3E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  <c:pt idx="48">
                  <c:v>0.11600000000000001</c:v>
                </c:pt>
                <c:pt idx="49">
                  <c:v>0.93600000000000005</c:v>
                </c:pt>
                <c:pt idx="50">
                  <c:v>0.11600000000000001</c:v>
                </c:pt>
                <c:pt idx="51">
                  <c:v>16.565000000000001</c:v>
                </c:pt>
                <c:pt idx="52">
                  <c:v>8.11</c:v>
                </c:pt>
                <c:pt idx="53">
                  <c:v>20.076000000000001</c:v>
                </c:pt>
                <c:pt idx="54">
                  <c:v>12.317</c:v>
                </c:pt>
                <c:pt idx="55">
                  <c:v>0.29299999999999998</c:v>
                </c:pt>
                <c:pt idx="56">
                  <c:v>12.756</c:v>
                </c:pt>
                <c:pt idx="57">
                  <c:v>22.388000000000002</c:v>
                </c:pt>
                <c:pt idx="58">
                  <c:v>14.535</c:v>
                </c:pt>
                <c:pt idx="59">
                  <c:v>13.112</c:v>
                </c:pt>
                <c:pt idx="60">
                  <c:v>16.268999999999998</c:v>
                </c:pt>
                <c:pt idx="61">
                  <c:v>17.382000000000001</c:v>
                </c:pt>
                <c:pt idx="62">
                  <c:v>17.321999999999999</c:v>
                </c:pt>
                <c:pt idx="63">
                  <c:v>18.465</c:v>
                </c:pt>
                <c:pt idx="64">
                  <c:v>21.74</c:v>
                </c:pt>
                <c:pt idx="65">
                  <c:v>20.652000000000001</c:v>
                </c:pt>
                <c:pt idx="66">
                  <c:v>20.465</c:v>
                </c:pt>
                <c:pt idx="67">
                  <c:v>20.274999999999999</c:v>
                </c:pt>
                <c:pt idx="68">
                  <c:v>11.6</c:v>
                </c:pt>
                <c:pt idx="69">
                  <c:v>7.3</c:v>
                </c:pt>
                <c:pt idx="70">
                  <c:v>5.9</c:v>
                </c:pt>
                <c:pt idx="71">
                  <c:v>8.6</c:v>
                </c:pt>
                <c:pt idx="72">
                  <c:v>3.2</c:v>
                </c:pt>
                <c:pt idx="73">
                  <c:v>6.5</c:v>
                </c:pt>
                <c:pt idx="74">
                  <c:v>5.7830000000000004</c:v>
                </c:pt>
                <c:pt idx="75">
                  <c:v>5.6840000000000002</c:v>
                </c:pt>
                <c:pt idx="76">
                  <c:v>3.581</c:v>
                </c:pt>
                <c:pt idx="77">
                  <c:v>3.681</c:v>
                </c:pt>
                <c:pt idx="78">
                  <c:v>2.7810000000000001</c:v>
                </c:pt>
                <c:pt idx="79">
                  <c:v>0.9</c:v>
                </c:pt>
                <c:pt idx="80">
                  <c:v>0.3</c:v>
                </c:pt>
                <c:pt idx="83">
                  <c:v>0.3</c:v>
                </c:pt>
                <c:pt idx="84">
                  <c:v>6.9</c:v>
                </c:pt>
                <c:pt idx="85">
                  <c:v>6.6</c:v>
                </c:pt>
                <c:pt idx="86">
                  <c:v>3.4</c:v>
                </c:pt>
                <c:pt idx="87">
                  <c:v>6.4779999999999998</c:v>
                </c:pt>
                <c:pt idx="88">
                  <c:v>6.2240000000000002</c:v>
                </c:pt>
                <c:pt idx="89">
                  <c:v>8.3230000000000004</c:v>
                </c:pt>
                <c:pt idx="90">
                  <c:v>4.8620000000000001</c:v>
                </c:pt>
                <c:pt idx="91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CA07-4E6A-AE6B-A9E625906F3E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CA07-4E6A-AE6B-A9E625906F3E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(BUY)'!$B$27:$CW$27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CA07-4E6A-AE6B-A9E625906F3E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CA07-4E6A-AE6B-A9E625906F3E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CA07-4E6A-AE6B-A9E625906F3E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CA07-4E6A-AE6B-A9E625906F3E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9-CA07-4E6A-AE6B-A9E625906F3E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(BUY)'!$B$42:$CW$42</c:f>
              <c:numCache>
                <c:formatCode>0.000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105.2</c:v>
                </c:pt>
                <c:pt idx="49">
                  <c:v>71.900000000000006</c:v>
                </c:pt>
                <c:pt idx="50">
                  <c:v>62.3</c:v>
                </c:pt>
                <c:pt idx="51">
                  <c:v>0</c:v>
                </c:pt>
                <c:pt idx="52">
                  <c:v>117.1</c:v>
                </c:pt>
                <c:pt idx="53">
                  <c:v>75.3</c:v>
                </c:pt>
                <c:pt idx="54">
                  <c:v>124.4</c:v>
                </c:pt>
                <c:pt idx="55">
                  <c:v>171.2</c:v>
                </c:pt>
                <c:pt idx="56">
                  <c:v>6.8</c:v>
                </c:pt>
                <c:pt idx="57">
                  <c:v>51.5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18.100000000000001</c:v>
                </c:pt>
                <c:pt idx="69">
                  <c:v>13.3</c:v>
                </c:pt>
                <c:pt idx="70">
                  <c:v>41.1</c:v>
                </c:pt>
                <c:pt idx="71">
                  <c:v>36.4</c:v>
                </c:pt>
                <c:pt idx="72">
                  <c:v>0</c:v>
                </c:pt>
                <c:pt idx="73">
                  <c:v>0</c:v>
                </c:pt>
                <c:pt idx="74">
                  <c:v>16.600000000000001</c:v>
                </c:pt>
                <c:pt idx="75">
                  <c:v>0</c:v>
                </c:pt>
                <c:pt idx="76">
                  <c:v>59.9</c:v>
                </c:pt>
                <c:pt idx="77">
                  <c:v>54.5</c:v>
                </c:pt>
                <c:pt idx="78">
                  <c:v>53.5</c:v>
                </c:pt>
                <c:pt idx="79">
                  <c:v>60.6</c:v>
                </c:pt>
                <c:pt idx="80">
                  <c:v>33</c:v>
                </c:pt>
                <c:pt idx="81">
                  <c:v>13.3</c:v>
                </c:pt>
                <c:pt idx="82">
                  <c:v>13.3</c:v>
                </c:pt>
                <c:pt idx="83">
                  <c:v>32.1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42.6</c:v>
                </c:pt>
                <c:pt idx="88">
                  <c:v>30.7</c:v>
                </c:pt>
                <c:pt idx="89">
                  <c:v>43.4</c:v>
                </c:pt>
                <c:pt idx="90">
                  <c:v>36</c:v>
                </c:pt>
                <c:pt idx="91">
                  <c:v>71.5</c:v>
                </c:pt>
                <c:pt idx="92">
                  <c:v>75.099999999999994</c:v>
                </c:pt>
                <c:pt idx="93">
                  <c:v>110.6</c:v>
                </c:pt>
                <c:pt idx="94">
                  <c:v>114.3</c:v>
                </c:pt>
                <c:pt idx="95">
                  <c:v>104.5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CA07-4E6A-AE6B-A9E625906F3E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48">
                  <c:v>9.44</c:v>
                </c:pt>
                <c:pt idx="49">
                  <c:v>15.585000000000001</c:v>
                </c:pt>
                <c:pt idx="50">
                  <c:v>9.6839999999999993</c:v>
                </c:pt>
                <c:pt idx="51">
                  <c:v>90.557000000000002</c:v>
                </c:pt>
                <c:pt idx="52">
                  <c:v>9.4039999999999999</c:v>
                </c:pt>
                <c:pt idx="53">
                  <c:v>40.784999999999997</c:v>
                </c:pt>
                <c:pt idx="54">
                  <c:v>6.57</c:v>
                </c:pt>
                <c:pt idx="55">
                  <c:v>6.36</c:v>
                </c:pt>
                <c:pt idx="56">
                  <c:v>75.498999999999995</c:v>
                </c:pt>
                <c:pt idx="57">
                  <c:v>27.494</c:v>
                </c:pt>
                <c:pt idx="58">
                  <c:v>271.92899999999997</c:v>
                </c:pt>
                <c:pt idx="59">
                  <c:v>280.74700000000001</c:v>
                </c:pt>
                <c:pt idx="60">
                  <c:v>126.30500000000001</c:v>
                </c:pt>
                <c:pt idx="61">
                  <c:v>146.18199999999999</c:v>
                </c:pt>
                <c:pt idx="62">
                  <c:v>113.928</c:v>
                </c:pt>
                <c:pt idx="63">
                  <c:v>139.68600000000001</c:v>
                </c:pt>
                <c:pt idx="64">
                  <c:v>100.65900000000001</c:v>
                </c:pt>
                <c:pt idx="65">
                  <c:v>91.83</c:v>
                </c:pt>
                <c:pt idx="66">
                  <c:v>100.669</c:v>
                </c:pt>
                <c:pt idx="67">
                  <c:v>93.498999999999995</c:v>
                </c:pt>
                <c:pt idx="68">
                  <c:v>100.92100000000001</c:v>
                </c:pt>
                <c:pt idx="69">
                  <c:v>82.11</c:v>
                </c:pt>
                <c:pt idx="70">
                  <c:v>76.744</c:v>
                </c:pt>
                <c:pt idx="71">
                  <c:v>75.143000000000001</c:v>
                </c:pt>
                <c:pt idx="72">
                  <c:v>44.594000000000001</c:v>
                </c:pt>
                <c:pt idx="73">
                  <c:v>69.256</c:v>
                </c:pt>
                <c:pt idx="74">
                  <c:v>64.555000000000007</c:v>
                </c:pt>
                <c:pt idx="75">
                  <c:v>60.914999999999999</c:v>
                </c:pt>
                <c:pt idx="76">
                  <c:v>56.514000000000003</c:v>
                </c:pt>
                <c:pt idx="77">
                  <c:v>57.884</c:v>
                </c:pt>
                <c:pt idx="78">
                  <c:v>58.822000000000003</c:v>
                </c:pt>
                <c:pt idx="79">
                  <c:v>55.609000000000002</c:v>
                </c:pt>
                <c:pt idx="80">
                  <c:v>59.005000000000003</c:v>
                </c:pt>
                <c:pt idx="81">
                  <c:v>56.872999999999998</c:v>
                </c:pt>
                <c:pt idx="82">
                  <c:v>59.265000000000001</c:v>
                </c:pt>
                <c:pt idx="83">
                  <c:v>29.33</c:v>
                </c:pt>
                <c:pt idx="84">
                  <c:v>55.776000000000003</c:v>
                </c:pt>
                <c:pt idx="85">
                  <c:v>56.210999999999999</c:v>
                </c:pt>
                <c:pt idx="86">
                  <c:v>53.168999999999997</c:v>
                </c:pt>
                <c:pt idx="87">
                  <c:v>55.8</c:v>
                </c:pt>
                <c:pt idx="88">
                  <c:v>55.88</c:v>
                </c:pt>
                <c:pt idx="89">
                  <c:v>49.433</c:v>
                </c:pt>
                <c:pt idx="90">
                  <c:v>56.77</c:v>
                </c:pt>
                <c:pt idx="91">
                  <c:v>58.009</c:v>
                </c:pt>
                <c:pt idx="92">
                  <c:v>27.164000000000001</c:v>
                </c:pt>
                <c:pt idx="93">
                  <c:v>25.024000000000001</c:v>
                </c:pt>
                <c:pt idx="94">
                  <c:v>23.053999999999998</c:v>
                </c:pt>
                <c:pt idx="95">
                  <c:v>21.591999999999999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CA07-4E6A-AE6B-A9E625906F3E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(BUY)'!$B$17:$CW$17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CA07-4E6A-AE6B-A9E625906F3E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CA07-4E6A-AE6B-A9E625906F3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48">
                  <c:v>79.64</c:v>
                </c:pt>
                <c:pt idx="49">
                  <c:v>83.75</c:v>
                </c:pt>
                <c:pt idx="50">
                  <c:v>82.5</c:v>
                </c:pt>
                <c:pt idx="51">
                  <c:v>93.04</c:v>
                </c:pt>
                <c:pt idx="52">
                  <c:v>89.87</c:v>
                </c:pt>
                <c:pt idx="53">
                  <c:v>93.5</c:v>
                </c:pt>
                <c:pt idx="54">
                  <c:v>85.41</c:v>
                </c:pt>
                <c:pt idx="55">
                  <c:v>85.22</c:v>
                </c:pt>
                <c:pt idx="56">
                  <c:v>23.02</c:v>
                </c:pt>
                <c:pt idx="57">
                  <c:v>71.58</c:v>
                </c:pt>
                <c:pt idx="58">
                  <c:v>112.32</c:v>
                </c:pt>
                <c:pt idx="59">
                  <c:v>114.16</c:v>
                </c:pt>
                <c:pt idx="60">
                  <c:v>113.72</c:v>
                </c:pt>
                <c:pt idx="61">
                  <c:v>116.26</c:v>
                </c:pt>
                <c:pt idx="62">
                  <c:v>127.05</c:v>
                </c:pt>
                <c:pt idx="63">
                  <c:v>137.74</c:v>
                </c:pt>
                <c:pt idx="64">
                  <c:v>110.08</c:v>
                </c:pt>
                <c:pt idx="65">
                  <c:v>118.18</c:v>
                </c:pt>
                <c:pt idx="66">
                  <c:v>115.72</c:v>
                </c:pt>
                <c:pt idx="67">
                  <c:v>134.21</c:v>
                </c:pt>
                <c:pt idx="68">
                  <c:v>101.12</c:v>
                </c:pt>
                <c:pt idx="69">
                  <c:v>112.92</c:v>
                </c:pt>
                <c:pt idx="70">
                  <c:v>111.32</c:v>
                </c:pt>
                <c:pt idx="71">
                  <c:v>110.65</c:v>
                </c:pt>
                <c:pt idx="72">
                  <c:v>104.87</c:v>
                </c:pt>
                <c:pt idx="73">
                  <c:v>107.13</c:v>
                </c:pt>
                <c:pt idx="74">
                  <c:v>111.29</c:v>
                </c:pt>
                <c:pt idx="75">
                  <c:v>114.74</c:v>
                </c:pt>
                <c:pt idx="76">
                  <c:v>119.93</c:v>
                </c:pt>
                <c:pt idx="77">
                  <c:v>118.27</c:v>
                </c:pt>
                <c:pt idx="78">
                  <c:v>116.02</c:v>
                </c:pt>
                <c:pt idx="79">
                  <c:v>121</c:v>
                </c:pt>
                <c:pt idx="80">
                  <c:v>116.83</c:v>
                </c:pt>
                <c:pt idx="81">
                  <c:v>118.1</c:v>
                </c:pt>
                <c:pt idx="82">
                  <c:v>121.62</c:v>
                </c:pt>
                <c:pt idx="83">
                  <c:v>106.86</c:v>
                </c:pt>
                <c:pt idx="84">
                  <c:v>130.88</c:v>
                </c:pt>
                <c:pt idx="85">
                  <c:v>123.46</c:v>
                </c:pt>
                <c:pt idx="86">
                  <c:v>108</c:v>
                </c:pt>
                <c:pt idx="87">
                  <c:v>95.95</c:v>
                </c:pt>
                <c:pt idx="88">
                  <c:v>118.31</c:v>
                </c:pt>
                <c:pt idx="89">
                  <c:v>115.48</c:v>
                </c:pt>
                <c:pt idx="90">
                  <c:v>113.37</c:v>
                </c:pt>
                <c:pt idx="91">
                  <c:v>98.88</c:v>
                </c:pt>
                <c:pt idx="92">
                  <c:v>110.2</c:v>
                </c:pt>
                <c:pt idx="93">
                  <c:v>96.92</c:v>
                </c:pt>
                <c:pt idx="94">
                  <c:v>95.93</c:v>
                </c:pt>
                <c:pt idx="95">
                  <c:v>94.19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CA07-4E6A-AE6B-A9E625906F3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9.486257090355007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6875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02750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4"/>
  <sheetViews>
    <sheetView showGridLines="0" tabSelected="1" zoomScale="60" zoomScaleNormal="60" workbookViewId="0">
      <pane xSplit="1" ySplit="3" topLeftCell="AN4" activePane="bottomRight" state="frozen"/>
      <selection sqref="A1:XFD1048576"/>
      <selection pane="topRight" sqref="A1:XFD1048576"/>
      <selection pane="bottomLeft" sqref="A1:XFD1048576"/>
      <selection pane="bottomRight" activeCell="A17" sqref="A17:XFD17"/>
    </sheetView>
  </sheetViews>
  <sheetFormatPr defaultColWidth="9.140625" defaultRowHeight="15.95" customHeight="1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25">
      <c r="A3" s="10">
        <v>46108</v>
      </c>
      <c r="B3" s="11"/>
      <c r="C3" s="12"/>
      <c r="D3" s="12"/>
      <c r="E3" s="13"/>
      <c r="F3" s="14"/>
      <c r="G3" s="12"/>
      <c r="H3" s="12"/>
      <c r="I3" s="15"/>
      <c r="J3" s="14"/>
      <c r="K3" s="12"/>
      <c r="L3" s="12"/>
      <c r="M3" s="15"/>
      <c r="N3" s="14"/>
      <c r="O3" s="12"/>
      <c r="P3" s="12"/>
      <c r="Q3" s="15"/>
      <c r="R3" s="14"/>
      <c r="S3" s="12"/>
      <c r="T3" s="12"/>
      <c r="U3" s="15"/>
      <c r="V3" s="14"/>
      <c r="W3" s="12"/>
      <c r="X3" s="12"/>
      <c r="Y3" s="15"/>
      <c r="Z3" s="14"/>
      <c r="AA3" s="12"/>
      <c r="AB3" s="12"/>
      <c r="AC3" s="15"/>
      <c r="AD3" s="14"/>
      <c r="AE3" s="12"/>
      <c r="AF3" s="12"/>
      <c r="AG3" s="15"/>
      <c r="AH3" s="14"/>
      <c r="AI3" s="12"/>
      <c r="AJ3" s="12"/>
      <c r="AK3" s="15"/>
      <c r="AL3" s="14"/>
      <c r="AM3" s="12"/>
      <c r="AN3" s="12"/>
      <c r="AO3" s="15"/>
      <c r="AP3" s="14"/>
      <c r="AQ3" s="12"/>
      <c r="AR3" s="12"/>
      <c r="AS3" s="15"/>
      <c r="AT3" s="14"/>
      <c r="AU3" s="12"/>
      <c r="AV3" s="12"/>
      <c r="AW3" s="15"/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/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>
        <v>114.746</v>
      </c>
      <c r="AY5" s="25">
        <v>88.372</v>
      </c>
      <c r="AZ5" s="25">
        <v>72.099999999999994</v>
      </c>
      <c r="BA5" s="25">
        <v>109.43300000000001</v>
      </c>
      <c r="BB5" s="25">
        <v>134.584</v>
      </c>
      <c r="BC5" s="25">
        <v>140.886</v>
      </c>
      <c r="BD5" s="25">
        <v>143.328</v>
      </c>
      <c r="BE5" s="25">
        <v>177.82900000000001</v>
      </c>
      <c r="BF5" s="25">
        <v>100.622</v>
      </c>
      <c r="BG5" s="25">
        <v>106.996</v>
      </c>
      <c r="BH5" s="25">
        <v>291.98</v>
      </c>
      <c r="BI5" s="25">
        <v>299.459</v>
      </c>
      <c r="BJ5" s="25">
        <v>148</v>
      </c>
      <c r="BK5" s="25">
        <v>168.86799999999999</v>
      </c>
      <c r="BL5" s="25">
        <v>136.55199999999999</v>
      </c>
      <c r="BM5" s="25">
        <v>163.53700000000001</v>
      </c>
      <c r="BN5" s="25">
        <v>128.91999999999999</v>
      </c>
      <c r="BO5" s="25">
        <v>119</v>
      </c>
      <c r="BP5" s="25">
        <v>127.58499999999999</v>
      </c>
      <c r="BQ5" s="25">
        <v>120.298</v>
      </c>
      <c r="BR5" s="25">
        <v>130.57400000000001</v>
      </c>
      <c r="BS5" s="25">
        <v>102.71</v>
      </c>
      <c r="BT5" s="25">
        <v>123.749</v>
      </c>
      <c r="BU5" s="25">
        <v>120.102</v>
      </c>
      <c r="BV5" s="25">
        <v>49.893999999999998</v>
      </c>
      <c r="BW5" s="25">
        <v>77.855999999999995</v>
      </c>
      <c r="BX5" s="25">
        <v>109.062</v>
      </c>
      <c r="BY5" s="25">
        <v>88.698999999999998</v>
      </c>
      <c r="BZ5" s="25">
        <v>128.947</v>
      </c>
      <c r="CA5" s="25">
        <v>132.66900000000001</v>
      </c>
      <c r="CB5" s="25">
        <v>135.10599999999999</v>
      </c>
      <c r="CC5" s="25">
        <v>117.13200000000001</v>
      </c>
      <c r="CD5" s="25">
        <v>103.009</v>
      </c>
      <c r="CE5" s="25">
        <v>84.186999999999998</v>
      </c>
      <c r="CF5" s="25">
        <v>73.465000000000003</v>
      </c>
      <c r="CG5" s="25">
        <v>72.680999999999997</v>
      </c>
      <c r="CH5" s="25">
        <v>67.105000000000004</v>
      </c>
      <c r="CI5" s="25">
        <v>67.210999999999999</v>
      </c>
      <c r="CJ5" s="25">
        <v>56.569000000000003</v>
      </c>
      <c r="CK5" s="25">
        <v>104.893</v>
      </c>
      <c r="CL5" s="25">
        <v>92.828000000000003</v>
      </c>
      <c r="CM5" s="25">
        <v>101.181</v>
      </c>
      <c r="CN5" s="25">
        <v>97.656000000000006</v>
      </c>
      <c r="CO5" s="25">
        <v>130.477</v>
      </c>
      <c r="CP5" s="25">
        <v>102.217</v>
      </c>
      <c r="CQ5" s="25">
        <v>135.66200000000001</v>
      </c>
      <c r="CR5" s="25">
        <v>137.32</v>
      </c>
      <c r="CS5" s="25">
        <v>126.137</v>
      </c>
      <c r="CT5" s="26"/>
      <c r="CU5" s="26"/>
      <c r="CV5" s="26"/>
      <c r="CW5" s="27"/>
      <c r="CX5" s="28">
        <f t="array" ref="CX5">SUMPRODUCT(B5:CW5*0.25)</f>
        <v>1440.5482499999996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/>
      <c r="C8" s="37"/>
      <c r="D8" s="37"/>
      <c r="E8" s="37"/>
      <c r="F8" s="37"/>
      <c r="G8" s="37"/>
      <c r="H8" s="37"/>
      <c r="I8" s="37"/>
      <c r="J8" s="37"/>
      <c r="K8" s="37"/>
      <c r="L8" s="37"/>
      <c r="M8" s="37"/>
      <c r="N8" s="37"/>
      <c r="O8" s="37"/>
      <c r="P8" s="37"/>
      <c r="Q8" s="37"/>
      <c r="R8" s="37"/>
      <c r="S8" s="37"/>
      <c r="T8" s="37"/>
      <c r="U8" s="37"/>
      <c r="V8" s="37"/>
      <c r="W8" s="37"/>
      <c r="X8" s="37"/>
      <c r="Y8" s="37"/>
      <c r="Z8" s="37"/>
      <c r="AA8" s="37"/>
      <c r="AB8" s="37"/>
      <c r="AC8" s="37"/>
      <c r="AD8" s="37"/>
      <c r="AE8" s="37"/>
      <c r="AF8" s="37"/>
      <c r="AG8" s="37"/>
      <c r="AH8" s="37"/>
      <c r="AI8" s="37"/>
      <c r="AJ8" s="37"/>
      <c r="AK8" s="37"/>
      <c r="AL8" s="37"/>
      <c r="AM8" s="37"/>
      <c r="AN8" s="37"/>
      <c r="AO8" s="37"/>
      <c r="AP8" s="37"/>
      <c r="AQ8" s="37"/>
      <c r="AR8" s="37"/>
      <c r="AS8" s="37"/>
      <c r="AT8" s="37"/>
      <c r="AU8" s="37"/>
      <c r="AV8" s="37"/>
      <c r="AW8" s="37"/>
      <c r="AX8" s="37">
        <v>79.64</v>
      </c>
      <c r="AY8" s="37">
        <v>83.75</v>
      </c>
      <c r="AZ8" s="37">
        <v>82.5</v>
      </c>
      <c r="BA8" s="37">
        <v>93.04</v>
      </c>
      <c r="BB8" s="37">
        <v>89.87</v>
      </c>
      <c r="BC8" s="37">
        <v>93.5</v>
      </c>
      <c r="BD8" s="37">
        <v>85.41</v>
      </c>
      <c r="BE8" s="37">
        <v>85.22</v>
      </c>
      <c r="BF8" s="37">
        <v>23.02</v>
      </c>
      <c r="BG8" s="37">
        <v>71.58</v>
      </c>
      <c r="BH8" s="37">
        <v>112.32</v>
      </c>
      <c r="BI8" s="37">
        <v>114.16</v>
      </c>
      <c r="BJ8" s="37">
        <v>113.72</v>
      </c>
      <c r="BK8" s="37">
        <v>116.26</v>
      </c>
      <c r="BL8" s="37">
        <v>127.05</v>
      </c>
      <c r="BM8" s="37">
        <v>137.74</v>
      </c>
      <c r="BN8" s="37">
        <v>110.08</v>
      </c>
      <c r="BO8" s="37">
        <v>118.18</v>
      </c>
      <c r="BP8" s="37">
        <v>115.72</v>
      </c>
      <c r="BQ8" s="37">
        <v>134.21</v>
      </c>
      <c r="BR8" s="37">
        <v>101.12</v>
      </c>
      <c r="BS8" s="37">
        <v>112.92</v>
      </c>
      <c r="BT8" s="37">
        <v>111.32</v>
      </c>
      <c r="BU8" s="37">
        <v>110.65</v>
      </c>
      <c r="BV8" s="37">
        <v>104.87</v>
      </c>
      <c r="BW8" s="37">
        <v>107.13</v>
      </c>
      <c r="BX8" s="37">
        <v>111.29</v>
      </c>
      <c r="BY8" s="37">
        <v>114.74</v>
      </c>
      <c r="BZ8" s="37">
        <v>119.93</v>
      </c>
      <c r="CA8" s="37">
        <v>118.27</v>
      </c>
      <c r="CB8" s="37">
        <v>116.02</v>
      </c>
      <c r="CC8" s="37">
        <v>121</v>
      </c>
      <c r="CD8" s="37">
        <v>116.83</v>
      </c>
      <c r="CE8" s="37">
        <v>118.1</v>
      </c>
      <c r="CF8" s="37">
        <v>121.62</v>
      </c>
      <c r="CG8" s="37">
        <v>106.86</v>
      </c>
      <c r="CH8" s="37">
        <v>130.88</v>
      </c>
      <c r="CI8" s="37">
        <v>123.46</v>
      </c>
      <c r="CJ8" s="37">
        <v>108</v>
      </c>
      <c r="CK8" s="37">
        <v>95.95</v>
      </c>
      <c r="CL8" s="37">
        <v>118.31</v>
      </c>
      <c r="CM8" s="37">
        <v>115.48</v>
      </c>
      <c r="CN8" s="37">
        <v>113.37</v>
      </c>
      <c r="CO8" s="37">
        <v>98.88</v>
      </c>
      <c r="CP8" s="37">
        <v>110.2</v>
      </c>
      <c r="CQ8" s="37">
        <v>96.92</v>
      </c>
      <c r="CR8" s="37">
        <v>95.93</v>
      </c>
      <c r="CS8" s="37">
        <v>94.19</v>
      </c>
      <c r="CT8" s="38"/>
      <c r="CU8" s="38"/>
      <c r="CV8" s="38"/>
      <c r="CW8" s="39"/>
      <c r="CX8" s="40">
        <f>IF(SUM(B8:CW8)&lt;&gt;0,AVERAGEIF(B8:CW8,"&lt;&gt;"""),"")</f>
        <v>106.27520833333331</v>
      </c>
    </row>
    <row r="9" spans="1:102" ht="24.95" customHeight="1" thickBot="1" x14ac:dyDescent="0.25">
      <c r="A9" s="41" t="s">
        <v>6</v>
      </c>
      <c r="B9" s="42"/>
      <c r="C9" s="43"/>
      <c r="D9" s="43"/>
      <c r="E9" s="43"/>
      <c r="F9" s="43"/>
      <c r="G9" s="43"/>
      <c r="H9" s="43"/>
      <c r="I9" s="43"/>
      <c r="J9" s="43"/>
      <c r="K9" s="43"/>
      <c r="L9" s="43"/>
      <c r="M9" s="43"/>
      <c r="N9" s="43"/>
      <c r="O9" s="43"/>
      <c r="P9" s="43"/>
      <c r="Q9" s="43"/>
      <c r="R9" s="43"/>
      <c r="S9" s="43"/>
      <c r="T9" s="43"/>
      <c r="U9" s="43"/>
      <c r="V9" s="43"/>
      <c r="W9" s="43"/>
      <c r="X9" s="43"/>
      <c r="Y9" s="43"/>
      <c r="Z9" s="43"/>
      <c r="AA9" s="43"/>
      <c r="AB9" s="43"/>
      <c r="AC9" s="43"/>
      <c r="AD9" s="43"/>
      <c r="AE9" s="43"/>
      <c r="AF9" s="43"/>
      <c r="AG9" s="43"/>
      <c r="AH9" s="43"/>
      <c r="AI9" s="43"/>
      <c r="AJ9" s="43"/>
      <c r="AK9" s="43"/>
      <c r="AL9" s="43"/>
      <c r="AM9" s="43"/>
      <c r="AN9" s="43"/>
      <c r="AO9" s="43"/>
      <c r="AP9" s="43"/>
      <c r="AQ9" s="43"/>
      <c r="AR9" s="43"/>
      <c r="AS9" s="43"/>
      <c r="AT9" s="43"/>
      <c r="AU9" s="43"/>
      <c r="AV9" s="43"/>
      <c r="AW9" s="43"/>
      <c r="AX9" s="43">
        <v>84.732500000000002</v>
      </c>
      <c r="AY9" s="43">
        <v>84.732500000000002</v>
      </c>
      <c r="AZ9" s="43">
        <v>84.732500000000002</v>
      </c>
      <c r="BA9" s="43">
        <v>84.732500000000002</v>
      </c>
      <c r="BB9" s="43">
        <v>88.5</v>
      </c>
      <c r="BC9" s="43">
        <v>88.5</v>
      </c>
      <c r="BD9" s="43">
        <v>88.5</v>
      </c>
      <c r="BE9" s="43">
        <v>88.5</v>
      </c>
      <c r="BF9" s="43">
        <v>80.27</v>
      </c>
      <c r="BG9" s="43">
        <v>80.27</v>
      </c>
      <c r="BH9" s="43">
        <v>80.27</v>
      </c>
      <c r="BI9" s="43">
        <v>80.27</v>
      </c>
      <c r="BJ9" s="43">
        <v>123.6925</v>
      </c>
      <c r="BK9" s="43">
        <v>123.6925</v>
      </c>
      <c r="BL9" s="43">
        <v>123.6925</v>
      </c>
      <c r="BM9" s="43">
        <v>123.6925</v>
      </c>
      <c r="BN9" s="43">
        <v>119.5475</v>
      </c>
      <c r="BO9" s="43">
        <v>119.5475</v>
      </c>
      <c r="BP9" s="43">
        <v>119.5475</v>
      </c>
      <c r="BQ9" s="43">
        <v>119.5475</v>
      </c>
      <c r="BR9" s="43">
        <v>109.0025</v>
      </c>
      <c r="BS9" s="43">
        <v>109.0025</v>
      </c>
      <c r="BT9" s="43">
        <v>109.0025</v>
      </c>
      <c r="BU9" s="43">
        <v>109.0025</v>
      </c>
      <c r="BV9" s="43">
        <v>109.50749999999999</v>
      </c>
      <c r="BW9" s="43">
        <v>109.50749999999999</v>
      </c>
      <c r="BX9" s="43">
        <v>109.50749999999999</v>
      </c>
      <c r="BY9" s="43">
        <v>109.50749999999999</v>
      </c>
      <c r="BZ9" s="43">
        <v>118.80500000000001</v>
      </c>
      <c r="CA9" s="43">
        <v>118.80500000000001</v>
      </c>
      <c r="CB9" s="43">
        <v>118.80500000000001</v>
      </c>
      <c r="CC9" s="43">
        <v>118.80500000000001</v>
      </c>
      <c r="CD9" s="43">
        <v>115.85250000000001</v>
      </c>
      <c r="CE9" s="43">
        <v>115.85250000000001</v>
      </c>
      <c r="CF9" s="43">
        <v>115.85250000000001</v>
      </c>
      <c r="CG9" s="43">
        <v>115.85250000000001</v>
      </c>
      <c r="CH9" s="43">
        <v>114.57250000000001</v>
      </c>
      <c r="CI9" s="43">
        <v>114.57250000000001</v>
      </c>
      <c r="CJ9" s="43">
        <v>114.57250000000001</v>
      </c>
      <c r="CK9" s="43">
        <v>114.57250000000001</v>
      </c>
      <c r="CL9" s="43">
        <v>111.51</v>
      </c>
      <c r="CM9" s="43">
        <v>111.51</v>
      </c>
      <c r="CN9" s="43">
        <v>111.51</v>
      </c>
      <c r="CO9" s="43">
        <v>111.51</v>
      </c>
      <c r="CP9" s="43">
        <v>99.31</v>
      </c>
      <c r="CQ9" s="43">
        <v>99.31</v>
      </c>
      <c r="CR9" s="43">
        <v>99.31</v>
      </c>
      <c r="CS9" s="43">
        <v>99.31</v>
      </c>
      <c r="CT9" s="44"/>
      <c r="CU9" s="44"/>
      <c r="CV9" s="44"/>
      <c r="CW9" s="45"/>
      <c r="CX9" s="46">
        <f>IF(SUM(B9:CW9)&lt;&gt;0,AVERAGEIF(B9:CW9,"&lt;&gt;"""),"")</f>
        <v>106.2752083333334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>
        <v>47.692</v>
      </c>
      <c r="BL13" s="65">
        <v>6.2519999999999998</v>
      </c>
      <c r="BM13" s="65"/>
      <c r="BN13" s="65">
        <v>50.841000000000001</v>
      </c>
      <c r="BO13" s="65">
        <v>67.733000000000004</v>
      </c>
      <c r="BP13" s="65">
        <v>76.682999999999993</v>
      </c>
      <c r="BQ13" s="65">
        <v>9</v>
      </c>
      <c r="BR13" s="65">
        <v>76.164000000000001</v>
      </c>
      <c r="BS13" s="65">
        <v>45.04</v>
      </c>
      <c r="BT13" s="65">
        <v>68.191000000000003</v>
      </c>
      <c r="BU13" s="65">
        <v>63.604999999999997</v>
      </c>
      <c r="BV13" s="65">
        <v>19.094000000000001</v>
      </c>
      <c r="BW13" s="65">
        <v>47.746000000000002</v>
      </c>
      <c r="BX13" s="65">
        <v>79.962000000000003</v>
      </c>
      <c r="BY13" s="65">
        <v>58.899000000000008</v>
      </c>
      <c r="BZ13" s="65">
        <v>98.8</v>
      </c>
      <c r="CA13" s="65">
        <v>103.36199999999999</v>
      </c>
      <c r="CB13" s="65">
        <v>106.51300000000001</v>
      </c>
      <c r="CC13" s="65">
        <v>88.852000000000004</v>
      </c>
      <c r="CD13" s="65">
        <v>75.06</v>
      </c>
      <c r="CE13" s="65">
        <v>56.701999999999998</v>
      </c>
      <c r="CF13" s="65">
        <v>44.528000000000006</v>
      </c>
      <c r="CG13" s="65">
        <v>46.786000000000001</v>
      </c>
      <c r="CH13" s="65">
        <v>11.748999999999999</v>
      </c>
      <c r="CI13" s="65">
        <v>42.344000000000001</v>
      </c>
      <c r="CJ13" s="65">
        <v>31.789000000000001</v>
      </c>
      <c r="CK13" s="65">
        <v>79.774999999999991</v>
      </c>
      <c r="CL13" s="65">
        <v>64.938000000000002</v>
      </c>
      <c r="CM13" s="65">
        <v>71.921999999999997</v>
      </c>
      <c r="CN13" s="65">
        <v>66.900000000000006</v>
      </c>
      <c r="CO13" s="65">
        <v>102.459</v>
      </c>
      <c r="CP13" s="65">
        <v>63.921999999999997</v>
      </c>
      <c r="CQ13" s="65">
        <v>101.90199999999999</v>
      </c>
      <c r="CR13" s="65">
        <v>102.357</v>
      </c>
      <c r="CS13" s="65">
        <v>86.176000000000002</v>
      </c>
      <c r="CT13" s="66"/>
      <c r="CU13" s="66"/>
      <c r="CV13" s="66"/>
      <c r="CW13" s="67"/>
      <c r="CX13" s="68">
        <f t="array" ref="CX13">SUMPRODUCT(B13:CW13*0.25)</f>
        <v>540.93450000000018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/>
      <c r="C15" s="71"/>
      <c r="D15" s="71"/>
      <c r="E15" s="71"/>
      <c r="F15" s="71"/>
      <c r="G15" s="71"/>
      <c r="H15" s="71"/>
      <c r="I15" s="71"/>
      <c r="J15" s="71"/>
      <c r="K15" s="71"/>
      <c r="L15" s="71"/>
      <c r="M15" s="71"/>
      <c r="N15" s="71"/>
      <c r="O15" s="71"/>
      <c r="P15" s="71"/>
      <c r="Q15" s="71"/>
      <c r="R15" s="71"/>
      <c r="S15" s="71"/>
      <c r="T15" s="71"/>
      <c r="U15" s="71"/>
      <c r="V15" s="71"/>
      <c r="W15" s="71"/>
      <c r="X15" s="71"/>
      <c r="Y15" s="71"/>
      <c r="Z15" s="71"/>
      <c r="AA15" s="71"/>
      <c r="AB15" s="71"/>
      <c r="AC15" s="71"/>
      <c r="AD15" s="71"/>
      <c r="AE15" s="71"/>
      <c r="AF15" s="71"/>
      <c r="AG15" s="71"/>
      <c r="AH15" s="71"/>
      <c r="AI15" s="71"/>
      <c r="AJ15" s="71"/>
      <c r="AK15" s="71"/>
      <c r="AL15" s="71"/>
      <c r="AM15" s="71"/>
      <c r="AN15" s="71"/>
      <c r="AO15" s="71"/>
      <c r="AP15" s="71"/>
      <c r="AQ15" s="71"/>
      <c r="AR15" s="71"/>
      <c r="AS15" s="71"/>
      <c r="AT15" s="71"/>
      <c r="AU15" s="71"/>
      <c r="AV15" s="71"/>
      <c r="AW15" s="71"/>
      <c r="AX15" s="71">
        <v>39.845999999999997</v>
      </c>
      <c r="AY15" s="71">
        <v>16.271999999999998</v>
      </c>
      <c r="AZ15" s="71"/>
      <c r="BA15" s="71">
        <v>3.7330000000000001</v>
      </c>
      <c r="BB15" s="71">
        <v>0.184</v>
      </c>
      <c r="BC15" s="71">
        <v>6.4859999999999998</v>
      </c>
      <c r="BD15" s="71">
        <v>8.9280000000000008</v>
      </c>
      <c r="BE15" s="71">
        <v>25.029</v>
      </c>
      <c r="BF15" s="71">
        <v>28.722000000000001</v>
      </c>
      <c r="BG15" s="71">
        <v>36.695999999999998</v>
      </c>
      <c r="BH15" s="71">
        <v>36.78</v>
      </c>
      <c r="BI15" s="71">
        <v>39.459000000000003</v>
      </c>
      <c r="BJ15" s="71">
        <v>11.9</v>
      </c>
      <c r="BK15" s="71">
        <v>12.375999999999999</v>
      </c>
      <c r="BL15" s="71">
        <v>11.9</v>
      </c>
      <c r="BM15" s="71">
        <v>20.637</v>
      </c>
      <c r="BN15" s="71">
        <v>48.079000000000001</v>
      </c>
      <c r="BO15" s="71">
        <v>46.567</v>
      </c>
      <c r="BP15" s="71">
        <v>47.002000000000002</v>
      </c>
      <c r="BQ15" s="71">
        <v>41.898000000000003</v>
      </c>
      <c r="BR15" s="71">
        <v>54.41</v>
      </c>
      <c r="BS15" s="71">
        <v>57.67</v>
      </c>
      <c r="BT15" s="71">
        <v>55.37</v>
      </c>
      <c r="BU15" s="71">
        <v>56.31</v>
      </c>
      <c r="BV15" s="71">
        <v>30.8</v>
      </c>
      <c r="BW15" s="71">
        <v>30.11</v>
      </c>
      <c r="BX15" s="71">
        <v>29.1</v>
      </c>
      <c r="BY15" s="71">
        <v>29.8</v>
      </c>
      <c r="BZ15" s="71">
        <v>30.146999999999998</v>
      </c>
      <c r="CA15" s="71">
        <v>29.306999999999999</v>
      </c>
      <c r="CB15" s="71">
        <v>28.593</v>
      </c>
      <c r="CC15" s="71">
        <v>28.28</v>
      </c>
      <c r="CD15" s="71">
        <v>27.77</v>
      </c>
      <c r="CE15" s="71">
        <v>27.13</v>
      </c>
      <c r="CF15" s="71">
        <v>26.48</v>
      </c>
      <c r="CG15" s="71">
        <v>25.54</v>
      </c>
      <c r="CH15" s="71">
        <v>24.6</v>
      </c>
      <c r="CI15" s="71">
        <v>24.69</v>
      </c>
      <c r="CJ15" s="71">
        <v>24.78</v>
      </c>
      <c r="CK15" s="71">
        <v>25.117999999999999</v>
      </c>
      <c r="CL15" s="71">
        <v>26.59</v>
      </c>
      <c r="CM15" s="71">
        <v>27.959</v>
      </c>
      <c r="CN15" s="71">
        <v>29.456</v>
      </c>
      <c r="CO15" s="71">
        <v>27.475999999999999</v>
      </c>
      <c r="CP15" s="71">
        <v>34.584000000000003</v>
      </c>
      <c r="CQ15" s="71">
        <v>27.276</v>
      </c>
      <c r="CR15" s="71">
        <v>27.887</v>
      </c>
      <c r="CS15" s="71">
        <v>33.375999999999998</v>
      </c>
      <c r="CT15" s="72"/>
      <c r="CU15" s="72"/>
      <c r="CV15" s="72"/>
      <c r="CW15" s="73"/>
      <c r="CX15" s="74">
        <f t="array" ref="CX15">SUMPRODUCT(B15:CW15*0.25)</f>
        <v>345.7757499999999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24.95" customHeight="1" x14ac:dyDescent="0.2">
      <c r="A17" s="69" t="s">
        <v>14</v>
      </c>
      <c r="B17" s="70"/>
      <c r="C17" s="71"/>
      <c r="D17" s="71"/>
      <c r="E17" s="71"/>
      <c r="F17" s="71"/>
      <c r="G17" s="71"/>
      <c r="H17" s="71"/>
      <c r="I17" s="71"/>
      <c r="J17" s="71"/>
      <c r="K17" s="71"/>
      <c r="L17" s="71"/>
      <c r="M17" s="71"/>
      <c r="N17" s="71"/>
      <c r="O17" s="71"/>
      <c r="P17" s="71"/>
      <c r="Q17" s="71"/>
      <c r="R17" s="71"/>
      <c r="S17" s="71"/>
      <c r="T17" s="71"/>
      <c r="U17" s="71"/>
      <c r="V17" s="71"/>
      <c r="W17" s="71"/>
      <c r="X17" s="71"/>
      <c r="Y17" s="71"/>
      <c r="Z17" s="71"/>
      <c r="AA17" s="71"/>
      <c r="AB17" s="71"/>
      <c r="AC17" s="71"/>
      <c r="AD17" s="71"/>
      <c r="AE17" s="71"/>
      <c r="AF17" s="71"/>
      <c r="AG17" s="71"/>
      <c r="AH17" s="71"/>
      <c r="AI17" s="71"/>
      <c r="AJ17" s="71"/>
      <c r="AK17" s="71"/>
      <c r="AL17" s="71"/>
      <c r="AM17" s="71"/>
      <c r="AN17" s="71"/>
      <c r="AO17" s="71"/>
      <c r="AP17" s="71"/>
      <c r="AQ17" s="71"/>
      <c r="AR17" s="71"/>
      <c r="AS17" s="71"/>
      <c r="AT17" s="71"/>
      <c r="AU17" s="71"/>
      <c r="AV17" s="71"/>
      <c r="AW17" s="71"/>
      <c r="AX17" s="71"/>
      <c r="AY17" s="71"/>
      <c r="AZ17" s="71"/>
      <c r="BA17" s="71"/>
      <c r="BB17" s="71"/>
      <c r="BC17" s="71"/>
      <c r="BD17" s="71"/>
      <c r="BE17" s="71"/>
      <c r="BF17" s="71"/>
      <c r="BG17" s="71"/>
      <c r="BH17" s="71"/>
      <c r="BI17" s="71"/>
      <c r="BJ17" s="71"/>
      <c r="BK17" s="71"/>
      <c r="BL17" s="71"/>
      <c r="BM17" s="71"/>
      <c r="BN17" s="71"/>
      <c r="BO17" s="71"/>
      <c r="BP17" s="71"/>
      <c r="BQ17" s="71"/>
      <c r="BR17" s="71"/>
      <c r="BS17" s="71"/>
      <c r="BT17" s="71"/>
      <c r="BU17" s="71"/>
      <c r="BV17" s="71"/>
      <c r="BW17" s="71"/>
      <c r="BX17" s="71"/>
      <c r="BY17" s="71"/>
      <c r="BZ17" s="71"/>
      <c r="CA17" s="71"/>
      <c r="CB17" s="71"/>
      <c r="CC17" s="71"/>
      <c r="CD17" s="71"/>
      <c r="CE17" s="71"/>
      <c r="CF17" s="71"/>
      <c r="CG17" s="71"/>
      <c r="CH17" s="71"/>
      <c r="CI17" s="71"/>
      <c r="CJ17" s="71"/>
      <c r="CK17" s="71"/>
      <c r="CL17" s="71"/>
      <c r="CM17" s="71"/>
      <c r="CN17" s="71"/>
      <c r="CO17" s="71"/>
      <c r="CP17" s="71"/>
      <c r="CQ17" s="71"/>
      <c r="CR17" s="71"/>
      <c r="CS17" s="71"/>
      <c r="CT17" s="72"/>
      <c r="CU17" s="72"/>
      <c r="CV17" s="72"/>
      <c r="CW17" s="73"/>
      <c r="CX17" s="74">
        <f t="array" ref="CX17">SUMPRODUCT(B17:CW17*0.25)</f>
        <v>0</v>
      </c>
    </row>
    <row r="18" spans="1:102" ht="30" customHeight="1" thickBot="1" x14ac:dyDescent="0.25">
      <c r="A18" s="75" t="s">
        <v>15</v>
      </c>
      <c r="B18" s="76">
        <f>SUM(B11:B17)</f>
        <v>0</v>
      </c>
      <c r="C18" s="77">
        <f t="shared" ref="C18:BN18" si="0">SUM(C11:C17)</f>
        <v>0</v>
      </c>
      <c r="D18" s="77">
        <f t="shared" si="0"/>
        <v>0</v>
      </c>
      <c r="E18" s="77">
        <f t="shared" si="0"/>
        <v>0</v>
      </c>
      <c r="F18" s="77">
        <f t="shared" si="0"/>
        <v>0</v>
      </c>
      <c r="G18" s="77">
        <f t="shared" si="0"/>
        <v>0</v>
      </c>
      <c r="H18" s="77">
        <f t="shared" si="0"/>
        <v>0</v>
      </c>
      <c r="I18" s="77">
        <f t="shared" si="0"/>
        <v>0</v>
      </c>
      <c r="J18" s="77">
        <f t="shared" si="0"/>
        <v>0</v>
      </c>
      <c r="K18" s="77">
        <f t="shared" si="0"/>
        <v>0</v>
      </c>
      <c r="L18" s="77">
        <f t="shared" si="0"/>
        <v>0</v>
      </c>
      <c r="M18" s="77">
        <f t="shared" si="0"/>
        <v>0</v>
      </c>
      <c r="N18" s="77">
        <f t="shared" si="0"/>
        <v>0</v>
      </c>
      <c r="O18" s="77">
        <f t="shared" si="0"/>
        <v>0</v>
      </c>
      <c r="P18" s="77">
        <f t="shared" si="0"/>
        <v>0</v>
      </c>
      <c r="Q18" s="77">
        <f t="shared" si="0"/>
        <v>0</v>
      </c>
      <c r="R18" s="77">
        <f t="shared" si="0"/>
        <v>0</v>
      </c>
      <c r="S18" s="77">
        <f t="shared" si="0"/>
        <v>0</v>
      </c>
      <c r="T18" s="77">
        <f t="shared" si="0"/>
        <v>0</v>
      </c>
      <c r="U18" s="77">
        <f t="shared" si="0"/>
        <v>0</v>
      </c>
      <c r="V18" s="77">
        <f t="shared" si="0"/>
        <v>0</v>
      </c>
      <c r="W18" s="77">
        <f t="shared" si="0"/>
        <v>0</v>
      </c>
      <c r="X18" s="77">
        <f t="shared" si="0"/>
        <v>0</v>
      </c>
      <c r="Y18" s="77">
        <f t="shared" si="0"/>
        <v>0</v>
      </c>
      <c r="Z18" s="77">
        <f t="shared" si="0"/>
        <v>0</v>
      </c>
      <c r="AA18" s="77">
        <f t="shared" si="0"/>
        <v>0</v>
      </c>
      <c r="AB18" s="77">
        <f t="shared" si="0"/>
        <v>0</v>
      </c>
      <c r="AC18" s="77">
        <f t="shared" si="0"/>
        <v>0</v>
      </c>
      <c r="AD18" s="77">
        <f t="shared" si="0"/>
        <v>0</v>
      </c>
      <c r="AE18" s="77">
        <f t="shared" si="0"/>
        <v>0</v>
      </c>
      <c r="AF18" s="77">
        <f t="shared" si="0"/>
        <v>0</v>
      </c>
      <c r="AG18" s="77">
        <f t="shared" si="0"/>
        <v>0</v>
      </c>
      <c r="AH18" s="77">
        <f t="shared" si="0"/>
        <v>0</v>
      </c>
      <c r="AI18" s="77">
        <f t="shared" si="0"/>
        <v>0</v>
      </c>
      <c r="AJ18" s="77">
        <f t="shared" si="0"/>
        <v>0</v>
      </c>
      <c r="AK18" s="77">
        <f t="shared" si="0"/>
        <v>0</v>
      </c>
      <c r="AL18" s="77">
        <f t="shared" si="0"/>
        <v>0</v>
      </c>
      <c r="AM18" s="77">
        <f t="shared" si="0"/>
        <v>0</v>
      </c>
      <c r="AN18" s="77">
        <f t="shared" si="0"/>
        <v>0</v>
      </c>
      <c r="AO18" s="77">
        <f t="shared" si="0"/>
        <v>0</v>
      </c>
      <c r="AP18" s="77">
        <f t="shared" si="0"/>
        <v>0</v>
      </c>
      <c r="AQ18" s="77">
        <f t="shared" si="0"/>
        <v>0</v>
      </c>
      <c r="AR18" s="77">
        <f t="shared" si="0"/>
        <v>0</v>
      </c>
      <c r="AS18" s="77">
        <f t="shared" si="0"/>
        <v>0</v>
      </c>
      <c r="AT18" s="77">
        <f t="shared" si="0"/>
        <v>0</v>
      </c>
      <c r="AU18" s="77">
        <f t="shared" si="0"/>
        <v>0</v>
      </c>
      <c r="AV18" s="77">
        <f t="shared" si="0"/>
        <v>0</v>
      </c>
      <c r="AW18" s="77">
        <f t="shared" si="0"/>
        <v>0</v>
      </c>
      <c r="AX18" s="77">
        <f t="shared" si="0"/>
        <v>39.845999999999997</v>
      </c>
      <c r="AY18" s="77">
        <f t="shared" si="0"/>
        <v>16.271999999999998</v>
      </c>
      <c r="AZ18" s="77">
        <f t="shared" si="0"/>
        <v>0</v>
      </c>
      <c r="BA18" s="77">
        <f t="shared" si="0"/>
        <v>3.7330000000000001</v>
      </c>
      <c r="BB18" s="77">
        <f t="shared" si="0"/>
        <v>0.184</v>
      </c>
      <c r="BC18" s="77">
        <f t="shared" si="0"/>
        <v>6.4859999999999998</v>
      </c>
      <c r="BD18" s="77">
        <f t="shared" si="0"/>
        <v>8.9280000000000008</v>
      </c>
      <c r="BE18" s="77">
        <f t="shared" si="0"/>
        <v>25.029</v>
      </c>
      <c r="BF18" s="77">
        <f t="shared" si="0"/>
        <v>28.722000000000001</v>
      </c>
      <c r="BG18" s="77">
        <f t="shared" si="0"/>
        <v>36.695999999999998</v>
      </c>
      <c r="BH18" s="77">
        <f t="shared" si="0"/>
        <v>36.78</v>
      </c>
      <c r="BI18" s="77">
        <f t="shared" si="0"/>
        <v>39.459000000000003</v>
      </c>
      <c r="BJ18" s="77">
        <f t="shared" si="0"/>
        <v>11.9</v>
      </c>
      <c r="BK18" s="77">
        <f t="shared" si="0"/>
        <v>60.067999999999998</v>
      </c>
      <c r="BL18" s="77">
        <f t="shared" si="0"/>
        <v>18.152000000000001</v>
      </c>
      <c r="BM18" s="77">
        <f t="shared" si="0"/>
        <v>20.637</v>
      </c>
      <c r="BN18" s="77">
        <f t="shared" si="0"/>
        <v>98.92</v>
      </c>
      <c r="BO18" s="77">
        <f t="shared" ref="BO18:CW18" si="1">SUM(BO11:BO17)</f>
        <v>114.30000000000001</v>
      </c>
      <c r="BP18" s="77">
        <f t="shared" si="1"/>
        <v>123.685</v>
      </c>
      <c r="BQ18" s="77">
        <f t="shared" si="1"/>
        <v>50.898000000000003</v>
      </c>
      <c r="BR18" s="77">
        <f t="shared" si="1"/>
        <v>130.57400000000001</v>
      </c>
      <c r="BS18" s="77">
        <f t="shared" si="1"/>
        <v>102.71000000000001</v>
      </c>
      <c r="BT18" s="77">
        <f t="shared" si="1"/>
        <v>123.56100000000001</v>
      </c>
      <c r="BU18" s="77">
        <f t="shared" si="1"/>
        <v>119.91499999999999</v>
      </c>
      <c r="BV18" s="77">
        <f t="shared" si="1"/>
        <v>49.894000000000005</v>
      </c>
      <c r="BW18" s="77">
        <f t="shared" si="1"/>
        <v>77.855999999999995</v>
      </c>
      <c r="BX18" s="77">
        <f t="shared" si="1"/>
        <v>109.06200000000001</v>
      </c>
      <c r="BY18" s="77">
        <f t="shared" si="1"/>
        <v>88.699000000000012</v>
      </c>
      <c r="BZ18" s="77">
        <f t="shared" si="1"/>
        <v>128.947</v>
      </c>
      <c r="CA18" s="77">
        <f t="shared" si="1"/>
        <v>132.66899999999998</v>
      </c>
      <c r="CB18" s="77">
        <f t="shared" si="1"/>
        <v>135.10599999999999</v>
      </c>
      <c r="CC18" s="77">
        <f t="shared" si="1"/>
        <v>117.13200000000001</v>
      </c>
      <c r="CD18" s="77">
        <f t="shared" si="1"/>
        <v>102.83</v>
      </c>
      <c r="CE18" s="77">
        <f t="shared" si="1"/>
        <v>83.831999999999994</v>
      </c>
      <c r="CF18" s="77">
        <f t="shared" si="1"/>
        <v>71.00800000000001</v>
      </c>
      <c r="CG18" s="77">
        <f t="shared" si="1"/>
        <v>72.325999999999993</v>
      </c>
      <c r="CH18" s="77">
        <f t="shared" si="1"/>
        <v>36.349000000000004</v>
      </c>
      <c r="CI18" s="77">
        <f t="shared" si="1"/>
        <v>67.034000000000006</v>
      </c>
      <c r="CJ18" s="77">
        <f t="shared" si="1"/>
        <v>56.569000000000003</v>
      </c>
      <c r="CK18" s="77">
        <f t="shared" si="1"/>
        <v>104.89299999999999</v>
      </c>
      <c r="CL18" s="77">
        <f t="shared" si="1"/>
        <v>91.528000000000006</v>
      </c>
      <c r="CM18" s="77">
        <f t="shared" si="1"/>
        <v>99.881</v>
      </c>
      <c r="CN18" s="77">
        <f t="shared" si="1"/>
        <v>96.356000000000009</v>
      </c>
      <c r="CO18" s="77">
        <f t="shared" si="1"/>
        <v>129.935</v>
      </c>
      <c r="CP18" s="77">
        <f t="shared" si="1"/>
        <v>98.506</v>
      </c>
      <c r="CQ18" s="77">
        <f t="shared" si="1"/>
        <v>129.178</v>
      </c>
      <c r="CR18" s="77">
        <f t="shared" si="1"/>
        <v>130.244</v>
      </c>
      <c r="CS18" s="77">
        <f t="shared" si="1"/>
        <v>119.55199999999999</v>
      </c>
      <c r="CT18" s="78">
        <f t="shared" si="1"/>
        <v>0</v>
      </c>
      <c r="CU18" s="78">
        <f t="shared" si="1"/>
        <v>0</v>
      </c>
      <c r="CV18" s="78">
        <f t="shared" si="1"/>
        <v>0</v>
      </c>
      <c r="CW18" s="79">
        <f t="shared" si="1"/>
        <v>0</v>
      </c>
      <c r="CX18" s="80">
        <f>SUM(CX11:CX17)</f>
        <v>886.71025000000009</v>
      </c>
    </row>
    <row r="19" spans="1:102" ht="18" customHeight="1" thickBot="1" x14ac:dyDescent="0.25">
      <c r="A19" s="81"/>
      <c r="B19" s="82"/>
      <c r="C19" s="83"/>
      <c r="D19" s="83"/>
      <c r="E19" s="83"/>
      <c r="F19" s="83"/>
      <c r="G19" s="83"/>
      <c r="H19" s="83"/>
      <c r="I19" s="83"/>
      <c r="J19" s="83"/>
      <c r="K19" s="83"/>
      <c r="L19" s="83"/>
      <c r="M19" s="83"/>
      <c r="N19" s="83"/>
      <c r="O19" s="83"/>
      <c r="P19" s="83"/>
      <c r="Q19" s="83"/>
      <c r="R19" s="83"/>
      <c r="S19" s="83"/>
      <c r="T19" s="83"/>
      <c r="U19" s="83"/>
      <c r="V19" s="83"/>
      <c r="W19" s="83"/>
      <c r="X19" s="83"/>
      <c r="Y19" s="83"/>
      <c r="Z19" s="83"/>
      <c r="AA19" s="83"/>
      <c r="AB19" s="83"/>
      <c r="AC19" s="83"/>
      <c r="AD19" s="83"/>
      <c r="AE19" s="83"/>
      <c r="AF19" s="83"/>
      <c r="AG19" s="83"/>
      <c r="AH19" s="83"/>
      <c r="AI19" s="83"/>
      <c r="AJ19" s="83"/>
      <c r="AK19" s="83"/>
      <c r="AL19" s="83"/>
      <c r="AM19" s="83"/>
      <c r="AN19" s="83"/>
      <c r="AO19" s="83"/>
      <c r="AP19" s="83"/>
      <c r="AQ19" s="83"/>
      <c r="AR19" s="83"/>
      <c r="AS19" s="83"/>
      <c r="AT19" s="83"/>
      <c r="AU19" s="83"/>
      <c r="AV19" s="83"/>
      <c r="AW19" s="83"/>
      <c r="AX19" s="83"/>
      <c r="AY19" s="83"/>
      <c r="AZ19" s="83"/>
      <c r="BA19" s="83"/>
      <c r="BB19" s="83"/>
      <c r="BC19" s="83"/>
      <c r="BD19" s="83"/>
      <c r="BE19" s="83"/>
      <c r="BF19" s="83"/>
      <c r="BG19" s="83"/>
      <c r="BH19" s="83"/>
      <c r="BI19" s="83"/>
      <c r="BJ19" s="83"/>
      <c r="BK19" s="83"/>
      <c r="BL19" s="83"/>
      <c r="BM19" s="83"/>
      <c r="BN19" s="83"/>
      <c r="BO19" s="83"/>
      <c r="BP19" s="83"/>
      <c r="BQ19" s="83"/>
      <c r="BR19" s="83"/>
      <c r="BS19" s="83"/>
      <c r="BT19" s="83"/>
      <c r="BU19" s="83"/>
      <c r="BV19" s="83"/>
      <c r="BW19" s="83"/>
      <c r="BX19" s="83"/>
      <c r="BY19" s="83"/>
      <c r="BZ19" s="83"/>
      <c r="CA19" s="83"/>
      <c r="CB19" s="83"/>
      <c r="CC19" s="83"/>
      <c r="CD19" s="83"/>
      <c r="CE19" s="83"/>
      <c r="CF19" s="83"/>
      <c r="CG19" s="83"/>
      <c r="CH19" s="83"/>
      <c r="CI19" s="83"/>
      <c r="CJ19" s="83"/>
      <c r="CK19" s="83"/>
      <c r="CL19" s="83"/>
      <c r="CM19" s="83"/>
      <c r="CN19" s="83"/>
      <c r="CO19" s="83"/>
      <c r="CP19" s="83"/>
      <c r="CQ19" s="83"/>
      <c r="CR19" s="83"/>
      <c r="CS19" s="83"/>
      <c r="CT19" s="83"/>
      <c r="CU19" s="83"/>
      <c r="CV19" s="83"/>
      <c r="CW19" s="83"/>
      <c r="CX19" s="84"/>
    </row>
    <row r="20" spans="1:102" ht="30" customHeight="1" thickBot="1" x14ac:dyDescent="0.25">
      <c r="A20" s="85" t="s">
        <v>16</v>
      </c>
      <c r="B20" s="48"/>
      <c r="C20" s="49"/>
      <c r="D20" s="49"/>
      <c r="E20" s="49"/>
      <c r="F20" s="49"/>
      <c r="G20" s="49"/>
      <c r="H20" s="49"/>
      <c r="I20" s="49"/>
      <c r="J20" s="49"/>
      <c r="K20" s="49"/>
      <c r="L20" s="49"/>
      <c r="M20" s="49"/>
      <c r="N20" s="49"/>
      <c r="O20" s="49"/>
      <c r="P20" s="49"/>
      <c r="Q20" s="49"/>
      <c r="R20" s="49"/>
      <c r="S20" s="49"/>
      <c r="T20" s="49"/>
      <c r="U20" s="49"/>
      <c r="V20" s="49"/>
      <c r="W20" s="49"/>
      <c r="X20" s="49"/>
      <c r="Y20" s="49"/>
      <c r="Z20" s="49"/>
      <c r="AA20" s="49"/>
      <c r="AB20" s="49"/>
      <c r="AC20" s="49"/>
      <c r="AD20" s="49"/>
      <c r="AE20" s="49"/>
      <c r="AF20" s="49"/>
      <c r="AG20" s="49"/>
      <c r="AH20" s="49"/>
      <c r="AI20" s="49"/>
      <c r="AJ20" s="49"/>
      <c r="AK20" s="49"/>
      <c r="AL20" s="49"/>
      <c r="AM20" s="49"/>
      <c r="AN20" s="49"/>
      <c r="AO20" s="49"/>
      <c r="AP20" s="49"/>
      <c r="AQ20" s="49"/>
      <c r="AR20" s="49"/>
      <c r="AS20" s="49"/>
      <c r="AT20" s="49"/>
      <c r="AU20" s="49"/>
      <c r="AV20" s="49"/>
      <c r="AW20" s="49"/>
      <c r="AX20" s="49"/>
      <c r="AY20" s="49"/>
      <c r="AZ20" s="49"/>
      <c r="BA20" s="49"/>
      <c r="BB20" s="49"/>
      <c r="BC20" s="49"/>
      <c r="BD20" s="49"/>
      <c r="BE20" s="49"/>
      <c r="BF20" s="49"/>
      <c r="BG20" s="49"/>
      <c r="BH20" s="49"/>
      <c r="BI20" s="49"/>
      <c r="BJ20" s="49"/>
      <c r="BK20" s="49"/>
      <c r="BL20" s="49"/>
      <c r="BM20" s="49"/>
      <c r="BN20" s="49"/>
      <c r="BO20" s="49"/>
      <c r="BP20" s="49"/>
      <c r="BQ20" s="49"/>
      <c r="BR20" s="49"/>
      <c r="BS20" s="49"/>
      <c r="BT20" s="49"/>
      <c r="BU20" s="49"/>
      <c r="BV20" s="49"/>
      <c r="BW20" s="49"/>
      <c r="BX20" s="49"/>
      <c r="BY20" s="49"/>
      <c r="BZ20" s="49"/>
      <c r="CA20" s="49"/>
      <c r="CB20" s="49"/>
      <c r="CC20" s="49"/>
      <c r="CD20" s="49"/>
      <c r="CE20" s="49"/>
      <c r="CF20" s="49"/>
      <c r="CG20" s="49"/>
      <c r="CH20" s="49"/>
      <c r="CI20" s="49"/>
      <c r="CJ20" s="49"/>
      <c r="CK20" s="49"/>
      <c r="CL20" s="49"/>
      <c r="CM20" s="49"/>
      <c r="CN20" s="49"/>
      <c r="CO20" s="49"/>
      <c r="CP20" s="49"/>
      <c r="CQ20" s="49"/>
      <c r="CR20" s="49"/>
      <c r="CS20" s="49"/>
      <c r="CT20" s="49"/>
      <c r="CU20" s="49"/>
      <c r="CV20" s="49"/>
      <c r="CW20" s="50"/>
      <c r="CX20" s="18" t="s">
        <v>1</v>
      </c>
    </row>
    <row r="21" spans="1:102" ht="24.95" customHeight="1" x14ac:dyDescent="0.2">
      <c r="A21" s="86" t="s">
        <v>17</v>
      </c>
      <c r="B21" s="87"/>
      <c r="C21" s="88"/>
      <c r="D21" s="88"/>
      <c r="E21" s="88"/>
      <c r="F21" s="88"/>
      <c r="G21" s="88"/>
      <c r="H21" s="88"/>
      <c r="I21" s="88"/>
      <c r="J21" s="88"/>
      <c r="K21" s="88"/>
      <c r="L21" s="88"/>
      <c r="M21" s="88"/>
      <c r="N21" s="88"/>
      <c r="O21" s="88"/>
      <c r="P21" s="88"/>
      <c r="Q21" s="88"/>
      <c r="R21" s="88"/>
      <c r="S21" s="88"/>
      <c r="T21" s="88"/>
      <c r="U21" s="88"/>
      <c r="V21" s="88"/>
      <c r="W21" s="88"/>
      <c r="X21" s="88"/>
      <c r="Y21" s="88"/>
      <c r="Z21" s="88"/>
      <c r="AA21" s="88"/>
      <c r="AB21" s="88"/>
      <c r="AC21" s="88"/>
      <c r="AD21" s="88"/>
      <c r="AE21" s="88"/>
      <c r="AF21" s="88"/>
      <c r="AG21" s="88"/>
      <c r="AH21" s="88"/>
      <c r="AI21" s="88"/>
      <c r="AJ21" s="88"/>
      <c r="AK21" s="88"/>
      <c r="AL21" s="88"/>
      <c r="AM21" s="88"/>
      <c r="AN21" s="88"/>
      <c r="AO21" s="88"/>
      <c r="AP21" s="88"/>
      <c r="AQ21" s="88"/>
      <c r="AR21" s="88"/>
      <c r="AS21" s="88"/>
      <c r="AT21" s="88"/>
      <c r="AU21" s="88"/>
      <c r="AV21" s="88"/>
      <c r="AW21" s="88"/>
      <c r="AX21" s="88"/>
      <c r="AY21" s="88"/>
      <c r="AZ21" s="88"/>
      <c r="BA21" s="88"/>
      <c r="BB21" s="88"/>
      <c r="BC21" s="88"/>
      <c r="BD21" s="88"/>
      <c r="BE21" s="88"/>
      <c r="BF21" s="88"/>
      <c r="BG21" s="88"/>
      <c r="BH21" s="88"/>
      <c r="BI21" s="88"/>
      <c r="BJ21" s="88"/>
      <c r="BK21" s="88"/>
      <c r="BL21" s="88"/>
      <c r="BM21" s="88"/>
      <c r="BN21" s="88"/>
      <c r="BO21" s="88"/>
      <c r="BP21" s="88"/>
      <c r="BQ21" s="88"/>
      <c r="BR21" s="88"/>
      <c r="BS21" s="88"/>
      <c r="BT21" s="88"/>
      <c r="BU21" s="88"/>
      <c r="BV21" s="88"/>
      <c r="BW21" s="88"/>
      <c r="BX21" s="88"/>
      <c r="BY21" s="88"/>
      <c r="BZ21" s="88"/>
      <c r="CA21" s="88"/>
      <c r="CB21" s="88"/>
      <c r="CC21" s="88"/>
      <c r="CD21" s="88"/>
      <c r="CE21" s="88"/>
      <c r="CF21" s="88"/>
      <c r="CG21" s="88"/>
      <c r="CH21" s="88"/>
      <c r="CI21" s="88"/>
      <c r="CJ21" s="88"/>
      <c r="CK21" s="88"/>
      <c r="CL21" s="88"/>
      <c r="CM21" s="88"/>
      <c r="CN21" s="88"/>
      <c r="CO21" s="88"/>
      <c r="CP21" s="88"/>
      <c r="CQ21" s="88"/>
      <c r="CR21" s="88"/>
      <c r="CS21" s="88"/>
      <c r="CT21" s="89"/>
      <c r="CU21" s="89"/>
      <c r="CV21" s="89"/>
      <c r="CW21" s="90"/>
      <c r="CX21" s="91">
        <f t="array" ref="CX21">SUMPRODUCT(B21:CW21*0.25)</f>
        <v>0</v>
      </c>
    </row>
    <row r="22" spans="1:102" ht="24.95" customHeight="1" x14ac:dyDescent="0.2">
      <c r="A22" s="92" t="s">
        <v>18</v>
      </c>
      <c r="B22" s="93"/>
      <c r="C22" s="94"/>
      <c r="D22" s="94"/>
      <c r="E22" s="94"/>
      <c r="F22" s="94"/>
      <c r="G22" s="94"/>
      <c r="H22" s="94"/>
      <c r="I22" s="94"/>
      <c r="J22" s="94"/>
      <c r="K22" s="94"/>
      <c r="L22" s="94"/>
      <c r="M22" s="94"/>
      <c r="N22" s="94"/>
      <c r="O22" s="94"/>
      <c r="P22" s="94"/>
      <c r="Q22" s="94"/>
      <c r="R22" s="94"/>
      <c r="S22" s="94"/>
      <c r="T22" s="94"/>
      <c r="U22" s="94"/>
      <c r="V22" s="94"/>
      <c r="W22" s="94"/>
      <c r="X22" s="94"/>
      <c r="Y22" s="94"/>
      <c r="Z22" s="94"/>
      <c r="AA22" s="94"/>
      <c r="AB22" s="94"/>
      <c r="AC22" s="94"/>
      <c r="AD22" s="94"/>
      <c r="AE22" s="94"/>
      <c r="AF22" s="94"/>
      <c r="AG22" s="94"/>
      <c r="AH22" s="94"/>
      <c r="AI22" s="94"/>
      <c r="AJ22" s="94"/>
      <c r="AK22" s="94"/>
      <c r="AL22" s="94"/>
      <c r="AM22" s="94"/>
      <c r="AN22" s="94"/>
      <c r="AO22" s="94"/>
      <c r="AP22" s="94"/>
      <c r="AQ22" s="94"/>
      <c r="AR22" s="94"/>
      <c r="AS22" s="94"/>
      <c r="AT22" s="94"/>
      <c r="AU22" s="94"/>
      <c r="AV22" s="94"/>
      <c r="AW22" s="94"/>
      <c r="AX22" s="94"/>
      <c r="AY22" s="94"/>
      <c r="AZ22" s="94"/>
      <c r="BA22" s="94"/>
      <c r="BB22" s="94"/>
      <c r="BC22" s="94"/>
      <c r="BD22" s="94"/>
      <c r="BE22" s="94"/>
      <c r="BF22" s="94"/>
      <c r="BG22" s="94"/>
      <c r="BH22" s="94"/>
      <c r="BI22" s="94"/>
      <c r="BJ22" s="94"/>
      <c r="BK22" s="94"/>
      <c r="BL22" s="94"/>
      <c r="BM22" s="94"/>
      <c r="BN22" s="94"/>
      <c r="BO22" s="94"/>
      <c r="BP22" s="94"/>
      <c r="BQ22" s="94"/>
      <c r="BR22" s="94"/>
      <c r="BS22" s="94"/>
      <c r="BT22" s="94"/>
      <c r="BU22" s="94"/>
      <c r="BV22" s="94"/>
      <c r="BW22" s="94"/>
      <c r="BX22" s="94"/>
      <c r="BY22" s="94"/>
      <c r="BZ22" s="94"/>
      <c r="CA22" s="94"/>
      <c r="CB22" s="94"/>
      <c r="CC22" s="94"/>
      <c r="CD22" s="94"/>
      <c r="CE22" s="94"/>
      <c r="CF22" s="94"/>
      <c r="CG22" s="94"/>
      <c r="CH22" s="94"/>
      <c r="CI22" s="94"/>
      <c r="CJ22" s="94"/>
      <c r="CK22" s="94"/>
      <c r="CL22" s="94"/>
      <c r="CM22" s="94"/>
      <c r="CN22" s="94"/>
      <c r="CO22" s="94"/>
      <c r="CP22" s="94"/>
      <c r="CQ22" s="94"/>
      <c r="CR22" s="94"/>
      <c r="CS22" s="94"/>
      <c r="CT22" s="95"/>
      <c r="CU22" s="95"/>
      <c r="CV22" s="95"/>
      <c r="CW22" s="96"/>
      <c r="CX22" s="97">
        <f t="array" ref="CX22">SUMPRODUCT(B22:CW22*0.25)</f>
        <v>0</v>
      </c>
    </row>
    <row r="23" spans="1:102" ht="24.95" customHeight="1" x14ac:dyDescent="0.2">
      <c r="A23" s="92" t="s">
        <v>19</v>
      </c>
      <c r="B23" s="98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>
        <v>2.8</v>
      </c>
      <c r="AY23" s="99"/>
      <c r="AZ23" s="99"/>
      <c r="BA23" s="99"/>
      <c r="BB23" s="99"/>
      <c r="BC23" s="99"/>
      <c r="BD23" s="99"/>
      <c r="BE23" s="99">
        <v>18.399999999999999</v>
      </c>
      <c r="BF23" s="99">
        <v>1.6</v>
      </c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>
        <v>0.188</v>
      </c>
      <c r="BU23" s="99">
        <v>0.187</v>
      </c>
      <c r="BV23" s="99"/>
      <c r="BW23" s="99"/>
      <c r="BX23" s="99"/>
      <c r="BY23" s="99"/>
      <c r="BZ23" s="99"/>
      <c r="CA23" s="99"/>
      <c r="CB23" s="99"/>
      <c r="CC23" s="99"/>
      <c r="CD23" s="99">
        <v>0.17899999999999999</v>
      </c>
      <c r="CE23" s="99">
        <v>0.35499999999999998</v>
      </c>
      <c r="CF23" s="99">
        <v>2.4569999999999999</v>
      </c>
      <c r="CG23" s="99">
        <v>0.35499999999999998</v>
      </c>
      <c r="CH23" s="99">
        <v>0.35599999999999998</v>
      </c>
      <c r="CI23" s="99">
        <v>0.17699999999999999</v>
      </c>
      <c r="CJ23" s="99"/>
      <c r="CK23" s="99"/>
      <c r="CL23" s="99">
        <v>1.3</v>
      </c>
      <c r="CM23" s="99">
        <v>1.3</v>
      </c>
      <c r="CN23" s="99">
        <v>1.3</v>
      </c>
      <c r="CO23" s="99">
        <v>0.54200000000000004</v>
      </c>
      <c r="CP23" s="99">
        <v>3.7109999999999999</v>
      </c>
      <c r="CQ23" s="99">
        <v>6.484</v>
      </c>
      <c r="CR23" s="99">
        <v>7.0759999999999996</v>
      </c>
      <c r="CS23" s="99">
        <v>6.585</v>
      </c>
      <c r="CT23" s="100"/>
      <c r="CU23" s="100"/>
      <c r="CV23" s="100"/>
      <c r="CW23" s="96"/>
      <c r="CX23" s="97">
        <f t="array" ref="CX23">SUMPRODUCT(B23:CW23*0.25)</f>
        <v>13.838000000000003</v>
      </c>
    </row>
    <row r="24" spans="1:102" ht="24.95" customHeight="1" x14ac:dyDescent="0.2">
      <c r="A24" s="101" t="s">
        <v>20</v>
      </c>
      <c r="B24" s="99"/>
      <c r="C24" s="99"/>
      <c r="D24" s="99"/>
      <c r="E24" s="99"/>
      <c r="F24" s="99"/>
      <c r="G24" s="99"/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99"/>
      <c r="BM24" s="99"/>
      <c r="BN24" s="99"/>
      <c r="BO24" s="99"/>
      <c r="BP24" s="99"/>
      <c r="BQ24" s="99"/>
      <c r="BR24" s="99"/>
      <c r="BS24" s="99"/>
      <c r="BT24" s="99"/>
      <c r="BU24" s="99"/>
      <c r="BV24" s="99"/>
      <c r="BW24" s="99"/>
      <c r="BX24" s="99"/>
      <c r="BY24" s="99"/>
      <c r="BZ24" s="99"/>
      <c r="CA24" s="99"/>
      <c r="CB24" s="99"/>
      <c r="CC24" s="99"/>
      <c r="CD24" s="99"/>
      <c r="CE24" s="99"/>
      <c r="CF24" s="99"/>
      <c r="CG24" s="99"/>
      <c r="CH24" s="99"/>
      <c r="CI24" s="99"/>
      <c r="CJ24" s="99"/>
      <c r="CK24" s="99"/>
      <c r="CL24" s="99"/>
      <c r="CM24" s="99"/>
      <c r="CN24" s="99"/>
      <c r="CO24" s="99"/>
      <c r="CP24" s="99"/>
      <c r="CQ24" s="99"/>
      <c r="CR24" s="99"/>
      <c r="CS24" s="99"/>
      <c r="CT24" s="100"/>
      <c r="CU24" s="100"/>
      <c r="CV24" s="100"/>
      <c r="CW24" s="102"/>
      <c r="CX24" s="103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24.95" customHeight="1" x14ac:dyDescent="0.2">
      <c r="A27" s="104" t="s">
        <v>23</v>
      </c>
      <c r="B27" s="94"/>
      <c r="C27" s="94"/>
      <c r="D27" s="94"/>
      <c r="E27" s="94"/>
      <c r="F27" s="94"/>
      <c r="G27" s="94"/>
      <c r="H27" s="94"/>
      <c r="I27" s="94"/>
      <c r="J27" s="94"/>
      <c r="K27" s="94"/>
      <c r="L27" s="94"/>
      <c r="M27" s="94"/>
      <c r="N27" s="94"/>
      <c r="O27" s="94"/>
      <c r="P27" s="94"/>
      <c r="Q27" s="94"/>
      <c r="R27" s="94"/>
      <c r="S27" s="94"/>
      <c r="T27" s="94"/>
      <c r="U27" s="94"/>
      <c r="V27" s="94"/>
      <c r="W27" s="94"/>
      <c r="X27" s="94"/>
      <c r="Y27" s="94"/>
      <c r="Z27" s="94"/>
      <c r="AA27" s="94"/>
      <c r="AB27" s="94"/>
      <c r="AC27" s="94"/>
      <c r="AD27" s="94"/>
      <c r="AE27" s="94"/>
      <c r="AF27" s="94"/>
      <c r="AG27" s="94"/>
      <c r="AH27" s="94"/>
      <c r="AI27" s="94"/>
      <c r="AJ27" s="94"/>
      <c r="AK27" s="94"/>
      <c r="AL27" s="94"/>
      <c r="AM27" s="94"/>
      <c r="AN27" s="94"/>
      <c r="AO27" s="94"/>
      <c r="AP27" s="94"/>
      <c r="AQ27" s="94"/>
      <c r="AR27" s="94"/>
      <c r="AS27" s="94"/>
      <c r="AT27" s="94"/>
      <c r="AU27" s="94"/>
      <c r="AV27" s="94"/>
      <c r="AW27" s="94"/>
      <c r="AX27" s="94"/>
      <c r="AY27" s="94"/>
      <c r="AZ27" s="94"/>
      <c r="BA27" s="94"/>
      <c r="BB27" s="94"/>
      <c r="BC27" s="94"/>
      <c r="BD27" s="94"/>
      <c r="BE27" s="94"/>
      <c r="BF27" s="94"/>
      <c r="BG27" s="94"/>
      <c r="BH27" s="94"/>
      <c r="BI27" s="94"/>
      <c r="BJ27" s="94"/>
      <c r="BK27" s="94"/>
      <c r="BL27" s="94"/>
      <c r="BM27" s="94"/>
      <c r="BN27" s="94"/>
      <c r="BO27" s="94"/>
      <c r="BP27" s="94"/>
      <c r="BQ27" s="94"/>
      <c r="BR27" s="94"/>
      <c r="BS27" s="94"/>
      <c r="BT27" s="94"/>
      <c r="BU27" s="94"/>
      <c r="BV27" s="94"/>
      <c r="BW27" s="94"/>
      <c r="BX27" s="94"/>
      <c r="BY27" s="94"/>
      <c r="BZ27" s="94"/>
      <c r="CA27" s="94"/>
      <c r="CB27" s="94"/>
      <c r="CC27" s="94"/>
      <c r="CD27" s="94"/>
      <c r="CE27" s="94"/>
      <c r="CF27" s="94"/>
      <c r="CG27" s="94"/>
      <c r="CH27" s="94"/>
      <c r="CI27" s="94"/>
      <c r="CJ27" s="94"/>
      <c r="CK27" s="94"/>
      <c r="CL27" s="94"/>
      <c r="CM27" s="94"/>
      <c r="CN27" s="94"/>
      <c r="CO27" s="94"/>
      <c r="CP27" s="94"/>
      <c r="CQ27" s="94"/>
      <c r="CR27" s="94"/>
      <c r="CS27" s="94"/>
      <c r="CT27" s="94"/>
      <c r="CU27" s="94"/>
      <c r="CV27" s="94"/>
      <c r="CW27" s="94"/>
      <c r="CX27" s="97">
        <f t="array" ref="CX27">SUMPRODUCT(B27:CW27*0.25)</f>
        <v>0</v>
      </c>
    </row>
    <row r="28" spans="1:102" ht="30" customHeight="1" thickBot="1" x14ac:dyDescent="0.25">
      <c r="A28" s="105" t="s">
        <v>24</v>
      </c>
      <c r="B28" s="106" t="str">
        <f t="shared" ref="B28:P28" si="2">IF(LEN(B$3)&gt;0,SUM(B21:B27),"")</f>
        <v/>
      </c>
      <c r="C28" s="107" t="str">
        <f t="shared" si="2"/>
        <v/>
      </c>
      <c r="D28" s="107" t="str">
        <f t="shared" si="2"/>
        <v/>
      </c>
      <c r="E28" s="107" t="str">
        <f t="shared" si="2"/>
        <v/>
      </c>
      <c r="F28" s="107" t="str">
        <f t="shared" si="2"/>
        <v/>
      </c>
      <c r="G28" s="107" t="str">
        <f t="shared" si="2"/>
        <v/>
      </c>
      <c r="H28" s="107" t="str">
        <f t="shared" si="2"/>
        <v/>
      </c>
      <c r="I28" s="107" t="str">
        <f t="shared" si="2"/>
        <v/>
      </c>
      <c r="J28" s="107" t="str">
        <f t="shared" si="2"/>
        <v/>
      </c>
      <c r="K28" s="107" t="str">
        <f t="shared" si="2"/>
        <v/>
      </c>
      <c r="L28" s="107" t="str">
        <f t="shared" si="2"/>
        <v/>
      </c>
      <c r="M28" s="107" t="str">
        <f t="shared" si="2"/>
        <v/>
      </c>
      <c r="N28" s="107" t="str">
        <f t="shared" si="2"/>
        <v/>
      </c>
      <c r="O28" s="107" t="str">
        <f t="shared" si="2"/>
        <v/>
      </c>
      <c r="P28" s="107" t="str">
        <f t="shared" si="2"/>
        <v/>
      </c>
      <c r="Q28" s="107">
        <f>SUM(Q21:Q27)</f>
        <v>0</v>
      </c>
      <c r="R28" s="107">
        <f t="shared" ref="R28:CC28" si="3">SUM(R21:R27)</f>
        <v>0</v>
      </c>
      <c r="S28" s="107">
        <f t="shared" si="3"/>
        <v>0</v>
      </c>
      <c r="T28" s="107">
        <f t="shared" si="3"/>
        <v>0</v>
      </c>
      <c r="U28" s="107">
        <f t="shared" si="3"/>
        <v>0</v>
      </c>
      <c r="V28" s="107">
        <f t="shared" si="3"/>
        <v>0</v>
      </c>
      <c r="W28" s="107">
        <f t="shared" si="3"/>
        <v>0</v>
      </c>
      <c r="X28" s="107">
        <f t="shared" si="3"/>
        <v>0</v>
      </c>
      <c r="Y28" s="107">
        <f t="shared" si="3"/>
        <v>0</v>
      </c>
      <c r="Z28" s="107">
        <f t="shared" si="3"/>
        <v>0</v>
      </c>
      <c r="AA28" s="107">
        <f t="shared" si="3"/>
        <v>0</v>
      </c>
      <c r="AB28" s="107">
        <f t="shared" si="3"/>
        <v>0</v>
      </c>
      <c r="AC28" s="107">
        <f t="shared" si="3"/>
        <v>0</v>
      </c>
      <c r="AD28" s="107">
        <f t="shared" si="3"/>
        <v>0</v>
      </c>
      <c r="AE28" s="107">
        <f t="shared" si="3"/>
        <v>0</v>
      </c>
      <c r="AF28" s="107">
        <f t="shared" si="3"/>
        <v>0</v>
      </c>
      <c r="AG28" s="107">
        <f t="shared" si="3"/>
        <v>0</v>
      </c>
      <c r="AH28" s="107">
        <f t="shared" si="3"/>
        <v>0</v>
      </c>
      <c r="AI28" s="107">
        <f t="shared" si="3"/>
        <v>0</v>
      </c>
      <c r="AJ28" s="107">
        <f t="shared" si="3"/>
        <v>0</v>
      </c>
      <c r="AK28" s="107">
        <f t="shared" si="3"/>
        <v>0</v>
      </c>
      <c r="AL28" s="107">
        <f t="shared" si="3"/>
        <v>0</v>
      </c>
      <c r="AM28" s="107">
        <f t="shared" si="3"/>
        <v>0</v>
      </c>
      <c r="AN28" s="107">
        <f t="shared" si="3"/>
        <v>0</v>
      </c>
      <c r="AO28" s="107">
        <f t="shared" si="3"/>
        <v>0</v>
      </c>
      <c r="AP28" s="107">
        <f t="shared" si="3"/>
        <v>0</v>
      </c>
      <c r="AQ28" s="107">
        <f t="shared" si="3"/>
        <v>0</v>
      </c>
      <c r="AR28" s="107">
        <f t="shared" si="3"/>
        <v>0</v>
      </c>
      <c r="AS28" s="107">
        <f t="shared" si="3"/>
        <v>0</v>
      </c>
      <c r="AT28" s="107">
        <f t="shared" si="3"/>
        <v>0</v>
      </c>
      <c r="AU28" s="107">
        <f t="shared" si="3"/>
        <v>0</v>
      </c>
      <c r="AV28" s="107">
        <f t="shared" si="3"/>
        <v>0</v>
      </c>
      <c r="AW28" s="107">
        <f t="shared" si="3"/>
        <v>0</v>
      </c>
      <c r="AX28" s="107">
        <f t="shared" si="3"/>
        <v>2.8</v>
      </c>
      <c r="AY28" s="107">
        <f t="shared" si="3"/>
        <v>0</v>
      </c>
      <c r="AZ28" s="107">
        <f t="shared" si="3"/>
        <v>0</v>
      </c>
      <c r="BA28" s="107">
        <f t="shared" si="3"/>
        <v>0</v>
      </c>
      <c r="BB28" s="107">
        <f t="shared" si="3"/>
        <v>0</v>
      </c>
      <c r="BC28" s="107">
        <f t="shared" si="3"/>
        <v>0</v>
      </c>
      <c r="BD28" s="107">
        <f t="shared" si="3"/>
        <v>0</v>
      </c>
      <c r="BE28" s="107">
        <f t="shared" si="3"/>
        <v>18.399999999999999</v>
      </c>
      <c r="BF28" s="107">
        <f t="shared" si="3"/>
        <v>1.6</v>
      </c>
      <c r="BG28" s="107">
        <f t="shared" si="3"/>
        <v>0</v>
      </c>
      <c r="BH28" s="107">
        <f t="shared" si="3"/>
        <v>0</v>
      </c>
      <c r="BI28" s="107">
        <f t="shared" si="3"/>
        <v>0</v>
      </c>
      <c r="BJ28" s="107">
        <f t="shared" si="3"/>
        <v>0</v>
      </c>
      <c r="BK28" s="107">
        <f t="shared" si="3"/>
        <v>0</v>
      </c>
      <c r="BL28" s="107">
        <f t="shared" si="3"/>
        <v>0</v>
      </c>
      <c r="BM28" s="107">
        <f t="shared" si="3"/>
        <v>0</v>
      </c>
      <c r="BN28" s="107">
        <f t="shared" si="3"/>
        <v>0</v>
      </c>
      <c r="BO28" s="107">
        <f t="shared" si="3"/>
        <v>0</v>
      </c>
      <c r="BP28" s="107">
        <f t="shared" si="3"/>
        <v>0</v>
      </c>
      <c r="BQ28" s="107">
        <f t="shared" si="3"/>
        <v>0</v>
      </c>
      <c r="BR28" s="107">
        <f t="shared" si="3"/>
        <v>0</v>
      </c>
      <c r="BS28" s="107">
        <f t="shared" si="3"/>
        <v>0</v>
      </c>
      <c r="BT28" s="107">
        <f t="shared" si="3"/>
        <v>0.188</v>
      </c>
      <c r="BU28" s="107">
        <f t="shared" si="3"/>
        <v>0.187</v>
      </c>
      <c r="BV28" s="107">
        <f t="shared" si="3"/>
        <v>0</v>
      </c>
      <c r="BW28" s="107">
        <f t="shared" si="3"/>
        <v>0</v>
      </c>
      <c r="BX28" s="107">
        <f t="shared" si="3"/>
        <v>0</v>
      </c>
      <c r="BY28" s="107">
        <f t="shared" si="3"/>
        <v>0</v>
      </c>
      <c r="BZ28" s="107">
        <f t="shared" si="3"/>
        <v>0</v>
      </c>
      <c r="CA28" s="107">
        <f t="shared" si="3"/>
        <v>0</v>
      </c>
      <c r="CB28" s="107">
        <f t="shared" si="3"/>
        <v>0</v>
      </c>
      <c r="CC28" s="107">
        <f t="shared" si="3"/>
        <v>0</v>
      </c>
      <c r="CD28" s="107">
        <f t="shared" ref="CD28:CW28" si="4">SUM(CD21:CD27)</f>
        <v>0.17899999999999999</v>
      </c>
      <c r="CE28" s="107">
        <f t="shared" si="4"/>
        <v>0.35499999999999998</v>
      </c>
      <c r="CF28" s="107">
        <f t="shared" si="4"/>
        <v>2.4569999999999999</v>
      </c>
      <c r="CG28" s="107">
        <f t="shared" si="4"/>
        <v>0.35499999999999998</v>
      </c>
      <c r="CH28" s="107">
        <f t="shared" si="4"/>
        <v>0.35599999999999998</v>
      </c>
      <c r="CI28" s="107">
        <f t="shared" si="4"/>
        <v>0.17699999999999999</v>
      </c>
      <c r="CJ28" s="107">
        <f t="shared" si="4"/>
        <v>0</v>
      </c>
      <c r="CK28" s="107">
        <f t="shared" si="4"/>
        <v>0</v>
      </c>
      <c r="CL28" s="107">
        <f t="shared" si="4"/>
        <v>1.3</v>
      </c>
      <c r="CM28" s="107">
        <f t="shared" si="4"/>
        <v>1.3</v>
      </c>
      <c r="CN28" s="107">
        <f t="shared" si="4"/>
        <v>1.3</v>
      </c>
      <c r="CO28" s="107">
        <f t="shared" si="4"/>
        <v>0.54200000000000004</v>
      </c>
      <c r="CP28" s="107">
        <f t="shared" si="4"/>
        <v>3.7109999999999999</v>
      </c>
      <c r="CQ28" s="107">
        <f t="shared" si="4"/>
        <v>6.484</v>
      </c>
      <c r="CR28" s="107">
        <f t="shared" si="4"/>
        <v>7.0759999999999996</v>
      </c>
      <c r="CS28" s="107">
        <f t="shared" si="4"/>
        <v>6.585</v>
      </c>
      <c r="CT28" s="108">
        <f t="shared" si="4"/>
        <v>0</v>
      </c>
      <c r="CU28" s="108">
        <f t="shared" si="4"/>
        <v>0</v>
      </c>
      <c r="CV28" s="108">
        <f t="shared" si="4"/>
        <v>0</v>
      </c>
      <c r="CW28" s="109">
        <f t="shared" si="4"/>
        <v>0</v>
      </c>
      <c r="CX28" s="110">
        <f>SUM(CX21:CX27)</f>
        <v>13.838000000000003</v>
      </c>
    </row>
    <row r="29" spans="1:102" ht="18" customHeight="1" thickBot="1" x14ac:dyDescent="0.25">
      <c r="A29" s="81"/>
      <c r="B29" s="82"/>
      <c r="C29" s="83"/>
      <c r="D29" s="83"/>
      <c r="E29" s="83"/>
      <c r="F29" s="83"/>
      <c r="G29" s="83"/>
      <c r="H29" s="83"/>
      <c r="I29" s="83"/>
      <c r="J29" s="83"/>
      <c r="K29" s="83"/>
      <c r="L29" s="83"/>
      <c r="M29" s="83"/>
      <c r="N29" s="83"/>
      <c r="O29" s="83"/>
      <c r="P29" s="83"/>
      <c r="Q29" s="83"/>
      <c r="R29" s="83"/>
      <c r="S29" s="83"/>
      <c r="T29" s="83"/>
      <c r="U29" s="83"/>
      <c r="V29" s="83"/>
      <c r="W29" s="83"/>
      <c r="X29" s="83"/>
      <c r="Y29" s="83"/>
      <c r="Z29" s="83"/>
      <c r="AA29" s="83"/>
      <c r="AB29" s="83"/>
      <c r="AC29" s="83"/>
      <c r="AD29" s="83"/>
      <c r="AE29" s="83"/>
      <c r="AF29" s="83"/>
      <c r="AG29" s="83"/>
      <c r="AH29" s="83"/>
      <c r="AI29" s="83"/>
      <c r="AJ29" s="83"/>
      <c r="AK29" s="83"/>
      <c r="AL29" s="83"/>
      <c r="AM29" s="83"/>
      <c r="AN29" s="83"/>
      <c r="AO29" s="83"/>
      <c r="AP29" s="83"/>
      <c r="AQ29" s="83"/>
      <c r="AR29" s="83"/>
      <c r="AS29" s="83"/>
      <c r="AT29" s="83"/>
      <c r="AU29" s="83"/>
      <c r="AV29" s="83"/>
      <c r="AW29" s="83"/>
      <c r="AX29" s="83"/>
      <c r="AY29" s="83"/>
      <c r="AZ29" s="83"/>
      <c r="BA29" s="83"/>
      <c r="BB29" s="83"/>
      <c r="BC29" s="83"/>
      <c r="BD29" s="83"/>
      <c r="BE29" s="83"/>
      <c r="BF29" s="83"/>
      <c r="BG29" s="83"/>
      <c r="BH29" s="83"/>
      <c r="BI29" s="83"/>
      <c r="BJ29" s="83"/>
      <c r="BK29" s="83"/>
      <c r="BL29" s="83"/>
      <c r="BM29" s="83"/>
      <c r="BN29" s="83"/>
      <c r="BO29" s="83"/>
      <c r="BP29" s="83"/>
      <c r="BQ29" s="83"/>
      <c r="BR29" s="83"/>
      <c r="BS29" s="83"/>
      <c r="BT29" s="83"/>
      <c r="BU29" s="83"/>
      <c r="BV29" s="83"/>
      <c r="BW29" s="83"/>
      <c r="BX29" s="83"/>
      <c r="BY29" s="83"/>
      <c r="BZ29" s="83"/>
      <c r="CA29" s="83"/>
      <c r="CB29" s="83"/>
      <c r="CC29" s="83"/>
      <c r="CD29" s="83"/>
      <c r="CE29" s="83"/>
      <c r="CF29" s="83"/>
      <c r="CG29" s="83"/>
      <c r="CH29" s="83"/>
      <c r="CI29" s="83"/>
      <c r="CJ29" s="83"/>
      <c r="CK29" s="83"/>
      <c r="CL29" s="83"/>
      <c r="CM29" s="83"/>
      <c r="CN29" s="83"/>
      <c r="CO29" s="83"/>
      <c r="CP29" s="83"/>
      <c r="CQ29" s="83"/>
      <c r="CR29" s="83"/>
      <c r="CS29" s="83"/>
      <c r="CT29" s="83"/>
      <c r="CU29" s="83"/>
      <c r="CV29" s="83"/>
      <c r="CW29" s="83"/>
      <c r="CX29" s="84"/>
    </row>
    <row r="30" spans="1:102" ht="30" customHeight="1" thickBot="1" x14ac:dyDescent="0.25">
      <c r="A30" s="85" t="s">
        <v>25</v>
      </c>
      <c r="B30" s="48"/>
      <c r="C30" s="49"/>
      <c r="D30" s="49"/>
      <c r="E30" s="49"/>
      <c r="F30" s="49"/>
      <c r="G30" s="49"/>
      <c r="H30" s="49"/>
      <c r="I30" s="49"/>
      <c r="J30" s="49"/>
      <c r="K30" s="49"/>
      <c r="L30" s="49"/>
      <c r="M30" s="49"/>
      <c r="N30" s="49"/>
      <c r="O30" s="49"/>
      <c r="P30" s="49"/>
      <c r="Q30" s="49"/>
      <c r="R30" s="49"/>
      <c r="S30" s="49"/>
      <c r="T30" s="49"/>
      <c r="U30" s="49"/>
      <c r="V30" s="49"/>
      <c r="W30" s="49"/>
      <c r="X30" s="49"/>
      <c r="Y30" s="49"/>
      <c r="Z30" s="49"/>
      <c r="AA30" s="49"/>
      <c r="AB30" s="49"/>
      <c r="AC30" s="49"/>
      <c r="AD30" s="49"/>
      <c r="AE30" s="49"/>
      <c r="AF30" s="49"/>
      <c r="AG30" s="49"/>
      <c r="AH30" s="49"/>
      <c r="AI30" s="49"/>
      <c r="AJ30" s="49"/>
      <c r="AK30" s="49"/>
      <c r="AL30" s="49"/>
      <c r="AM30" s="49"/>
      <c r="AN30" s="49"/>
      <c r="AO30" s="49"/>
      <c r="AP30" s="49"/>
      <c r="AQ30" s="49"/>
      <c r="AR30" s="49"/>
      <c r="AS30" s="49"/>
      <c r="AT30" s="49"/>
      <c r="AU30" s="49"/>
      <c r="AV30" s="49"/>
      <c r="AW30" s="49"/>
      <c r="AX30" s="49"/>
      <c r="AY30" s="49"/>
      <c r="AZ30" s="49"/>
      <c r="BA30" s="49"/>
      <c r="BB30" s="49"/>
      <c r="BC30" s="49"/>
      <c r="BD30" s="49"/>
      <c r="BE30" s="49"/>
      <c r="BF30" s="49"/>
      <c r="BG30" s="49"/>
      <c r="BH30" s="49"/>
      <c r="BI30" s="49"/>
      <c r="BJ30" s="49"/>
      <c r="BK30" s="49"/>
      <c r="BL30" s="49"/>
      <c r="BM30" s="49"/>
      <c r="BN30" s="49"/>
      <c r="BO30" s="49"/>
      <c r="BP30" s="49"/>
      <c r="BQ30" s="49"/>
      <c r="BR30" s="49"/>
      <c r="BS30" s="49"/>
      <c r="BT30" s="49"/>
      <c r="BU30" s="49"/>
      <c r="BV30" s="49"/>
      <c r="BW30" s="49"/>
      <c r="BX30" s="49"/>
      <c r="BY30" s="49"/>
      <c r="BZ30" s="49"/>
      <c r="CA30" s="49"/>
      <c r="CB30" s="49"/>
      <c r="CC30" s="49"/>
      <c r="CD30" s="49"/>
      <c r="CE30" s="49"/>
      <c r="CF30" s="49"/>
      <c r="CG30" s="49"/>
      <c r="CH30" s="49"/>
      <c r="CI30" s="49"/>
      <c r="CJ30" s="49"/>
      <c r="CK30" s="49"/>
      <c r="CL30" s="49"/>
      <c r="CM30" s="49"/>
      <c r="CN30" s="49"/>
      <c r="CO30" s="49"/>
      <c r="CP30" s="49"/>
      <c r="CQ30" s="49"/>
      <c r="CR30" s="49"/>
      <c r="CS30" s="49"/>
      <c r="CT30" s="49"/>
      <c r="CU30" s="49"/>
      <c r="CV30" s="49"/>
      <c r="CW30" s="50"/>
      <c r="CX30" s="18" t="s">
        <v>1</v>
      </c>
    </row>
    <row r="31" spans="1:102" ht="24.95" customHeight="1" x14ac:dyDescent="0.2">
      <c r="A31" s="86" t="s">
        <v>26</v>
      </c>
      <c r="B31" s="87"/>
      <c r="C31" s="88"/>
      <c r="D31" s="88"/>
      <c r="E31" s="88"/>
      <c r="F31" s="88"/>
      <c r="G31" s="88"/>
      <c r="H31" s="88"/>
      <c r="I31" s="88"/>
      <c r="J31" s="88"/>
      <c r="K31" s="88"/>
      <c r="L31" s="88"/>
      <c r="M31" s="88"/>
      <c r="N31" s="88"/>
      <c r="O31" s="88"/>
      <c r="P31" s="88"/>
      <c r="Q31" s="88"/>
      <c r="R31" s="88"/>
      <c r="S31" s="88"/>
      <c r="T31" s="88"/>
      <c r="U31" s="88"/>
      <c r="V31" s="88"/>
      <c r="W31" s="88"/>
      <c r="X31" s="88"/>
      <c r="Y31" s="88"/>
      <c r="Z31" s="88"/>
      <c r="AA31" s="88"/>
      <c r="AB31" s="88"/>
      <c r="AC31" s="88"/>
      <c r="AD31" s="88"/>
      <c r="AE31" s="88"/>
      <c r="AF31" s="88"/>
      <c r="AG31" s="88"/>
      <c r="AH31" s="88"/>
      <c r="AI31" s="88"/>
      <c r="AJ31" s="88"/>
      <c r="AK31" s="88"/>
      <c r="AL31" s="88"/>
      <c r="AM31" s="88"/>
      <c r="AN31" s="88"/>
      <c r="AO31" s="88"/>
      <c r="AP31" s="88"/>
      <c r="AQ31" s="88"/>
      <c r="AR31" s="88"/>
      <c r="AS31" s="88"/>
      <c r="AT31" s="88"/>
      <c r="AU31" s="88"/>
      <c r="AV31" s="88"/>
      <c r="AW31" s="88"/>
      <c r="AX31" s="88"/>
      <c r="AY31" s="88"/>
      <c r="AZ31" s="88"/>
      <c r="BA31" s="88"/>
      <c r="BB31" s="88"/>
      <c r="BC31" s="88"/>
      <c r="BD31" s="88"/>
      <c r="BE31" s="88"/>
      <c r="BF31" s="88"/>
      <c r="BG31" s="88"/>
      <c r="BH31" s="88"/>
      <c r="BI31" s="88"/>
      <c r="BJ31" s="88"/>
      <c r="BK31" s="88"/>
      <c r="BL31" s="88"/>
      <c r="BM31" s="88"/>
      <c r="BN31" s="88"/>
      <c r="BO31" s="88"/>
      <c r="BP31" s="88"/>
      <c r="BQ31" s="88"/>
      <c r="BR31" s="88"/>
      <c r="BS31" s="88"/>
      <c r="BT31" s="88"/>
      <c r="BU31" s="88"/>
      <c r="BV31" s="88"/>
      <c r="BW31" s="88"/>
      <c r="BX31" s="88"/>
      <c r="BY31" s="88"/>
      <c r="BZ31" s="88"/>
      <c r="CA31" s="88"/>
      <c r="CB31" s="88"/>
      <c r="CC31" s="88"/>
      <c r="CD31" s="88"/>
      <c r="CE31" s="88"/>
      <c r="CF31" s="88"/>
      <c r="CG31" s="88"/>
      <c r="CH31" s="88"/>
      <c r="CI31" s="88"/>
      <c r="CJ31" s="88"/>
      <c r="CK31" s="88"/>
      <c r="CL31" s="88"/>
      <c r="CM31" s="88"/>
      <c r="CN31" s="88"/>
      <c r="CO31" s="88"/>
      <c r="CP31" s="88"/>
      <c r="CQ31" s="88"/>
      <c r="CR31" s="88"/>
      <c r="CS31" s="88"/>
      <c r="CT31" s="89"/>
      <c r="CU31" s="89"/>
      <c r="CV31" s="89"/>
      <c r="CW31" s="90"/>
      <c r="CX31" s="91">
        <f t="array" ref="CX31">SUMPRODUCT(B31:CW31*0.25)</f>
        <v>0</v>
      </c>
    </row>
    <row r="32" spans="1:102" ht="24.95" customHeight="1" x14ac:dyDescent="0.2">
      <c r="A32" s="92" t="s">
        <v>27</v>
      </c>
      <c r="B32" s="93"/>
      <c r="C32" s="94"/>
      <c r="D32" s="94"/>
      <c r="E32" s="94"/>
      <c r="F32" s="94"/>
      <c r="G32" s="94"/>
      <c r="H32" s="94"/>
      <c r="I32" s="94"/>
      <c r="J32" s="94"/>
      <c r="K32" s="94"/>
      <c r="L32" s="94"/>
      <c r="M32" s="94"/>
      <c r="N32" s="94"/>
      <c r="O32" s="94"/>
      <c r="P32" s="94"/>
      <c r="Q32" s="94"/>
      <c r="R32" s="94"/>
      <c r="S32" s="94"/>
      <c r="T32" s="94"/>
      <c r="U32" s="94"/>
      <c r="V32" s="94"/>
      <c r="W32" s="94"/>
      <c r="X32" s="94"/>
      <c r="Y32" s="94"/>
      <c r="Z32" s="94"/>
      <c r="AA32" s="94"/>
      <c r="AB32" s="94"/>
      <c r="AC32" s="94"/>
      <c r="AD32" s="94"/>
      <c r="AE32" s="94"/>
      <c r="AF32" s="94"/>
      <c r="AG32" s="94"/>
      <c r="AH32" s="94"/>
      <c r="AI32" s="94"/>
      <c r="AJ32" s="94"/>
      <c r="AK32" s="94"/>
      <c r="AL32" s="94"/>
      <c r="AM32" s="94"/>
      <c r="AN32" s="94"/>
      <c r="AO32" s="94"/>
      <c r="AP32" s="94"/>
      <c r="AQ32" s="94"/>
      <c r="AR32" s="94"/>
      <c r="AS32" s="94"/>
      <c r="AT32" s="94"/>
      <c r="AU32" s="94"/>
      <c r="AV32" s="94"/>
      <c r="AW32" s="94"/>
      <c r="AX32" s="94">
        <v>42.646000000000001</v>
      </c>
      <c r="AY32" s="94">
        <v>16.271999999999998</v>
      </c>
      <c r="AZ32" s="94"/>
      <c r="BA32" s="94">
        <v>3.7330000000000001</v>
      </c>
      <c r="BB32" s="94">
        <v>0.184</v>
      </c>
      <c r="BC32" s="94">
        <v>6.4859999999999998</v>
      </c>
      <c r="BD32" s="94">
        <v>8.9280000000000008</v>
      </c>
      <c r="BE32" s="94">
        <v>43.429000000000002</v>
      </c>
      <c r="BF32" s="94">
        <v>30.321999999999999</v>
      </c>
      <c r="BG32" s="94">
        <v>36.695999999999998</v>
      </c>
      <c r="BH32" s="94">
        <v>36.78</v>
      </c>
      <c r="BI32" s="94">
        <v>39.459000000000003</v>
      </c>
      <c r="BJ32" s="94">
        <v>11.9</v>
      </c>
      <c r="BK32" s="94">
        <v>60.067999999999998</v>
      </c>
      <c r="BL32" s="94">
        <v>18.152000000000001</v>
      </c>
      <c r="BM32" s="94">
        <v>20.637</v>
      </c>
      <c r="BN32" s="94">
        <v>98.92</v>
      </c>
      <c r="BO32" s="94">
        <v>114.3</v>
      </c>
      <c r="BP32" s="94">
        <v>123.685</v>
      </c>
      <c r="BQ32" s="94">
        <v>50.898000000000003</v>
      </c>
      <c r="BR32" s="94">
        <v>130.57400000000001</v>
      </c>
      <c r="BS32" s="94">
        <v>102.71</v>
      </c>
      <c r="BT32" s="94">
        <v>123.749</v>
      </c>
      <c r="BU32" s="94">
        <v>120.102</v>
      </c>
      <c r="BV32" s="94">
        <v>49.893999999999998</v>
      </c>
      <c r="BW32" s="94">
        <v>77.855999999999995</v>
      </c>
      <c r="BX32" s="94">
        <v>109.062</v>
      </c>
      <c r="BY32" s="94">
        <v>88.698999999999998</v>
      </c>
      <c r="BZ32" s="94">
        <v>128.947</v>
      </c>
      <c r="CA32" s="94">
        <v>132.66900000000001</v>
      </c>
      <c r="CB32" s="94">
        <v>135.10599999999999</v>
      </c>
      <c r="CC32" s="94">
        <v>117.13200000000001</v>
      </c>
      <c r="CD32" s="94">
        <v>103.009</v>
      </c>
      <c r="CE32" s="94">
        <v>84.186999999999998</v>
      </c>
      <c r="CF32" s="94">
        <v>73.465000000000003</v>
      </c>
      <c r="CG32" s="94">
        <v>72.680999999999997</v>
      </c>
      <c r="CH32" s="94">
        <v>36.704999999999998</v>
      </c>
      <c r="CI32" s="94">
        <v>67.210999999999999</v>
      </c>
      <c r="CJ32" s="94">
        <v>56.569000000000003</v>
      </c>
      <c r="CK32" s="94">
        <v>104.893</v>
      </c>
      <c r="CL32" s="94">
        <v>92.828000000000003</v>
      </c>
      <c r="CM32" s="94">
        <v>101.181</v>
      </c>
      <c r="CN32" s="94">
        <v>97.656000000000006</v>
      </c>
      <c r="CO32" s="94">
        <v>130.477</v>
      </c>
      <c r="CP32" s="94">
        <v>102.217</v>
      </c>
      <c r="CQ32" s="94">
        <v>135.66200000000001</v>
      </c>
      <c r="CR32" s="94">
        <v>137.32</v>
      </c>
      <c r="CS32" s="94">
        <v>126.137</v>
      </c>
      <c r="CT32" s="95"/>
      <c r="CU32" s="95"/>
      <c r="CV32" s="95"/>
      <c r="CW32" s="96"/>
      <c r="CX32" s="97">
        <f t="array" ref="CX32">SUMPRODUCT(B32:CW32*0.25)</f>
        <v>900.54825000000005</v>
      </c>
    </row>
    <row r="33" spans="1:102" ht="24.95" customHeight="1" x14ac:dyDescent="0.2">
      <c r="A33" s="101" t="s">
        <v>28</v>
      </c>
      <c r="B33" s="98"/>
      <c r="C33" s="99"/>
      <c r="D33" s="99"/>
      <c r="E33" s="99"/>
      <c r="F33" s="99"/>
      <c r="G33" s="99"/>
      <c r="H33" s="99"/>
      <c r="I33" s="99"/>
      <c r="J33" s="99"/>
      <c r="K33" s="99"/>
      <c r="L33" s="99"/>
      <c r="M33" s="99"/>
      <c r="N33" s="99"/>
      <c r="O33" s="99"/>
      <c r="P33" s="99"/>
      <c r="Q33" s="99"/>
      <c r="R33" s="99"/>
      <c r="S33" s="99"/>
      <c r="T33" s="99"/>
      <c r="U33" s="99"/>
      <c r="V33" s="99"/>
      <c r="W33" s="99"/>
      <c r="X33" s="99"/>
      <c r="Y33" s="99"/>
      <c r="Z33" s="99"/>
      <c r="AA33" s="99"/>
      <c r="AB33" s="99"/>
      <c r="AC33" s="99"/>
      <c r="AD33" s="99"/>
      <c r="AE33" s="99"/>
      <c r="AF33" s="99"/>
      <c r="AG33" s="99"/>
      <c r="AH33" s="99"/>
      <c r="AI33" s="99"/>
      <c r="AJ33" s="99"/>
      <c r="AK33" s="99"/>
      <c r="AL33" s="99"/>
      <c r="AM33" s="99"/>
      <c r="AN33" s="99"/>
      <c r="AO33" s="99"/>
      <c r="AP33" s="99"/>
      <c r="AQ33" s="99"/>
      <c r="AR33" s="99"/>
      <c r="AS33" s="99"/>
      <c r="AT33" s="99"/>
      <c r="AU33" s="99"/>
      <c r="AV33" s="99"/>
      <c r="AW33" s="99"/>
      <c r="AX33" s="99"/>
      <c r="AY33" s="99"/>
      <c r="AZ33" s="99"/>
      <c r="BA33" s="99"/>
      <c r="BB33" s="99"/>
      <c r="BC33" s="99"/>
      <c r="BD33" s="99"/>
      <c r="BE33" s="99"/>
      <c r="BF33" s="99"/>
      <c r="BG33" s="99"/>
      <c r="BH33" s="99"/>
      <c r="BI33" s="99"/>
      <c r="BJ33" s="99"/>
      <c r="BK33" s="99"/>
      <c r="BL33" s="99"/>
      <c r="BM33" s="99"/>
      <c r="BN33" s="99"/>
      <c r="BO33" s="99"/>
      <c r="BP33" s="99"/>
      <c r="BQ33" s="99"/>
      <c r="BR33" s="99"/>
      <c r="BS33" s="99"/>
      <c r="BT33" s="99"/>
      <c r="BU33" s="99"/>
      <c r="BV33" s="99"/>
      <c r="BW33" s="99"/>
      <c r="BX33" s="99"/>
      <c r="BY33" s="99"/>
      <c r="BZ33" s="99"/>
      <c r="CA33" s="99"/>
      <c r="CB33" s="99"/>
      <c r="CC33" s="99"/>
      <c r="CD33" s="99"/>
      <c r="CE33" s="99"/>
      <c r="CF33" s="99"/>
      <c r="CG33" s="99"/>
      <c r="CH33" s="99"/>
      <c r="CI33" s="99"/>
      <c r="CJ33" s="99"/>
      <c r="CK33" s="99"/>
      <c r="CL33" s="99"/>
      <c r="CM33" s="99"/>
      <c r="CN33" s="99"/>
      <c r="CO33" s="99"/>
      <c r="CP33" s="99"/>
      <c r="CQ33" s="99"/>
      <c r="CR33" s="99"/>
      <c r="CS33" s="99"/>
      <c r="CT33" s="100"/>
      <c r="CU33" s="100"/>
      <c r="CV33" s="100"/>
      <c r="CW33" s="102"/>
      <c r="CX33" s="103">
        <f t="array" ref="CX33">SUMPRODUCT(B33:CW33*0.25)</f>
        <v>0</v>
      </c>
    </row>
    <row r="34" spans="1:102" ht="30" customHeight="1" thickBot="1" x14ac:dyDescent="0.25">
      <c r="A34" s="75" t="s">
        <v>29</v>
      </c>
      <c r="B34" s="76">
        <f>SUM(B31:B33)</f>
        <v>0</v>
      </c>
      <c r="C34" s="77">
        <f t="shared" ref="C34:BN34" si="5">SUM(C31:C33)</f>
        <v>0</v>
      </c>
      <c r="D34" s="77">
        <f t="shared" si="5"/>
        <v>0</v>
      </c>
      <c r="E34" s="77">
        <f t="shared" si="5"/>
        <v>0</v>
      </c>
      <c r="F34" s="77">
        <f t="shared" si="5"/>
        <v>0</v>
      </c>
      <c r="G34" s="77">
        <f t="shared" si="5"/>
        <v>0</v>
      </c>
      <c r="H34" s="77">
        <f t="shared" si="5"/>
        <v>0</v>
      </c>
      <c r="I34" s="77">
        <f t="shared" si="5"/>
        <v>0</v>
      </c>
      <c r="J34" s="77">
        <f t="shared" si="5"/>
        <v>0</v>
      </c>
      <c r="K34" s="77">
        <f t="shared" si="5"/>
        <v>0</v>
      </c>
      <c r="L34" s="77">
        <f t="shared" si="5"/>
        <v>0</v>
      </c>
      <c r="M34" s="77">
        <f t="shared" si="5"/>
        <v>0</v>
      </c>
      <c r="N34" s="77">
        <f t="shared" si="5"/>
        <v>0</v>
      </c>
      <c r="O34" s="77">
        <f t="shared" si="5"/>
        <v>0</v>
      </c>
      <c r="P34" s="77">
        <f t="shared" si="5"/>
        <v>0</v>
      </c>
      <c r="Q34" s="77">
        <f t="shared" si="5"/>
        <v>0</v>
      </c>
      <c r="R34" s="77">
        <f t="shared" si="5"/>
        <v>0</v>
      </c>
      <c r="S34" s="77">
        <f t="shared" si="5"/>
        <v>0</v>
      </c>
      <c r="T34" s="77">
        <f t="shared" si="5"/>
        <v>0</v>
      </c>
      <c r="U34" s="77">
        <f t="shared" si="5"/>
        <v>0</v>
      </c>
      <c r="V34" s="77">
        <f t="shared" si="5"/>
        <v>0</v>
      </c>
      <c r="W34" s="77">
        <f t="shared" si="5"/>
        <v>0</v>
      </c>
      <c r="X34" s="77">
        <f t="shared" si="5"/>
        <v>0</v>
      </c>
      <c r="Y34" s="77">
        <f t="shared" si="5"/>
        <v>0</v>
      </c>
      <c r="Z34" s="77">
        <f t="shared" si="5"/>
        <v>0</v>
      </c>
      <c r="AA34" s="77">
        <f t="shared" si="5"/>
        <v>0</v>
      </c>
      <c r="AB34" s="77">
        <f t="shared" si="5"/>
        <v>0</v>
      </c>
      <c r="AC34" s="77">
        <f t="shared" si="5"/>
        <v>0</v>
      </c>
      <c r="AD34" s="77">
        <f t="shared" si="5"/>
        <v>0</v>
      </c>
      <c r="AE34" s="77">
        <f t="shared" si="5"/>
        <v>0</v>
      </c>
      <c r="AF34" s="77">
        <f t="shared" si="5"/>
        <v>0</v>
      </c>
      <c r="AG34" s="77">
        <f t="shared" si="5"/>
        <v>0</v>
      </c>
      <c r="AH34" s="77">
        <f t="shared" si="5"/>
        <v>0</v>
      </c>
      <c r="AI34" s="77">
        <f t="shared" si="5"/>
        <v>0</v>
      </c>
      <c r="AJ34" s="77">
        <f t="shared" si="5"/>
        <v>0</v>
      </c>
      <c r="AK34" s="77">
        <f t="shared" si="5"/>
        <v>0</v>
      </c>
      <c r="AL34" s="77">
        <f t="shared" si="5"/>
        <v>0</v>
      </c>
      <c r="AM34" s="77">
        <f t="shared" si="5"/>
        <v>0</v>
      </c>
      <c r="AN34" s="77">
        <f t="shared" si="5"/>
        <v>0</v>
      </c>
      <c r="AO34" s="77">
        <f t="shared" si="5"/>
        <v>0</v>
      </c>
      <c r="AP34" s="77">
        <f t="shared" si="5"/>
        <v>0</v>
      </c>
      <c r="AQ34" s="77">
        <f t="shared" si="5"/>
        <v>0</v>
      </c>
      <c r="AR34" s="77">
        <f t="shared" si="5"/>
        <v>0</v>
      </c>
      <c r="AS34" s="77">
        <f t="shared" si="5"/>
        <v>0</v>
      </c>
      <c r="AT34" s="77">
        <f t="shared" si="5"/>
        <v>0</v>
      </c>
      <c r="AU34" s="77">
        <f t="shared" si="5"/>
        <v>0</v>
      </c>
      <c r="AV34" s="77">
        <f t="shared" si="5"/>
        <v>0</v>
      </c>
      <c r="AW34" s="77">
        <f t="shared" si="5"/>
        <v>0</v>
      </c>
      <c r="AX34" s="77">
        <f t="shared" si="5"/>
        <v>42.646000000000001</v>
      </c>
      <c r="AY34" s="77">
        <f t="shared" si="5"/>
        <v>16.271999999999998</v>
      </c>
      <c r="AZ34" s="77">
        <f t="shared" si="5"/>
        <v>0</v>
      </c>
      <c r="BA34" s="77">
        <f t="shared" si="5"/>
        <v>3.7330000000000001</v>
      </c>
      <c r="BB34" s="77">
        <f t="shared" si="5"/>
        <v>0.184</v>
      </c>
      <c r="BC34" s="77">
        <f t="shared" si="5"/>
        <v>6.4859999999999998</v>
      </c>
      <c r="BD34" s="77">
        <f t="shared" si="5"/>
        <v>8.9280000000000008</v>
      </c>
      <c r="BE34" s="77">
        <f t="shared" si="5"/>
        <v>43.429000000000002</v>
      </c>
      <c r="BF34" s="77">
        <f t="shared" si="5"/>
        <v>30.321999999999999</v>
      </c>
      <c r="BG34" s="77">
        <f t="shared" si="5"/>
        <v>36.695999999999998</v>
      </c>
      <c r="BH34" s="77">
        <f t="shared" si="5"/>
        <v>36.78</v>
      </c>
      <c r="BI34" s="77">
        <f t="shared" si="5"/>
        <v>39.459000000000003</v>
      </c>
      <c r="BJ34" s="77">
        <f t="shared" si="5"/>
        <v>11.9</v>
      </c>
      <c r="BK34" s="77">
        <f t="shared" si="5"/>
        <v>60.067999999999998</v>
      </c>
      <c r="BL34" s="77">
        <f t="shared" si="5"/>
        <v>18.152000000000001</v>
      </c>
      <c r="BM34" s="77">
        <f t="shared" si="5"/>
        <v>20.637</v>
      </c>
      <c r="BN34" s="77">
        <f t="shared" si="5"/>
        <v>98.92</v>
      </c>
      <c r="BO34" s="77">
        <f t="shared" ref="BO34:CW34" si="6">SUM(BO31:BO33)</f>
        <v>114.3</v>
      </c>
      <c r="BP34" s="77">
        <f t="shared" si="6"/>
        <v>123.685</v>
      </c>
      <c r="BQ34" s="77">
        <f t="shared" si="6"/>
        <v>50.898000000000003</v>
      </c>
      <c r="BR34" s="77">
        <f t="shared" si="6"/>
        <v>130.57400000000001</v>
      </c>
      <c r="BS34" s="77">
        <f t="shared" si="6"/>
        <v>102.71</v>
      </c>
      <c r="BT34" s="77">
        <f t="shared" si="6"/>
        <v>123.749</v>
      </c>
      <c r="BU34" s="77">
        <f t="shared" si="6"/>
        <v>120.102</v>
      </c>
      <c r="BV34" s="77">
        <f t="shared" si="6"/>
        <v>49.893999999999998</v>
      </c>
      <c r="BW34" s="77">
        <f t="shared" si="6"/>
        <v>77.855999999999995</v>
      </c>
      <c r="BX34" s="77">
        <f t="shared" si="6"/>
        <v>109.062</v>
      </c>
      <c r="BY34" s="77">
        <f t="shared" si="6"/>
        <v>88.698999999999998</v>
      </c>
      <c r="BZ34" s="77">
        <f t="shared" si="6"/>
        <v>128.947</v>
      </c>
      <c r="CA34" s="77">
        <f t="shared" si="6"/>
        <v>132.66900000000001</v>
      </c>
      <c r="CB34" s="77">
        <f t="shared" si="6"/>
        <v>135.10599999999999</v>
      </c>
      <c r="CC34" s="77">
        <f t="shared" si="6"/>
        <v>117.13200000000001</v>
      </c>
      <c r="CD34" s="77">
        <f t="shared" si="6"/>
        <v>103.009</v>
      </c>
      <c r="CE34" s="77">
        <f t="shared" si="6"/>
        <v>84.186999999999998</v>
      </c>
      <c r="CF34" s="77">
        <f t="shared" si="6"/>
        <v>73.465000000000003</v>
      </c>
      <c r="CG34" s="77">
        <f t="shared" si="6"/>
        <v>72.680999999999997</v>
      </c>
      <c r="CH34" s="77">
        <f t="shared" si="6"/>
        <v>36.704999999999998</v>
      </c>
      <c r="CI34" s="77">
        <f t="shared" si="6"/>
        <v>67.210999999999999</v>
      </c>
      <c r="CJ34" s="77">
        <f t="shared" si="6"/>
        <v>56.569000000000003</v>
      </c>
      <c r="CK34" s="77">
        <f t="shared" si="6"/>
        <v>104.893</v>
      </c>
      <c r="CL34" s="77">
        <f t="shared" si="6"/>
        <v>92.828000000000003</v>
      </c>
      <c r="CM34" s="77">
        <f t="shared" si="6"/>
        <v>101.181</v>
      </c>
      <c r="CN34" s="77">
        <f t="shared" si="6"/>
        <v>97.656000000000006</v>
      </c>
      <c r="CO34" s="77">
        <f t="shared" si="6"/>
        <v>130.477</v>
      </c>
      <c r="CP34" s="77">
        <f t="shared" si="6"/>
        <v>102.217</v>
      </c>
      <c r="CQ34" s="77">
        <f t="shared" si="6"/>
        <v>135.66200000000001</v>
      </c>
      <c r="CR34" s="77">
        <f t="shared" si="6"/>
        <v>137.32</v>
      </c>
      <c r="CS34" s="77">
        <f t="shared" si="6"/>
        <v>126.137</v>
      </c>
      <c r="CT34" s="78">
        <f t="shared" si="6"/>
        <v>0</v>
      </c>
      <c r="CU34" s="78">
        <f t="shared" si="6"/>
        <v>0</v>
      </c>
      <c r="CV34" s="78">
        <f t="shared" si="6"/>
        <v>0</v>
      </c>
      <c r="CW34" s="79">
        <f t="shared" si="6"/>
        <v>0</v>
      </c>
      <c r="CX34" s="80">
        <f>SUM(CX31:CX33)</f>
        <v>900.54825000000005</v>
      </c>
    </row>
    <row r="35" spans="1:102" ht="18" customHeight="1" thickBot="1" x14ac:dyDescent="0.25">
      <c r="A35" s="81"/>
      <c r="B35" s="82"/>
      <c r="C35" s="83"/>
      <c r="D35" s="83"/>
      <c r="E35" s="83"/>
      <c r="F35" s="83"/>
      <c r="G35" s="83"/>
      <c r="H35" s="83"/>
      <c r="I35" s="83"/>
      <c r="J35" s="83"/>
      <c r="K35" s="83"/>
      <c r="L35" s="83"/>
      <c r="M35" s="83"/>
      <c r="N35" s="83"/>
      <c r="O35" s="83"/>
      <c r="P35" s="83"/>
      <c r="Q35" s="83"/>
      <c r="R35" s="83"/>
      <c r="S35" s="83"/>
      <c r="T35" s="83"/>
      <c r="U35" s="83"/>
      <c r="V35" s="83"/>
      <c r="W35" s="83"/>
      <c r="X35" s="83"/>
      <c r="Y35" s="83"/>
      <c r="Z35" s="83"/>
      <c r="AA35" s="83"/>
      <c r="AB35" s="83"/>
      <c r="AC35" s="83"/>
      <c r="AD35" s="83"/>
      <c r="AE35" s="83"/>
      <c r="AF35" s="83"/>
      <c r="AG35" s="83"/>
      <c r="AH35" s="83"/>
      <c r="AI35" s="83"/>
      <c r="AJ35" s="83"/>
      <c r="AK35" s="83"/>
      <c r="AL35" s="83"/>
      <c r="AM35" s="83"/>
      <c r="AN35" s="83"/>
      <c r="AO35" s="83"/>
      <c r="AP35" s="83"/>
      <c r="AQ35" s="83"/>
      <c r="AR35" s="83"/>
      <c r="AS35" s="83"/>
      <c r="AT35" s="83"/>
      <c r="AU35" s="83"/>
      <c r="AV35" s="83"/>
      <c r="AW35" s="83"/>
      <c r="AX35" s="83"/>
      <c r="AY35" s="83"/>
      <c r="AZ35" s="83"/>
      <c r="BA35" s="83"/>
      <c r="BB35" s="83"/>
      <c r="BC35" s="83"/>
      <c r="BD35" s="83"/>
      <c r="BE35" s="83"/>
      <c r="BF35" s="83"/>
      <c r="BG35" s="83"/>
      <c r="BH35" s="83"/>
      <c r="BI35" s="83"/>
      <c r="BJ35" s="83"/>
      <c r="BK35" s="83"/>
      <c r="BL35" s="83"/>
      <c r="BM35" s="83"/>
      <c r="BN35" s="83"/>
      <c r="BO35" s="83"/>
      <c r="BP35" s="83"/>
      <c r="BQ35" s="83"/>
      <c r="BR35" s="83"/>
      <c r="BS35" s="83"/>
      <c r="BT35" s="83"/>
      <c r="BU35" s="83"/>
      <c r="BV35" s="83"/>
      <c r="BW35" s="83"/>
      <c r="BX35" s="83"/>
      <c r="BY35" s="83"/>
      <c r="BZ35" s="83"/>
      <c r="CA35" s="83"/>
      <c r="CB35" s="83"/>
      <c r="CC35" s="83"/>
      <c r="CD35" s="83"/>
      <c r="CE35" s="83"/>
      <c r="CF35" s="83"/>
      <c r="CG35" s="83"/>
      <c r="CH35" s="83"/>
      <c r="CI35" s="83"/>
      <c r="CJ35" s="83"/>
      <c r="CK35" s="83"/>
      <c r="CL35" s="83"/>
      <c r="CM35" s="83"/>
      <c r="CN35" s="83"/>
      <c r="CO35" s="83"/>
      <c r="CP35" s="83"/>
      <c r="CQ35" s="83"/>
      <c r="CR35" s="83"/>
      <c r="CS35" s="83"/>
      <c r="CT35" s="83"/>
      <c r="CU35" s="83"/>
      <c r="CV35" s="83"/>
      <c r="CW35" s="83"/>
      <c r="CX35" s="84"/>
    </row>
    <row r="36" spans="1:102" ht="30" customHeight="1" thickBot="1" x14ac:dyDescent="0.25">
      <c r="A36" s="47" t="s">
        <v>30</v>
      </c>
      <c r="B36" s="111">
        <v>1</v>
      </c>
      <c r="C36" s="112"/>
      <c r="D36" s="112"/>
      <c r="E36" s="112"/>
      <c r="F36" s="112"/>
      <c r="G36" s="112"/>
      <c r="H36" s="112"/>
      <c r="I36" s="112"/>
      <c r="J36" s="112"/>
      <c r="K36" s="112"/>
      <c r="L36" s="112"/>
      <c r="M36" s="112"/>
      <c r="N36" s="112"/>
      <c r="O36" s="112"/>
      <c r="P36" s="112"/>
      <c r="Q36" s="112"/>
      <c r="R36" s="112"/>
      <c r="S36" s="112"/>
      <c r="T36" s="112"/>
      <c r="U36" s="112"/>
      <c r="V36" s="112"/>
      <c r="W36" s="112"/>
      <c r="X36" s="112"/>
      <c r="Y36" s="112"/>
      <c r="Z36" s="112"/>
      <c r="AA36" s="112"/>
      <c r="AB36" s="112"/>
      <c r="AC36" s="112"/>
      <c r="AD36" s="112"/>
      <c r="AE36" s="112"/>
      <c r="AF36" s="112"/>
      <c r="AG36" s="112"/>
      <c r="AH36" s="112"/>
      <c r="AI36" s="112"/>
      <c r="AJ36" s="112"/>
      <c r="AK36" s="112"/>
      <c r="AL36" s="112"/>
      <c r="AM36" s="112"/>
      <c r="AN36" s="112"/>
      <c r="AO36" s="112"/>
      <c r="AP36" s="112"/>
      <c r="AQ36" s="112"/>
      <c r="AR36" s="112"/>
      <c r="AS36" s="112"/>
      <c r="AT36" s="112"/>
      <c r="AU36" s="112"/>
      <c r="AV36" s="112"/>
      <c r="AW36" s="112"/>
      <c r="AX36" s="112"/>
      <c r="AY36" s="112"/>
      <c r="AZ36" s="112"/>
      <c r="BA36" s="112"/>
      <c r="BB36" s="112"/>
      <c r="BC36" s="112"/>
      <c r="BD36" s="112"/>
      <c r="BE36" s="112"/>
      <c r="BF36" s="112"/>
      <c r="BG36" s="112"/>
      <c r="BH36" s="112"/>
      <c r="BI36" s="112"/>
      <c r="BJ36" s="112"/>
      <c r="BK36" s="112"/>
      <c r="BL36" s="112"/>
      <c r="BM36" s="112"/>
      <c r="BN36" s="112"/>
      <c r="BO36" s="112"/>
      <c r="BP36" s="112"/>
      <c r="BQ36" s="112"/>
      <c r="BR36" s="112"/>
      <c r="BS36" s="112"/>
      <c r="BT36" s="112"/>
      <c r="BU36" s="112"/>
      <c r="BV36" s="112"/>
      <c r="BW36" s="112"/>
      <c r="BX36" s="112"/>
      <c r="BY36" s="112"/>
      <c r="BZ36" s="112"/>
      <c r="CA36" s="112"/>
      <c r="CB36" s="112"/>
      <c r="CC36" s="112"/>
      <c r="CD36" s="112"/>
      <c r="CE36" s="112"/>
      <c r="CF36" s="112"/>
      <c r="CG36" s="112"/>
      <c r="CH36" s="112"/>
      <c r="CI36" s="112"/>
      <c r="CJ36" s="112"/>
      <c r="CK36" s="112"/>
      <c r="CL36" s="112"/>
      <c r="CM36" s="112"/>
      <c r="CN36" s="112"/>
      <c r="CO36" s="112"/>
      <c r="CP36" s="112"/>
      <c r="CQ36" s="112"/>
      <c r="CR36" s="112"/>
      <c r="CS36" s="112"/>
      <c r="CT36" s="112"/>
      <c r="CU36" s="112"/>
      <c r="CV36" s="112"/>
      <c r="CW36" s="112"/>
      <c r="CX36" s="113"/>
    </row>
    <row r="37" spans="1:102" ht="24.95" customHeight="1" x14ac:dyDescent="0.2">
      <c r="A37" s="86" t="s">
        <v>31</v>
      </c>
      <c r="B37" s="114"/>
      <c r="C37" s="115"/>
      <c r="D37" s="115"/>
      <c r="E37" s="115"/>
      <c r="F37" s="115"/>
      <c r="G37" s="115"/>
      <c r="H37" s="115"/>
      <c r="I37" s="115"/>
      <c r="J37" s="115"/>
      <c r="K37" s="115"/>
      <c r="L37" s="115"/>
      <c r="M37" s="115"/>
      <c r="N37" s="115"/>
      <c r="O37" s="115"/>
      <c r="P37" s="115"/>
      <c r="Q37" s="115"/>
      <c r="R37" s="115"/>
      <c r="S37" s="115"/>
      <c r="T37" s="115"/>
      <c r="U37" s="115"/>
      <c r="V37" s="115"/>
      <c r="W37" s="115"/>
      <c r="X37" s="115"/>
      <c r="Y37" s="115"/>
      <c r="Z37" s="115"/>
      <c r="AA37" s="115"/>
      <c r="AB37" s="115"/>
      <c r="AC37" s="115"/>
      <c r="AD37" s="115"/>
      <c r="AE37" s="115"/>
      <c r="AF37" s="115"/>
      <c r="AG37" s="115"/>
      <c r="AH37" s="115"/>
      <c r="AI37" s="115"/>
      <c r="AJ37" s="115"/>
      <c r="AK37" s="115"/>
      <c r="AL37" s="115"/>
      <c r="AM37" s="115"/>
      <c r="AN37" s="115"/>
      <c r="AO37" s="115"/>
      <c r="AP37" s="115"/>
      <c r="AQ37" s="115"/>
      <c r="AR37" s="115"/>
      <c r="AS37" s="115"/>
      <c r="AT37" s="115"/>
      <c r="AU37" s="115"/>
      <c r="AV37" s="115"/>
      <c r="AW37" s="115"/>
      <c r="AX37" s="115"/>
      <c r="AY37" s="115"/>
      <c r="AZ37" s="115"/>
      <c r="BA37" s="115"/>
      <c r="BB37" s="115"/>
      <c r="BC37" s="115"/>
      <c r="BD37" s="115"/>
      <c r="BE37" s="115"/>
      <c r="BF37" s="115"/>
      <c r="BG37" s="115"/>
      <c r="BH37" s="115"/>
      <c r="BI37" s="115"/>
      <c r="BJ37" s="115"/>
      <c r="BK37" s="115"/>
      <c r="BL37" s="115"/>
      <c r="BM37" s="115"/>
      <c r="BN37" s="115"/>
      <c r="BO37" s="115"/>
      <c r="BP37" s="115"/>
      <c r="BQ37" s="115"/>
      <c r="BR37" s="115"/>
      <c r="BS37" s="115"/>
      <c r="BT37" s="115"/>
      <c r="BU37" s="115"/>
      <c r="BV37" s="115"/>
      <c r="BW37" s="115"/>
      <c r="BX37" s="115"/>
      <c r="BY37" s="115"/>
      <c r="BZ37" s="115"/>
      <c r="CA37" s="115"/>
      <c r="CB37" s="115"/>
      <c r="CC37" s="115"/>
      <c r="CD37" s="115"/>
      <c r="CE37" s="115"/>
      <c r="CF37" s="115"/>
      <c r="CG37" s="115"/>
      <c r="CH37" s="115"/>
      <c r="CI37" s="115"/>
      <c r="CJ37" s="115"/>
      <c r="CK37" s="115"/>
      <c r="CL37" s="115"/>
      <c r="CM37" s="115"/>
      <c r="CN37" s="115"/>
      <c r="CO37" s="115"/>
      <c r="CP37" s="115"/>
      <c r="CQ37" s="115"/>
      <c r="CR37" s="115"/>
      <c r="CS37" s="115"/>
      <c r="CT37" s="116"/>
      <c r="CU37" s="116"/>
      <c r="CV37" s="116"/>
      <c r="CW37" s="117"/>
      <c r="CX37" s="91">
        <f t="array" ref="CX37">SUMPRODUCT(B37:CW37*0.25)</f>
        <v>0</v>
      </c>
    </row>
    <row r="38" spans="1:102" ht="24.95" customHeight="1" x14ac:dyDescent="0.2">
      <c r="A38" s="118" t="s">
        <v>32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/>
      <c r="CO38" s="120"/>
      <c r="CP38" s="120"/>
      <c r="CQ38" s="120"/>
      <c r="CR38" s="120"/>
      <c r="CS38" s="120"/>
      <c r="CT38" s="120"/>
      <c r="CU38" s="120"/>
      <c r="CV38" s="120"/>
      <c r="CW38" s="121"/>
      <c r="CX38" s="97">
        <f t="array" ref="CX38">SUMPRODUCT(B38:CW38*0.25)</f>
        <v>0</v>
      </c>
    </row>
    <row r="39" spans="1:102" ht="24.95" customHeight="1" x14ac:dyDescent="0.2">
      <c r="A39" s="118" t="s">
        <v>33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>
        <v>33.6</v>
      </c>
      <c r="BB39" s="120"/>
      <c r="BC39" s="120"/>
      <c r="BD39" s="120"/>
      <c r="BE39" s="120"/>
      <c r="BF39" s="120"/>
      <c r="BG39" s="120"/>
      <c r="BH39" s="120">
        <v>184.9</v>
      </c>
      <c r="BI39" s="120">
        <v>189.7</v>
      </c>
      <c r="BJ39" s="120">
        <v>46.1</v>
      </c>
      <c r="BK39" s="120">
        <v>18.8</v>
      </c>
      <c r="BL39" s="120">
        <v>28.4</v>
      </c>
      <c r="BM39" s="120">
        <v>52.9</v>
      </c>
      <c r="BN39" s="120">
        <v>30</v>
      </c>
      <c r="BO39" s="120">
        <v>4.7</v>
      </c>
      <c r="BP39" s="120">
        <v>3.9</v>
      </c>
      <c r="BQ39" s="120">
        <v>69.400000000000006</v>
      </c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>
        <v>30.4</v>
      </c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173.2</v>
      </c>
    </row>
    <row r="40" spans="1:102" ht="24.95" customHeight="1" x14ac:dyDescent="0.2">
      <c r="A40" s="118" t="s">
        <v>34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24.95" customHeight="1" x14ac:dyDescent="0.2">
      <c r="A41" s="118" t="s">
        <v>35</v>
      </c>
      <c r="B41" s="119"/>
      <c r="C41" s="120"/>
      <c r="D41" s="120"/>
      <c r="E41" s="120"/>
      <c r="F41" s="120"/>
      <c r="G41" s="120"/>
      <c r="H41" s="120"/>
      <c r="I41" s="120"/>
      <c r="J41" s="120"/>
      <c r="K41" s="120"/>
      <c r="L41" s="120"/>
      <c r="M41" s="120"/>
      <c r="N41" s="120"/>
      <c r="O41" s="120"/>
      <c r="P41" s="120"/>
      <c r="Q41" s="120"/>
      <c r="R41" s="120"/>
      <c r="S41" s="120"/>
      <c r="T41" s="120"/>
      <c r="U41" s="120"/>
      <c r="V41" s="120"/>
      <c r="W41" s="120"/>
      <c r="X41" s="120"/>
      <c r="Y41" s="120"/>
      <c r="Z41" s="120"/>
      <c r="AA41" s="120"/>
      <c r="AB41" s="120"/>
      <c r="AC41" s="120"/>
      <c r="AD41" s="120"/>
      <c r="AE41" s="120"/>
      <c r="AF41" s="120"/>
      <c r="AG41" s="120"/>
      <c r="AH41" s="120"/>
      <c r="AI41" s="120"/>
      <c r="AJ41" s="120"/>
      <c r="AK41" s="120"/>
      <c r="AL41" s="120"/>
      <c r="AM41" s="120"/>
      <c r="AN41" s="120"/>
      <c r="AO41" s="120"/>
      <c r="AP41" s="120"/>
      <c r="AQ41" s="120"/>
      <c r="AR41" s="120"/>
      <c r="AS41" s="120"/>
      <c r="AT41" s="120"/>
      <c r="AU41" s="120"/>
      <c r="AV41" s="120"/>
      <c r="AW41" s="120"/>
      <c r="AX41" s="120">
        <v>72.099999999999994</v>
      </c>
      <c r="AY41" s="120">
        <v>72.099999999999994</v>
      </c>
      <c r="AZ41" s="120">
        <v>72.099999999999994</v>
      </c>
      <c r="BA41" s="120">
        <v>72.099999999999994</v>
      </c>
      <c r="BB41" s="120">
        <v>134.4</v>
      </c>
      <c r="BC41" s="120">
        <v>134.4</v>
      </c>
      <c r="BD41" s="120">
        <v>134.4</v>
      </c>
      <c r="BE41" s="120">
        <v>134.4</v>
      </c>
      <c r="BF41" s="120">
        <v>70.3</v>
      </c>
      <c r="BG41" s="120">
        <v>70.3</v>
      </c>
      <c r="BH41" s="120">
        <v>70.3</v>
      </c>
      <c r="BI41" s="120">
        <v>70.3</v>
      </c>
      <c r="BJ41" s="120">
        <v>90</v>
      </c>
      <c r="BK41" s="120">
        <v>90</v>
      </c>
      <c r="BL41" s="120">
        <v>90</v>
      </c>
      <c r="BM41" s="120">
        <v>90</v>
      </c>
      <c r="BN41" s="120"/>
      <c r="BO41" s="120"/>
      <c r="BP41" s="120"/>
      <c r="BQ41" s="120"/>
      <c r="BR41" s="120"/>
      <c r="BS41" s="120"/>
      <c r="BT41" s="120"/>
      <c r="BU41" s="120"/>
      <c r="BV41" s="120"/>
      <c r="BW41" s="120"/>
      <c r="BX41" s="120"/>
      <c r="BY41" s="120"/>
      <c r="BZ41" s="120"/>
      <c r="CA41" s="120"/>
      <c r="CB41" s="120"/>
      <c r="CC41" s="120"/>
      <c r="CD41" s="120"/>
      <c r="CE41" s="120"/>
      <c r="CF41" s="120"/>
      <c r="CG41" s="120"/>
      <c r="CH41" s="120"/>
      <c r="CI41" s="120"/>
      <c r="CJ41" s="120"/>
      <c r="CK41" s="120"/>
      <c r="CL41" s="120"/>
      <c r="CM41" s="120"/>
      <c r="CN41" s="120"/>
      <c r="CO41" s="120"/>
      <c r="CP41" s="120"/>
      <c r="CQ41" s="120"/>
      <c r="CR41" s="120"/>
      <c r="CS41" s="120"/>
      <c r="CT41" s="122"/>
      <c r="CU41" s="122"/>
      <c r="CV41" s="122"/>
      <c r="CW41" s="121"/>
      <c r="CX41" s="97">
        <f t="array" ref="CX41">SUMPRODUCT(B41:CW41*0.25)</f>
        <v>366.79999999999995</v>
      </c>
    </row>
    <row r="42" spans="1:102" ht="30" customHeight="1" thickBot="1" x14ac:dyDescent="0.25">
      <c r="A42" s="105" t="s">
        <v>36</v>
      </c>
      <c r="B42" s="106">
        <f>SUM(B37:B41)</f>
        <v>0</v>
      </c>
      <c r="C42" s="107">
        <f t="shared" ref="C42:BN42" si="7">SUM(C37:C41)</f>
        <v>0</v>
      </c>
      <c r="D42" s="107">
        <f t="shared" si="7"/>
        <v>0</v>
      </c>
      <c r="E42" s="107">
        <f t="shared" si="7"/>
        <v>0</v>
      </c>
      <c r="F42" s="107">
        <f t="shared" si="7"/>
        <v>0</v>
      </c>
      <c r="G42" s="107">
        <f t="shared" si="7"/>
        <v>0</v>
      </c>
      <c r="H42" s="107">
        <f t="shared" si="7"/>
        <v>0</v>
      </c>
      <c r="I42" s="107">
        <f t="shared" si="7"/>
        <v>0</v>
      </c>
      <c r="J42" s="107">
        <f t="shared" si="7"/>
        <v>0</v>
      </c>
      <c r="K42" s="107">
        <f t="shared" si="7"/>
        <v>0</v>
      </c>
      <c r="L42" s="107">
        <f t="shared" si="7"/>
        <v>0</v>
      </c>
      <c r="M42" s="107">
        <f t="shared" si="7"/>
        <v>0</v>
      </c>
      <c r="N42" s="107">
        <f t="shared" si="7"/>
        <v>0</v>
      </c>
      <c r="O42" s="107">
        <f t="shared" si="7"/>
        <v>0</v>
      </c>
      <c r="P42" s="107">
        <f t="shared" si="7"/>
        <v>0</v>
      </c>
      <c r="Q42" s="107">
        <f t="shared" si="7"/>
        <v>0</v>
      </c>
      <c r="R42" s="107">
        <f t="shared" si="7"/>
        <v>0</v>
      </c>
      <c r="S42" s="107">
        <f t="shared" si="7"/>
        <v>0</v>
      </c>
      <c r="T42" s="107">
        <f t="shared" si="7"/>
        <v>0</v>
      </c>
      <c r="U42" s="107">
        <f t="shared" si="7"/>
        <v>0</v>
      </c>
      <c r="V42" s="107">
        <f t="shared" si="7"/>
        <v>0</v>
      </c>
      <c r="W42" s="107">
        <f t="shared" si="7"/>
        <v>0</v>
      </c>
      <c r="X42" s="107">
        <f t="shared" si="7"/>
        <v>0</v>
      </c>
      <c r="Y42" s="107">
        <f t="shared" si="7"/>
        <v>0</v>
      </c>
      <c r="Z42" s="107">
        <f t="shared" si="7"/>
        <v>0</v>
      </c>
      <c r="AA42" s="107">
        <f t="shared" si="7"/>
        <v>0</v>
      </c>
      <c r="AB42" s="107">
        <f t="shared" si="7"/>
        <v>0</v>
      </c>
      <c r="AC42" s="107">
        <f t="shared" si="7"/>
        <v>0</v>
      </c>
      <c r="AD42" s="107">
        <f t="shared" si="7"/>
        <v>0</v>
      </c>
      <c r="AE42" s="107">
        <f t="shared" si="7"/>
        <v>0</v>
      </c>
      <c r="AF42" s="107">
        <f t="shared" si="7"/>
        <v>0</v>
      </c>
      <c r="AG42" s="107">
        <f t="shared" si="7"/>
        <v>0</v>
      </c>
      <c r="AH42" s="107">
        <f t="shared" si="7"/>
        <v>0</v>
      </c>
      <c r="AI42" s="107">
        <f t="shared" si="7"/>
        <v>0</v>
      </c>
      <c r="AJ42" s="107">
        <f t="shared" si="7"/>
        <v>0</v>
      </c>
      <c r="AK42" s="107">
        <f t="shared" si="7"/>
        <v>0</v>
      </c>
      <c r="AL42" s="107">
        <f t="shared" si="7"/>
        <v>0</v>
      </c>
      <c r="AM42" s="107">
        <f t="shared" si="7"/>
        <v>0</v>
      </c>
      <c r="AN42" s="107">
        <f t="shared" si="7"/>
        <v>0</v>
      </c>
      <c r="AO42" s="107">
        <f t="shared" si="7"/>
        <v>0</v>
      </c>
      <c r="AP42" s="107">
        <f t="shared" si="7"/>
        <v>0</v>
      </c>
      <c r="AQ42" s="107">
        <f t="shared" si="7"/>
        <v>0</v>
      </c>
      <c r="AR42" s="107">
        <f t="shared" si="7"/>
        <v>0</v>
      </c>
      <c r="AS42" s="107">
        <f t="shared" si="7"/>
        <v>0</v>
      </c>
      <c r="AT42" s="107">
        <f t="shared" si="7"/>
        <v>0</v>
      </c>
      <c r="AU42" s="107">
        <f t="shared" si="7"/>
        <v>0</v>
      </c>
      <c r="AV42" s="107">
        <f t="shared" si="7"/>
        <v>0</v>
      </c>
      <c r="AW42" s="107">
        <f t="shared" si="7"/>
        <v>0</v>
      </c>
      <c r="AX42" s="107">
        <f t="shared" si="7"/>
        <v>72.099999999999994</v>
      </c>
      <c r="AY42" s="107">
        <f t="shared" si="7"/>
        <v>72.099999999999994</v>
      </c>
      <c r="AZ42" s="107">
        <f t="shared" si="7"/>
        <v>72.099999999999994</v>
      </c>
      <c r="BA42" s="107">
        <f t="shared" si="7"/>
        <v>105.69999999999999</v>
      </c>
      <c r="BB42" s="107">
        <f t="shared" si="7"/>
        <v>134.4</v>
      </c>
      <c r="BC42" s="107">
        <f t="shared" si="7"/>
        <v>134.4</v>
      </c>
      <c r="BD42" s="107">
        <f t="shared" si="7"/>
        <v>134.4</v>
      </c>
      <c r="BE42" s="107">
        <f t="shared" si="7"/>
        <v>134.4</v>
      </c>
      <c r="BF42" s="107">
        <f t="shared" si="7"/>
        <v>70.3</v>
      </c>
      <c r="BG42" s="107">
        <f t="shared" si="7"/>
        <v>70.3</v>
      </c>
      <c r="BH42" s="107">
        <f t="shared" si="7"/>
        <v>255.2</v>
      </c>
      <c r="BI42" s="107">
        <f t="shared" si="7"/>
        <v>260</v>
      </c>
      <c r="BJ42" s="107">
        <f t="shared" si="7"/>
        <v>136.1</v>
      </c>
      <c r="BK42" s="107">
        <f t="shared" si="7"/>
        <v>108.8</v>
      </c>
      <c r="BL42" s="107">
        <f t="shared" si="7"/>
        <v>118.4</v>
      </c>
      <c r="BM42" s="107">
        <f t="shared" si="7"/>
        <v>142.9</v>
      </c>
      <c r="BN42" s="107">
        <f t="shared" si="7"/>
        <v>30</v>
      </c>
      <c r="BO42" s="107">
        <f t="shared" ref="BO42:CW42" si="8">SUM(BO37:BO41)</f>
        <v>4.7</v>
      </c>
      <c r="BP42" s="107">
        <f t="shared" si="8"/>
        <v>3.9</v>
      </c>
      <c r="BQ42" s="107">
        <f t="shared" si="8"/>
        <v>69.400000000000006</v>
      </c>
      <c r="BR42" s="107">
        <f t="shared" si="8"/>
        <v>0</v>
      </c>
      <c r="BS42" s="107">
        <f t="shared" si="8"/>
        <v>0</v>
      </c>
      <c r="BT42" s="107">
        <f t="shared" si="8"/>
        <v>0</v>
      </c>
      <c r="BU42" s="107">
        <f t="shared" si="8"/>
        <v>0</v>
      </c>
      <c r="BV42" s="107">
        <f t="shared" si="8"/>
        <v>0</v>
      </c>
      <c r="BW42" s="107">
        <f t="shared" si="8"/>
        <v>0</v>
      </c>
      <c r="BX42" s="107">
        <f t="shared" si="8"/>
        <v>0</v>
      </c>
      <c r="BY42" s="107">
        <f t="shared" si="8"/>
        <v>0</v>
      </c>
      <c r="BZ42" s="107">
        <f t="shared" si="8"/>
        <v>0</v>
      </c>
      <c r="CA42" s="107">
        <f t="shared" si="8"/>
        <v>0</v>
      </c>
      <c r="CB42" s="107">
        <f t="shared" si="8"/>
        <v>0</v>
      </c>
      <c r="CC42" s="107">
        <f t="shared" si="8"/>
        <v>0</v>
      </c>
      <c r="CD42" s="107">
        <f t="shared" si="8"/>
        <v>0</v>
      </c>
      <c r="CE42" s="107">
        <f t="shared" si="8"/>
        <v>0</v>
      </c>
      <c r="CF42" s="107">
        <f t="shared" si="8"/>
        <v>0</v>
      </c>
      <c r="CG42" s="107">
        <f t="shared" si="8"/>
        <v>0</v>
      </c>
      <c r="CH42" s="107">
        <f t="shared" si="8"/>
        <v>30.4</v>
      </c>
      <c r="CI42" s="107">
        <f t="shared" si="8"/>
        <v>0</v>
      </c>
      <c r="CJ42" s="107">
        <f t="shared" si="8"/>
        <v>0</v>
      </c>
      <c r="CK42" s="107">
        <f t="shared" si="8"/>
        <v>0</v>
      </c>
      <c r="CL42" s="107">
        <f t="shared" si="8"/>
        <v>0</v>
      </c>
      <c r="CM42" s="107">
        <f t="shared" si="8"/>
        <v>0</v>
      </c>
      <c r="CN42" s="107">
        <f t="shared" si="8"/>
        <v>0</v>
      </c>
      <c r="CO42" s="107">
        <f t="shared" si="8"/>
        <v>0</v>
      </c>
      <c r="CP42" s="107">
        <f t="shared" si="8"/>
        <v>0</v>
      </c>
      <c r="CQ42" s="107">
        <f t="shared" si="8"/>
        <v>0</v>
      </c>
      <c r="CR42" s="107">
        <f t="shared" si="8"/>
        <v>0</v>
      </c>
      <c r="CS42" s="107">
        <f t="shared" si="8"/>
        <v>0</v>
      </c>
      <c r="CT42" s="108">
        <f t="shared" si="8"/>
        <v>0</v>
      </c>
      <c r="CU42" s="108">
        <f t="shared" si="8"/>
        <v>0</v>
      </c>
      <c r="CV42" s="108">
        <f t="shared" si="8"/>
        <v>0</v>
      </c>
      <c r="CW42" s="109">
        <f t="shared" si="8"/>
        <v>0</v>
      </c>
      <c r="CX42" s="110">
        <f>SUM(CX37:CX41)</f>
        <v>540</v>
      </c>
    </row>
    <row r="43" spans="1:102" ht="18" customHeight="1" thickBot="1" x14ac:dyDescent="0.25">
      <c r="A43" s="123"/>
      <c r="B43" s="124"/>
      <c r="C43" s="124"/>
      <c r="D43" s="124"/>
      <c r="E43" s="124"/>
      <c r="F43" s="124"/>
      <c r="G43" s="124"/>
      <c r="H43" s="124"/>
      <c r="I43" s="124"/>
      <c r="J43" s="124"/>
      <c r="K43" s="124"/>
      <c r="L43" s="124"/>
      <c r="M43" s="124"/>
      <c r="N43" s="124"/>
      <c r="O43" s="124"/>
      <c r="P43" s="124"/>
      <c r="Q43" s="124"/>
      <c r="R43" s="124"/>
      <c r="S43" s="124"/>
      <c r="T43" s="124"/>
      <c r="U43" s="124"/>
      <c r="V43" s="124"/>
      <c r="W43" s="124"/>
      <c r="X43" s="124"/>
      <c r="Y43" s="124"/>
      <c r="Z43" s="124"/>
      <c r="AA43" s="124"/>
      <c r="AB43" s="124"/>
      <c r="AC43" s="124"/>
      <c r="AD43" s="124"/>
      <c r="AE43" s="124"/>
      <c r="AF43" s="124"/>
      <c r="AG43" s="124"/>
      <c r="AH43" s="124"/>
      <c r="AI43" s="124"/>
      <c r="AJ43" s="124"/>
      <c r="AK43" s="124"/>
      <c r="AL43" s="124"/>
      <c r="AM43" s="124"/>
      <c r="AN43" s="124"/>
      <c r="AO43" s="124"/>
      <c r="AP43" s="124"/>
      <c r="AQ43" s="124"/>
      <c r="AR43" s="124"/>
      <c r="AS43" s="124"/>
      <c r="AT43" s="124"/>
      <c r="AU43" s="124"/>
      <c r="AV43" s="124"/>
      <c r="AW43" s="124"/>
      <c r="AX43" s="124"/>
      <c r="AY43" s="124"/>
      <c r="AZ43" s="124"/>
      <c r="BA43" s="124"/>
      <c r="BB43" s="124"/>
      <c r="BC43" s="124"/>
      <c r="BD43" s="124"/>
      <c r="BE43" s="124"/>
      <c r="BF43" s="124"/>
      <c r="BG43" s="124"/>
      <c r="BH43" s="124"/>
      <c r="BI43" s="124"/>
      <c r="BJ43" s="124"/>
      <c r="BK43" s="124"/>
      <c r="BL43" s="124"/>
      <c r="BM43" s="124"/>
      <c r="BN43" s="124"/>
      <c r="BO43" s="124"/>
      <c r="BP43" s="124"/>
      <c r="BQ43" s="124"/>
      <c r="BR43" s="124"/>
      <c r="BS43" s="124"/>
      <c r="BT43" s="124"/>
      <c r="BU43" s="124"/>
      <c r="BV43" s="124"/>
      <c r="BW43" s="124"/>
      <c r="BX43" s="124"/>
      <c r="BY43" s="124"/>
      <c r="BZ43" s="124"/>
      <c r="CA43" s="124"/>
      <c r="CB43" s="124"/>
      <c r="CC43" s="124"/>
      <c r="CD43" s="124"/>
      <c r="CE43" s="124"/>
      <c r="CF43" s="124"/>
      <c r="CG43" s="124"/>
      <c r="CH43" s="124"/>
      <c r="CI43" s="124"/>
      <c r="CJ43" s="124"/>
      <c r="CK43" s="124"/>
      <c r="CL43" s="124"/>
      <c r="CM43" s="124"/>
      <c r="CN43" s="124"/>
      <c r="CO43" s="124"/>
      <c r="CP43" s="124"/>
      <c r="CQ43" s="124"/>
      <c r="CR43" s="124"/>
      <c r="CS43" s="124"/>
      <c r="CT43" s="124"/>
      <c r="CU43" s="124"/>
      <c r="CV43" s="124"/>
      <c r="CW43" s="124"/>
      <c r="CX43" s="125"/>
    </row>
    <row r="44" spans="1:102" ht="30" customHeight="1" thickBot="1" x14ac:dyDescent="0.25">
      <c r="A44" s="47" t="s">
        <v>37</v>
      </c>
      <c r="B44" s="111">
        <v>1</v>
      </c>
      <c r="C44" s="112"/>
      <c r="D44" s="112"/>
      <c r="E44" s="112"/>
      <c r="F44" s="112"/>
      <c r="G44" s="112"/>
      <c r="H44" s="112"/>
      <c r="I44" s="112"/>
      <c r="J44" s="112"/>
      <c r="K44" s="112"/>
      <c r="L44" s="112"/>
      <c r="M44" s="112"/>
      <c r="N44" s="112"/>
      <c r="O44" s="112"/>
      <c r="P44" s="112"/>
      <c r="Q44" s="112"/>
      <c r="R44" s="112"/>
      <c r="S44" s="112"/>
      <c r="T44" s="112"/>
      <c r="U44" s="112"/>
      <c r="V44" s="112"/>
      <c r="W44" s="112"/>
      <c r="X44" s="112"/>
      <c r="Y44" s="112"/>
      <c r="Z44" s="112"/>
      <c r="AA44" s="112"/>
      <c r="AB44" s="112"/>
      <c r="AC44" s="112"/>
      <c r="AD44" s="112"/>
      <c r="AE44" s="112"/>
      <c r="AF44" s="112"/>
      <c r="AG44" s="112"/>
      <c r="AH44" s="112"/>
      <c r="AI44" s="112"/>
      <c r="AJ44" s="112"/>
      <c r="AK44" s="112"/>
      <c r="AL44" s="112"/>
      <c r="AM44" s="112"/>
      <c r="AN44" s="112"/>
      <c r="AO44" s="112"/>
      <c r="AP44" s="112"/>
      <c r="AQ44" s="112"/>
      <c r="AR44" s="112"/>
      <c r="AS44" s="112"/>
      <c r="AT44" s="112"/>
      <c r="AU44" s="112"/>
      <c r="AV44" s="112"/>
      <c r="AW44" s="112"/>
      <c r="AX44" s="112"/>
      <c r="AY44" s="112"/>
      <c r="AZ44" s="112"/>
      <c r="BA44" s="112"/>
      <c r="BB44" s="112"/>
      <c r="BC44" s="112"/>
      <c r="BD44" s="112"/>
      <c r="BE44" s="112"/>
      <c r="BF44" s="112"/>
      <c r="BG44" s="112"/>
      <c r="BH44" s="112"/>
      <c r="BI44" s="112"/>
      <c r="BJ44" s="112"/>
      <c r="BK44" s="112"/>
      <c r="BL44" s="112"/>
      <c r="BM44" s="112"/>
      <c r="BN44" s="112"/>
      <c r="BO44" s="112"/>
      <c r="BP44" s="112"/>
      <c r="BQ44" s="112"/>
      <c r="BR44" s="112"/>
      <c r="BS44" s="112"/>
      <c r="BT44" s="112"/>
      <c r="BU44" s="112"/>
      <c r="BV44" s="112"/>
      <c r="BW44" s="112"/>
      <c r="BX44" s="112"/>
      <c r="BY44" s="112"/>
      <c r="BZ44" s="112"/>
      <c r="CA44" s="112"/>
      <c r="CB44" s="112"/>
      <c r="CC44" s="112"/>
      <c r="CD44" s="112"/>
      <c r="CE44" s="112"/>
      <c r="CF44" s="112"/>
      <c r="CG44" s="112"/>
      <c r="CH44" s="112"/>
      <c r="CI44" s="112"/>
      <c r="CJ44" s="112"/>
      <c r="CK44" s="112"/>
      <c r="CL44" s="112"/>
      <c r="CM44" s="112"/>
      <c r="CN44" s="112"/>
      <c r="CO44" s="112"/>
      <c r="CP44" s="112"/>
      <c r="CQ44" s="112"/>
      <c r="CR44" s="112"/>
      <c r="CS44" s="112"/>
      <c r="CT44" s="112"/>
      <c r="CU44" s="112"/>
      <c r="CV44" s="112"/>
      <c r="CW44" s="112"/>
      <c r="CX44" s="113"/>
    </row>
    <row r="45" spans="1:102" ht="24.95" customHeight="1" x14ac:dyDescent="0.2">
      <c r="A45" s="86" t="s">
        <v>31</v>
      </c>
      <c r="B45" s="114"/>
      <c r="C45" s="115"/>
      <c r="D45" s="115"/>
      <c r="E45" s="115"/>
      <c r="F45" s="115"/>
      <c r="G45" s="115"/>
      <c r="H45" s="115"/>
      <c r="I45" s="115"/>
      <c r="J45" s="115"/>
      <c r="K45" s="115"/>
      <c r="L45" s="115"/>
      <c r="M45" s="115"/>
      <c r="N45" s="115"/>
      <c r="O45" s="115"/>
      <c r="P45" s="115"/>
      <c r="Q45" s="115"/>
      <c r="R45" s="115"/>
      <c r="S45" s="115"/>
      <c r="T45" s="115"/>
      <c r="U45" s="115"/>
      <c r="V45" s="115"/>
      <c r="W45" s="115"/>
      <c r="X45" s="115"/>
      <c r="Y45" s="115"/>
      <c r="Z45" s="115"/>
      <c r="AA45" s="115"/>
      <c r="AB45" s="115"/>
      <c r="AC45" s="115"/>
      <c r="AD45" s="115"/>
      <c r="AE45" s="115"/>
      <c r="AF45" s="115"/>
      <c r="AG45" s="115"/>
      <c r="AH45" s="115"/>
      <c r="AI45" s="115"/>
      <c r="AJ45" s="115"/>
      <c r="AK45" s="115"/>
      <c r="AL45" s="115"/>
      <c r="AM45" s="115"/>
      <c r="AN45" s="115"/>
      <c r="AO45" s="115"/>
      <c r="AP45" s="115"/>
      <c r="AQ45" s="115"/>
      <c r="AR45" s="115"/>
      <c r="AS45" s="115"/>
      <c r="AT45" s="115"/>
      <c r="AU45" s="115"/>
      <c r="AV45" s="115"/>
      <c r="AW45" s="115"/>
      <c r="AX45" s="115"/>
      <c r="AY45" s="115"/>
      <c r="AZ45" s="115"/>
      <c r="BA45" s="115"/>
      <c r="BB45" s="115"/>
      <c r="BC45" s="115"/>
      <c r="BD45" s="115"/>
      <c r="BE45" s="115"/>
      <c r="BF45" s="115"/>
      <c r="BG45" s="115"/>
      <c r="BH45" s="115"/>
      <c r="BI45" s="115"/>
      <c r="BJ45" s="115"/>
      <c r="BK45" s="115"/>
      <c r="BL45" s="115"/>
      <c r="BM45" s="115"/>
      <c r="BN45" s="115"/>
      <c r="BO45" s="115"/>
      <c r="BP45" s="115"/>
      <c r="BQ45" s="115"/>
      <c r="BR45" s="115"/>
      <c r="BS45" s="115"/>
      <c r="BT45" s="115"/>
      <c r="BU45" s="115"/>
      <c r="BV45" s="115"/>
      <c r="BW45" s="115"/>
      <c r="BX45" s="115"/>
      <c r="BY45" s="115"/>
      <c r="BZ45" s="115"/>
      <c r="CA45" s="115"/>
      <c r="CB45" s="115"/>
      <c r="CC45" s="115"/>
      <c r="CD45" s="115"/>
      <c r="CE45" s="115"/>
      <c r="CF45" s="115"/>
      <c r="CG45" s="115"/>
      <c r="CH45" s="115"/>
      <c r="CI45" s="115"/>
      <c r="CJ45" s="115"/>
      <c r="CK45" s="115"/>
      <c r="CL45" s="115"/>
      <c r="CM45" s="115"/>
      <c r="CN45" s="115"/>
      <c r="CO45" s="115"/>
      <c r="CP45" s="115"/>
      <c r="CQ45" s="115"/>
      <c r="CR45" s="115"/>
      <c r="CS45" s="115"/>
      <c r="CT45" s="116"/>
      <c r="CU45" s="116"/>
      <c r="CV45" s="116"/>
      <c r="CW45" s="117"/>
      <c r="CX45" s="91">
        <f t="array" ref="CX45">SUMPRODUCT(B45:CW45*0.25)</f>
        <v>0</v>
      </c>
    </row>
    <row r="46" spans="1:102" ht="24.95" customHeight="1" x14ac:dyDescent="0.2">
      <c r="A46" s="118" t="s">
        <v>32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0"/>
      <c r="CU46" s="120"/>
      <c r="CV46" s="120"/>
      <c r="CW46" s="121"/>
      <c r="CX46" s="97">
        <f t="array" ref="CX46">SUMPRODUCT(B46:CW46*0.25)</f>
        <v>0</v>
      </c>
    </row>
    <row r="47" spans="1:102" ht="24.95" customHeight="1" x14ac:dyDescent="0.2">
      <c r="A47" s="118" t="s">
        <v>33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>
        <v>33.6</v>
      </c>
      <c r="BB47" s="120"/>
      <c r="BC47" s="120"/>
      <c r="BD47" s="120"/>
      <c r="BE47" s="120"/>
      <c r="BF47" s="120"/>
      <c r="BG47" s="120"/>
      <c r="BH47" s="120">
        <v>184.9</v>
      </c>
      <c r="BI47" s="120">
        <v>189.7</v>
      </c>
      <c r="BJ47" s="120">
        <v>46.1</v>
      </c>
      <c r="BK47" s="120">
        <v>18.8</v>
      </c>
      <c r="BL47" s="120">
        <v>28.4</v>
      </c>
      <c r="BM47" s="120">
        <v>52.9</v>
      </c>
      <c r="BN47" s="120">
        <v>30</v>
      </c>
      <c r="BO47" s="120">
        <v>4.7</v>
      </c>
      <c r="BP47" s="120">
        <v>3.9</v>
      </c>
      <c r="BQ47" s="120">
        <v>69.400000000000006</v>
      </c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>
        <v>30.4</v>
      </c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173.2</v>
      </c>
    </row>
    <row r="48" spans="1:102" ht="24.95" customHeight="1" x14ac:dyDescent="0.2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18" t="s">
        <v>35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>
        <v>72.099999999999994</v>
      </c>
      <c r="AY49" s="120">
        <v>72.099999999999994</v>
      </c>
      <c r="AZ49" s="120">
        <v>72.099999999999994</v>
      </c>
      <c r="BA49" s="120">
        <v>72.099999999999994</v>
      </c>
      <c r="BB49" s="120">
        <v>134.4</v>
      </c>
      <c r="BC49" s="120">
        <v>134.4</v>
      </c>
      <c r="BD49" s="120">
        <v>134.4</v>
      </c>
      <c r="BE49" s="120">
        <v>134.4</v>
      </c>
      <c r="BF49" s="120">
        <v>70.3</v>
      </c>
      <c r="BG49" s="120">
        <v>70.3</v>
      </c>
      <c r="BH49" s="120">
        <v>70.3</v>
      </c>
      <c r="BI49" s="120">
        <v>70.3</v>
      </c>
      <c r="BJ49" s="120">
        <v>90</v>
      </c>
      <c r="BK49" s="120">
        <v>90</v>
      </c>
      <c r="BL49" s="120">
        <v>90</v>
      </c>
      <c r="BM49" s="120">
        <v>90</v>
      </c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366.79999999999995</v>
      </c>
    </row>
    <row r="50" spans="1:102" ht="24.95" customHeight="1" x14ac:dyDescent="0.2">
      <c r="A50" s="104" t="s">
        <v>38</v>
      </c>
      <c r="B50" s="119"/>
      <c r="C50" s="120"/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0"/>
      <c r="T50" s="120"/>
      <c r="U50" s="120"/>
      <c r="V50" s="120"/>
      <c r="W50" s="120"/>
      <c r="X50" s="120"/>
      <c r="Y50" s="120"/>
      <c r="Z50" s="120"/>
      <c r="AA50" s="120"/>
      <c r="AB50" s="120"/>
      <c r="AC50" s="120"/>
      <c r="AD50" s="120"/>
      <c r="AE50" s="120"/>
      <c r="AF50" s="120"/>
      <c r="AG50" s="120"/>
      <c r="AH50" s="120"/>
      <c r="AI50" s="120"/>
      <c r="AJ50" s="120"/>
      <c r="AK50" s="120"/>
      <c r="AL50" s="120"/>
      <c r="AM50" s="120"/>
      <c r="AN50" s="120"/>
      <c r="AO50" s="120"/>
      <c r="AP50" s="120"/>
      <c r="AQ50" s="120"/>
      <c r="AR50" s="120"/>
      <c r="AS50" s="120"/>
      <c r="AT50" s="120"/>
      <c r="AU50" s="120"/>
      <c r="AV50" s="120"/>
      <c r="AW50" s="120"/>
      <c r="AX50" s="120"/>
      <c r="AY50" s="120"/>
      <c r="AZ50" s="120"/>
      <c r="BA50" s="120"/>
      <c r="BB50" s="120"/>
      <c r="BC50" s="120"/>
      <c r="BD50" s="120"/>
      <c r="BE50" s="120"/>
      <c r="BF50" s="120"/>
      <c r="BG50" s="120"/>
      <c r="BH50" s="120"/>
      <c r="BI50" s="120"/>
      <c r="BJ50" s="120"/>
      <c r="BK50" s="120"/>
      <c r="BL50" s="120"/>
      <c r="BM50" s="120"/>
      <c r="BN50" s="120"/>
      <c r="BO50" s="120"/>
      <c r="BP50" s="120"/>
      <c r="BQ50" s="120"/>
      <c r="BR50" s="120"/>
      <c r="BS50" s="120"/>
      <c r="BT50" s="120"/>
      <c r="BU50" s="120"/>
      <c r="BV50" s="120"/>
      <c r="BW50" s="120"/>
      <c r="BX50" s="120"/>
      <c r="BY50" s="120"/>
      <c r="BZ50" s="120"/>
      <c r="CA50" s="120"/>
      <c r="CB50" s="120"/>
      <c r="CC50" s="120"/>
      <c r="CD50" s="120"/>
      <c r="CE50" s="120"/>
      <c r="CF50" s="120"/>
      <c r="CG50" s="120"/>
      <c r="CH50" s="120"/>
      <c r="CI50" s="120"/>
      <c r="CJ50" s="120"/>
      <c r="CK50" s="120"/>
      <c r="CL50" s="120"/>
      <c r="CM50" s="120"/>
      <c r="CN50" s="120"/>
      <c r="CO50" s="120"/>
      <c r="CP50" s="120"/>
      <c r="CQ50" s="120"/>
      <c r="CR50" s="120"/>
      <c r="CS50" s="120"/>
      <c r="CT50" s="122"/>
      <c r="CU50" s="122"/>
      <c r="CV50" s="122"/>
      <c r="CW50" s="121"/>
      <c r="CX50" s="97">
        <f t="array" ref="CX50">SUMPRODUCT(B50:CW50*0.25)</f>
        <v>0</v>
      </c>
    </row>
    <row r="51" spans="1:102" ht="30" customHeight="1" thickBot="1" x14ac:dyDescent="0.25">
      <c r="A51" s="105" t="s">
        <v>39</v>
      </c>
      <c r="B51" s="106">
        <f>SUM(B45:B50)</f>
        <v>0</v>
      </c>
      <c r="C51" s="107">
        <f t="shared" ref="C51:BN51" si="9">SUM(C45:C50)</f>
        <v>0</v>
      </c>
      <c r="D51" s="107">
        <f t="shared" si="9"/>
        <v>0</v>
      </c>
      <c r="E51" s="107">
        <f t="shared" si="9"/>
        <v>0</v>
      </c>
      <c r="F51" s="107">
        <f t="shared" si="9"/>
        <v>0</v>
      </c>
      <c r="G51" s="107">
        <f t="shared" si="9"/>
        <v>0</v>
      </c>
      <c r="H51" s="107">
        <f t="shared" si="9"/>
        <v>0</v>
      </c>
      <c r="I51" s="107">
        <f t="shared" si="9"/>
        <v>0</v>
      </c>
      <c r="J51" s="107">
        <f t="shared" si="9"/>
        <v>0</v>
      </c>
      <c r="K51" s="107">
        <f t="shared" si="9"/>
        <v>0</v>
      </c>
      <c r="L51" s="107">
        <f t="shared" si="9"/>
        <v>0</v>
      </c>
      <c r="M51" s="107">
        <f t="shared" si="9"/>
        <v>0</v>
      </c>
      <c r="N51" s="107">
        <f t="shared" si="9"/>
        <v>0</v>
      </c>
      <c r="O51" s="107">
        <f t="shared" si="9"/>
        <v>0</v>
      </c>
      <c r="P51" s="107">
        <f t="shared" si="9"/>
        <v>0</v>
      </c>
      <c r="Q51" s="107">
        <f t="shared" si="9"/>
        <v>0</v>
      </c>
      <c r="R51" s="107">
        <f t="shared" si="9"/>
        <v>0</v>
      </c>
      <c r="S51" s="107">
        <f t="shared" si="9"/>
        <v>0</v>
      </c>
      <c r="T51" s="107">
        <f t="shared" si="9"/>
        <v>0</v>
      </c>
      <c r="U51" s="107">
        <f t="shared" si="9"/>
        <v>0</v>
      </c>
      <c r="V51" s="107">
        <f t="shared" si="9"/>
        <v>0</v>
      </c>
      <c r="W51" s="107">
        <f t="shared" si="9"/>
        <v>0</v>
      </c>
      <c r="X51" s="107">
        <f t="shared" si="9"/>
        <v>0</v>
      </c>
      <c r="Y51" s="107">
        <f t="shared" si="9"/>
        <v>0</v>
      </c>
      <c r="Z51" s="107">
        <f t="shared" si="9"/>
        <v>0</v>
      </c>
      <c r="AA51" s="107">
        <f t="shared" si="9"/>
        <v>0</v>
      </c>
      <c r="AB51" s="107">
        <f t="shared" si="9"/>
        <v>0</v>
      </c>
      <c r="AC51" s="107">
        <f t="shared" si="9"/>
        <v>0</v>
      </c>
      <c r="AD51" s="107">
        <f t="shared" si="9"/>
        <v>0</v>
      </c>
      <c r="AE51" s="107">
        <f t="shared" si="9"/>
        <v>0</v>
      </c>
      <c r="AF51" s="107">
        <f t="shared" si="9"/>
        <v>0</v>
      </c>
      <c r="AG51" s="107">
        <f t="shared" si="9"/>
        <v>0</v>
      </c>
      <c r="AH51" s="107">
        <f t="shared" si="9"/>
        <v>0</v>
      </c>
      <c r="AI51" s="107">
        <f t="shared" si="9"/>
        <v>0</v>
      </c>
      <c r="AJ51" s="107">
        <f t="shared" si="9"/>
        <v>0</v>
      </c>
      <c r="AK51" s="107">
        <f t="shared" si="9"/>
        <v>0</v>
      </c>
      <c r="AL51" s="107">
        <f t="shared" si="9"/>
        <v>0</v>
      </c>
      <c r="AM51" s="107">
        <f t="shared" si="9"/>
        <v>0</v>
      </c>
      <c r="AN51" s="107">
        <f t="shared" si="9"/>
        <v>0</v>
      </c>
      <c r="AO51" s="107">
        <f t="shared" si="9"/>
        <v>0</v>
      </c>
      <c r="AP51" s="107">
        <f t="shared" si="9"/>
        <v>0</v>
      </c>
      <c r="AQ51" s="107">
        <f t="shared" si="9"/>
        <v>0</v>
      </c>
      <c r="AR51" s="107">
        <f t="shared" si="9"/>
        <v>0</v>
      </c>
      <c r="AS51" s="107">
        <f t="shared" si="9"/>
        <v>0</v>
      </c>
      <c r="AT51" s="107">
        <f t="shared" si="9"/>
        <v>0</v>
      </c>
      <c r="AU51" s="107">
        <f t="shared" si="9"/>
        <v>0</v>
      </c>
      <c r="AV51" s="107">
        <f t="shared" si="9"/>
        <v>0</v>
      </c>
      <c r="AW51" s="107">
        <f t="shared" si="9"/>
        <v>0</v>
      </c>
      <c r="AX51" s="107">
        <f t="shared" si="9"/>
        <v>72.099999999999994</v>
      </c>
      <c r="AY51" s="107">
        <f t="shared" si="9"/>
        <v>72.099999999999994</v>
      </c>
      <c r="AZ51" s="107">
        <f t="shared" si="9"/>
        <v>72.099999999999994</v>
      </c>
      <c r="BA51" s="107">
        <f t="shared" si="9"/>
        <v>105.69999999999999</v>
      </c>
      <c r="BB51" s="107">
        <f t="shared" si="9"/>
        <v>134.4</v>
      </c>
      <c r="BC51" s="107">
        <f t="shared" si="9"/>
        <v>134.4</v>
      </c>
      <c r="BD51" s="107">
        <f t="shared" si="9"/>
        <v>134.4</v>
      </c>
      <c r="BE51" s="107">
        <f t="shared" si="9"/>
        <v>134.4</v>
      </c>
      <c r="BF51" s="107">
        <f t="shared" si="9"/>
        <v>70.3</v>
      </c>
      <c r="BG51" s="107">
        <f t="shared" si="9"/>
        <v>70.3</v>
      </c>
      <c r="BH51" s="107">
        <f t="shared" si="9"/>
        <v>255.2</v>
      </c>
      <c r="BI51" s="107">
        <f t="shared" si="9"/>
        <v>260</v>
      </c>
      <c r="BJ51" s="107">
        <f t="shared" si="9"/>
        <v>136.1</v>
      </c>
      <c r="BK51" s="107">
        <f t="shared" si="9"/>
        <v>108.8</v>
      </c>
      <c r="BL51" s="107">
        <f t="shared" si="9"/>
        <v>118.4</v>
      </c>
      <c r="BM51" s="107">
        <f t="shared" si="9"/>
        <v>142.9</v>
      </c>
      <c r="BN51" s="107">
        <f t="shared" si="9"/>
        <v>30</v>
      </c>
      <c r="BO51" s="107">
        <f t="shared" ref="BO51:CW51" si="10">SUM(BO45:BO50)</f>
        <v>4.7</v>
      </c>
      <c r="BP51" s="107">
        <f t="shared" si="10"/>
        <v>3.9</v>
      </c>
      <c r="BQ51" s="107">
        <f t="shared" si="10"/>
        <v>69.400000000000006</v>
      </c>
      <c r="BR51" s="107">
        <f t="shared" si="10"/>
        <v>0</v>
      </c>
      <c r="BS51" s="107">
        <f t="shared" si="10"/>
        <v>0</v>
      </c>
      <c r="BT51" s="107">
        <f t="shared" si="10"/>
        <v>0</v>
      </c>
      <c r="BU51" s="107">
        <f t="shared" si="10"/>
        <v>0</v>
      </c>
      <c r="BV51" s="107">
        <f t="shared" si="10"/>
        <v>0</v>
      </c>
      <c r="BW51" s="107">
        <f t="shared" si="10"/>
        <v>0</v>
      </c>
      <c r="BX51" s="107">
        <f t="shared" si="10"/>
        <v>0</v>
      </c>
      <c r="BY51" s="107">
        <f t="shared" si="10"/>
        <v>0</v>
      </c>
      <c r="BZ51" s="107">
        <f t="shared" si="10"/>
        <v>0</v>
      </c>
      <c r="CA51" s="107">
        <f t="shared" si="10"/>
        <v>0</v>
      </c>
      <c r="CB51" s="107">
        <f t="shared" si="10"/>
        <v>0</v>
      </c>
      <c r="CC51" s="107">
        <f t="shared" si="10"/>
        <v>0</v>
      </c>
      <c r="CD51" s="107">
        <f t="shared" si="10"/>
        <v>0</v>
      </c>
      <c r="CE51" s="107">
        <f t="shared" si="10"/>
        <v>0</v>
      </c>
      <c r="CF51" s="107">
        <f t="shared" si="10"/>
        <v>0</v>
      </c>
      <c r="CG51" s="107">
        <f t="shared" si="10"/>
        <v>0</v>
      </c>
      <c r="CH51" s="107">
        <f t="shared" si="10"/>
        <v>30.4</v>
      </c>
      <c r="CI51" s="107">
        <f t="shared" si="10"/>
        <v>0</v>
      </c>
      <c r="CJ51" s="107">
        <f t="shared" si="10"/>
        <v>0</v>
      </c>
      <c r="CK51" s="107">
        <f t="shared" si="10"/>
        <v>0</v>
      </c>
      <c r="CL51" s="107">
        <f t="shared" si="10"/>
        <v>0</v>
      </c>
      <c r="CM51" s="107">
        <f t="shared" si="10"/>
        <v>0</v>
      </c>
      <c r="CN51" s="107">
        <f t="shared" si="10"/>
        <v>0</v>
      </c>
      <c r="CO51" s="107">
        <f t="shared" si="10"/>
        <v>0</v>
      </c>
      <c r="CP51" s="107">
        <f t="shared" si="10"/>
        <v>0</v>
      </c>
      <c r="CQ51" s="107">
        <f t="shared" si="10"/>
        <v>0</v>
      </c>
      <c r="CR51" s="107">
        <f t="shared" si="10"/>
        <v>0</v>
      </c>
      <c r="CS51" s="107">
        <f t="shared" si="10"/>
        <v>0</v>
      </c>
      <c r="CT51" s="108">
        <f t="shared" si="10"/>
        <v>0</v>
      </c>
      <c r="CU51" s="108">
        <f t="shared" si="10"/>
        <v>0</v>
      </c>
      <c r="CV51" s="108">
        <f t="shared" si="10"/>
        <v>0</v>
      </c>
      <c r="CW51" s="109">
        <f t="shared" si="10"/>
        <v>0</v>
      </c>
      <c r="CX51" s="110">
        <f>SUM(CX45:CX50)</f>
        <v>540</v>
      </c>
    </row>
    <row r="52" spans="1:102" ht="15.95" customHeight="1" thickBot="1" x14ac:dyDescent="0.25"/>
    <row r="53" spans="1:102" ht="30" customHeight="1" thickBot="1" x14ac:dyDescent="0.25">
      <c r="A53" s="85"/>
      <c r="B53" s="11" t="str">
        <f>IF(LEN(B$3)&gt;0,B$3,"")</f>
        <v/>
      </c>
      <c r="C53" s="12" t="str">
        <f t="shared" ref="C53:BN53" si="11">IF(LEN(C$3)&gt;0,C$3,"")</f>
        <v/>
      </c>
      <c r="D53" s="12" t="str">
        <f t="shared" si="11"/>
        <v/>
      </c>
      <c r="E53" s="12" t="str">
        <f t="shared" si="11"/>
        <v/>
      </c>
      <c r="F53" s="12" t="str">
        <f t="shared" si="11"/>
        <v/>
      </c>
      <c r="G53" s="12" t="str">
        <f t="shared" si="11"/>
        <v/>
      </c>
      <c r="H53" s="12" t="str">
        <f t="shared" si="11"/>
        <v/>
      </c>
      <c r="I53" s="12" t="str">
        <f t="shared" si="11"/>
        <v/>
      </c>
      <c r="J53" s="12" t="str">
        <f t="shared" si="11"/>
        <v/>
      </c>
      <c r="K53" s="12" t="str">
        <f t="shared" si="11"/>
        <v/>
      </c>
      <c r="L53" s="12" t="str">
        <f t="shared" si="11"/>
        <v/>
      </c>
      <c r="M53" s="12" t="str">
        <f t="shared" si="11"/>
        <v/>
      </c>
      <c r="N53" s="12" t="str">
        <f t="shared" si="11"/>
        <v/>
      </c>
      <c r="O53" s="12" t="str">
        <f t="shared" si="11"/>
        <v/>
      </c>
      <c r="P53" s="12" t="str">
        <f t="shared" si="11"/>
        <v/>
      </c>
      <c r="Q53" s="12" t="str">
        <f t="shared" si="11"/>
        <v/>
      </c>
      <c r="R53" s="12" t="str">
        <f t="shared" si="11"/>
        <v/>
      </c>
      <c r="S53" s="12" t="str">
        <f t="shared" si="11"/>
        <v/>
      </c>
      <c r="T53" s="12" t="str">
        <f t="shared" si="11"/>
        <v/>
      </c>
      <c r="U53" s="12" t="str">
        <f t="shared" si="11"/>
        <v/>
      </c>
      <c r="V53" s="12" t="str">
        <f t="shared" si="11"/>
        <v/>
      </c>
      <c r="W53" s="12" t="str">
        <f t="shared" si="11"/>
        <v/>
      </c>
      <c r="X53" s="12" t="str">
        <f t="shared" si="11"/>
        <v/>
      </c>
      <c r="Y53" s="12" t="str">
        <f t="shared" si="11"/>
        <v/>
      </c>
      <c r="Z53" s="12" t="str">
        <f t="shared" si="11"/>
        <v/>
      </c>
      <c r="AA53" s="12" t="str">
        <f t="shared" si="11"/>
        <v/>
      </c>
      <c r="AB53" s="12" t="str">
        <f t="shared" si="11"/>
        <v/>
      </c>
      <c r="AC53" s="12" t="str">
        <f t="shared" si="11"/>
        <v/>
      </c>
      <c r="AD53" s="12" t="str">
        <f t="shared" si="11"/>
        <v/>
      </c>
      <c r="AE53" s="12" t="str">
        <f t="shared" si="11"/>
        <v/>
      </c>
      <c r="AF53" s="12" t="str">
        <f t="shared" si="11"/>
        <v/>
      </c>
      <c r="AG53" s="12" t="str">
        <f t="shared" si="11"/>
        <v/>
      </c>
      <c r="AH53" s="12" t="str">
        <f t="shared" si="11"/>
        <v/>
      </c>
      <c r="AI53" s="12" t="str">
        <f t="shared" si="11"/>
        <v/>
      </c>
      <c r="AJ53" s="12" t="str">
        <f t="shared" si="11"/>
        <v/>
      </c>
      <c r="AK53" s="12" t="str">
        <f t="shared" si="11"/>
        <v/>
      </c>
      <c r="AL53" s="12" t="str">
        <f t="shared" si="11"/>
        <v/>
      </c>
      <c r="AM53" s="12" t="str">
        <f t="shared" si="11"/>
        <v/>
      </c>
      <c r="AN53" s="12" t="str">
        <f t="shared" si="11"/>
        <v/>
      </c>
      <c r="AO53" s="12" t="str">
        <f t="shared" si="11"/>
        <v/>
      </c>
      <c r="AP53" s="12" t="str">
        <f t="shared" si="11"/>
        <v/>
      </c>
      <c r="AQ53" s="12" t="str">
        <f t="shared" si="11"/>
        <v/>
      </c>
      <c r="AR53" s="12" t="str">
        <f t="shared" si="11"/>
        <v/>
      </c>
      <c r="AS53" s="12" t="str">
        <f t="shared" si="11"/>
        <v/>
      </c>
      <c r="AT53" s="12" t="str">
        <f t="shared" si="11"/>
        <v/>
      </c>
      <c r="AU53" s="12" t="str">
        <f t="shared" si="11"/>
        <v/>
      </c>
      <c r="AV53" s="12" t="str">
        <f t="shared" si="11"/>
        <v/>
      </c>
      <c r="AW53" s="12" t="str">
        <f t="shared" si="11"/>
        <v/>
      </c>
      <c r="AX53" s="12">
        <f t="shared" si="11"/>
        <v>49</v>
      </c>
      <c r="AY53" s="12">
        <f t="shared" si="11"/>
        <v>50</v>
      </c>
      <c r="AZ53" s="12">
        <f t="shared" si="11"/>
        <v>51</v>
      </c>
      <c r="BA53" s="12">
        <f t="shared" si="11"/>
        <v>52</v>
      </c>
      <c r="BB53" s="12">
        <f t="shared" si="11"/>
        <v>53</v>
      </c>
      <c r="BC53" s="12">
        <f t="shared" si="11"/>
        <v>54</v>
      </c>
      <c r="BD53" s="12">
        <f t="shared" si="11"/>
        <v>55</v>
      </c>
      <c r="BE53" s="12">
        <f t="shared" si="11"/>
        <v>56</v>
      </c>
      <c r="BF53" s="12">
        <f t="shared" si="11"/>
        <v>57</v>
      </c>
      <c r="BG53" s="12">
        <f t="shared" si="11"/>
        <v>58</v>
      </c>
      <c r="BH53" s="12">
        <f t="shared" si="11"/>
        <v>59</v>
      </c>
      <c r="BI53" s="12">
        <f t="shared" si="11"/>
        <v>60</v>
      </c>
      <c r="BJ53" s="12">
        <f t="shared" si="11"/>
        <v>61</v>
      </c>
      <c r="BK53" s="12">
        <f t="shared" si="11"/>
        <v>62</v>
      </c>
      <c r="BL53" s="12">
        <f t="shared" si="11"/>
        <v>63</v>
      </c>
      <c r="BM53" s="12">
        <f t="shared" si="11"/>
        <v>64</v>
      </c>
      <c r="BN53" s="12">
        <f t="shared" si="11"/>
        <v>65</v>
      </c>
      <c r="BO53" s="12">
        <f t="shared" ref="BO53:CW53" si="12">IF(LEN(BO$3)&gt;0,BO$3,"")</f>
        <v>66</v>
      </c>
      <c r="BP53" s="12">
        <f t="shared" si="12"/>
        <v>67</v>
      </c>
      <c r="BQ53" s="12">
        <f t="shared" si="12"/>
        <v>68</v>
      </c>
      <c r="BR53" s="12">
        <f t="shared" si="12"/>
        <v>69</v>
      </c>
      <c r="BS53" s="12">
        <f t="shared" si="12"/>
        <v>70</v>
      </c>
      <c r="BT53" s="12">
        <f t="shared" si="12"/>
        <v>71</v>
      </c>
      <c r="BU53" s="12">
        <f t="shared" si="12"/>
        <v>72</v>
      </c>
      <c r="BV53" s="12">
        <f t="shared" si="12"/>
        <v>73</v>
      </c>
      <c r="BW53" s="12">
        <f t="shared" si="12"/>
        <v>74</v>
      </c>
      <c r="BX53" s="12">
        <f t="shared" si="12"/>
        <v>75</v>
      </c>
      <c r="BY53" s="12">
        <f t="shared" si="12"/>
        <v>76</v>
      </c>
      <c r="BZ53" s="12">
        <f t="shared" si="12"/>
        <v>77</v>
      </c>
      <c r="CA53" s="12">
        <f t="shared" si="12"/>
        <v>78</v>
      </c>
      <c r="CB53" s="12">
        <f t="shared" si="12"/>
        <v>79</v>
      </c>
      <c r="CC53" s="12">
        <f t="shared" si="12"/>
        <v>80</v>
      </c>
      <c r="CD53" s="12">
        <f t="shared" si="12"/>
        <v>81</v>
      </c>
      <c r="CE53" s="12">
        <f t="shared" si="12"/>
        <v>82</v>
      </c>
      <c r="CF53" s="12">
        <f t="shared" si="12"/>
        <v>83</v>
      </c>
      <c r="CG53" s="12">
        <f t="shared" si="12"/>
        <v>84</v>
      </c>
      <c r="CH53" s="12">
        <f t="shared" si="12"/>
        <v>85</v>
      </c>
      <c r="CI53" s="12">
        <f t="shared" si="12"/>
        <v>86</v>
      </c>
      <c r="CJ53" s="12">
        <f t="shared" si="12"/>
        <v>87</v>
      </c>
      <c r="CK53" s="12">
        <f t="shared" si="12"/>
        <v>88</v>
      </c>
      <c r="CL53" s="12">
        <f t="shared" si="12"/>
        <v>89</v>
      </c>
      <c r="CM53" s="12">
        <f t="shared" si="12"/>
        <v>90</v>
      </c>
      <c r="CN53" s="12">
        <f t="shared" si="12"/>
        <v>91</v>
      </c>
      <c r="CO53" s="12">
        <f t="shared" si="12"/>
        <v>92</v>
      </c>
      <c r="CP53" s="12">
        <f t="shared" si="12"/>
        <v>93</v>
      </c>
      <c r="CQ53" s="12">
        <f t="shared" si="12"/>
        <v>94</v>
      </c>
      <c r="CR53" s="12">
        <f t="shared" si="12"/>
        <v>95</v>
      </c>
      <c r="CS53" s="13">
        <f t="shared" si="12"/>
        <v>96</v>
      </c>
      <c r="CT53" s="13" t="str">
        <f t="shared" si="12"/>
        <v/>
      </c>
      <c r="CU53" s="13" t="str">
        <f t="shared" si="12"/>
        <v/>
      </c>
      <c r="CV53" s="13" t="str">
        <f t="shared" si="12"/>
        <v/>
      </c>
      <c r="CW53" s="17" t="str">
        <f t="shared" si="12"/>
        <v/>
      </c>
      <c r="CX53" s="18" t="s">
        <v>1</v>
      </c>
    </row>
    <row r="54" spans="1:102" ht="24.95" customHeight="1" thickBot="1" x14ac:dyDescent="0.25">
      <c r="A54" s="105" t="s">
        <v>29</v>
      </c>
      <c r="B54" s="106" t="e">
        <f>B18+B28+B42</f>
        <v>#VALUE!</v>
      </c>
      <c r="C54" s="107" t="e">
        <f t="shared" ref="C54:BN54" si="13">C18+C28+C42</f>
        <v>#VALUE!</v>
      </c>
      <c r="D54" s="107" t="e">
        <f t="shared" si="13"/>
        <v>#VALUE!</v>
      </c>
      <c r="E54" s="107" t="e">
        <f t="shared" si="13"/>
        <v>#VALUE!</v>
      </c>
      <c r="F54" s="107" t="e">
        <f t="shared" si="13"/>
        <v>#VALUE!</v>
      </c>
      <c r="G54" s="107" t="e">
        <f t="shared" si="13"/>
        <v>#VALUE!</v>
      </c>
      <c r="H54" s="107" t="e">
        <f t="shared" si="13"/>
        <v>#VALUE!</v>
      </c>
      <c r="I54" s="107" t="e">
        <f t="shared" si="13"/>
        <v>#VALUE!</v>
      </c>
      <c r="J54" s="107" t="e">
        <f t="shared" si="13"/>
        <v>#VALUE!</v>
      </c>
      <c r="K54" s="107" t="e">
        <f t="shared" si="13"/>
        <v>#VALUE!</v>
      </c>
      <c r="L54" s="107" t="e">
        <f t="shared" si="13"/>
        <v>#VALUE!</v>
      </c>
      <c r="M54" s="107" t="e">
        <f t="shared" si="13"/>
        <v>#VALUE!</v>
      </c>
      <c r="N54" s="107" t="e">
        <f t="shared" si="13"/>
        <v>#VALUE!</v>
      </c>
      <c r="O54" s="107" t="e">
        <f t="shared" si="13"/>
        <v>#VALUE!</v>
      </c>
      <c r="P54" s="107" t="e">
        <f t="shared" si="13"/>
        <v>#VALUE!</v>
      </c>
      <c r="Q54" s="107">
        <f t="shared" si="13"/>
        <v>0</v>
      </c>
      <c r="R54" s="107">
        <f t="shared" si="13"/>
        <v>0</v>
      </c>
      <c r="S54" s="107">
        <f t="shared" si="13"/>
        <v>0</v>
      </c>
      <c r="T54" s="107">
        <f t="shared" si="13"/>
        <v>0</v>
      </c>
      <c r="U54" s="107">
        <f t="shared" si="13"/>
        <v>0</v>
      </c>
      <c r="V54" s="107">
        <f t="shared" si="13"/>
        <v>0</v>
      </c>
      <c r="W54" s="107">
        <f t="shared" si="13"/>
        <v>0</v>
      </c>
      <c r="X54" s="107">
        <f t="shared" si="13"/>
        <v>0</v>
      </c>
      <c r="Y54" s="107">
        <f t="shared" si="13"/>
        <v>0</v>
      </c>
      <c r="Z54" s="107">
        <f t="shared" si="13"/>
        <v>0</v>
      </c>
      <c r="AA54" s="107">
        <f t="shared" si="13"/>
        <v>0</v>
      </c>
      <c r="AB54" s="107">
        <f t="shared" si="13"/>
        <v>0</v>
      </c>
      <c r="AC54" s="107">
        <f t="shared" si="13"/>
        <v>0</v>
      </c>
      <c r="AD54" s="107">
        <f t="shared" si="13"/>
        <v>0</v>
      </c>
      <c r="AE54" s="107">
        <f t="shared" si="13"/>
        <v>0</v>
      </c>
      <c r="AF54" s="107">
        <f t="shared" si="13"/>
        <v>0</v>
      </c>
      <c r="AG54" s="107">
        <f t="shared" si="13"/>
        <v>0</v>
      </c>
      <c r="AH54" s="107">
        <f t="shared" si="13"/>
        <v>0</v>
      </c>
      <c r="AI54" s="107">
        <f t="shared" si="13"/>
        <v>0</v>
      </c>
      <c r="AJ54" s="107">
        <f t="shared" si="13"/>
        <v>0</v>
      </c>
      <c r="AK54" s="107">
        <f t="shared" si="13"/>
        <v>0</v>
      </c>
      <c r="AL54" s="107">
        <f t="shared" si="13"/>
        <v>0</v>
      </c>
      <c r="AM54" s="107">
        <f t="shared" si="13"/>
        <v>0</v>
      </c>
      <c r="AN54" s="107">
        <f t="shared" si="13"/>
        <v>0</v>
      </c>
      <c r="AO54" s="107">
        <f t="shared" si="13"/>
        <v>0</v>
      </c>
      <c r="AP54" s="107">
        <f t="shared" si="13"/>
        <v>0</v>
      </c>
      <c r="AQ54" s="107">
        <f t="shared" si="13"/>
        <v>0</v>
      </c>
      <c r="AR54" s="107">
        <f t="shared" si="13"/>
        <v>0</v>
      </c>
      <c r="AS54" s="107">
        <f t="shared" si="13"/>
        <v>0</v>
      </c>
      <c r="AT54" s="107">
        <f t="shared" si="13"/>
        <v>0</v>
      </c>
      <c r="AU54" s="107">
        <f t="shared" si="13"/>
        <v>0</v>
      </c>
      <c r="AV54" s="107">
        <f t="shared" si="13"/>
        <v>0</v>
      </c>
      <c r="AW54" s="107">
        <f t="shared" si="13"/>
        <v>0</v>
      </c>
      <c r="AX54" s="107">
        <f t="shared" si="13"/>
        <v>114.74599999999998</v>
      </c>
      <c r="AY54" s="107">
        <f t="shared" si="13"/>
        <v>88.371999999999986</v>
      </c>
      <c r="AZ54" s="107">
        <f t="shared" si="13"/>
        <v>72.099999999999994</v>
      </c>
      <c r="BA54" s="107">
        <f t="shared" si="13"/>
        <v>109.43299999999999</v>
      </c>
      <c r="BB54" s="107">
        <f t="shared" si="13"/>
        <v>134.584</v>
      </c>
      <c r="BC54" s="107">
        <f t="shared" si="13"/>
        <v>140.886</v>
      </c>
      <c r="BD54" s="107">
        <f t="shared" si="13"/>
        <v>143.328</v>
      </c>
      <c r="BE54" s="107">
        <f t="shared" si="13"/>
        <v>177.82900000000001</v>
      </c>
      <c r="BF54" s="107">
        <f t="shared" si="13"/>
        <v>100.622</v>
      </c>
      <c r="BG54" s="107">
        <f t="shared" si="13"/>
        <v>106.996</v>
      </c>
      <c r="BH54" s="107">
        <f t="shared" si="13"/>
        <v>291.98</v>
      </c>
      <c r="BI54" s="107">
        <f t="shared" si="13"/>
        <v>299.459</v>
      </c>
      <c r="BJ54" s="107">
        <f t="shared" si="13"/>
        <v>148</v>
      </c>
      <c r="BK54" s="107">
        <f t="shared" si="13"/>
        <v>168.86799999999999</v>
      </c>
      <c r="BL54" s="107">
        <f t="shared" si="13"/>
        <v>136.55200000000002</v>
      </c>
      <c r="BM54" s="107">
        <f t="shared" si="13"/>
        <v>163.53700000000001</v>
      </c>
      <c r="BN54" s="107">
        <f t="shared" si="13"/>
        <v>128.92000000000002</v>
      </c>
      <c r="BO54" s="107">
        <f t="shared" ref="BO54:CX54" si="14">BO18+BO28+BO42</f>
        <v>119.00000000000001</v>
      </c>
      <c r="BP54" s="107">
        <f t="shared" si="14"/>
        <v>127.58500000000001</v>
      </c>
      <c r="BQ54" s="107">
        <f t="shared" si="14"/>
        <v>120.298</v>
      </c>
      <c r="BR54" s="107">
        <f t="shared" si="14"/>
        <v>130.57400000000001</v>
      </c>
      <c r="BS54" s="107">
        <f t="shared" si="14"/>
        <v>102.71000000000001</v>
      </c>
      <c r="BT54" s="107">
        <f t="shared" si="14"/>
        <v>123.74900000000001</v>
      </c>
      <c r="BU54" s="107">
        <f t="shared" si="14"/>
        <v>120.10199999999999</v>
      </c>
      <c r="BV54" s="107">
        <f t="shared" si="14"/>
        <v>49.894000000000005</v>
      </c>
      <c r="BW54" s="107">
        <f t="shared" si="14"/>
        <v>77.855999999999995</v>
      </c>
      <c r="BX54" s="107">
        <f t="shared" si="14"/>
        <v>109.06200000000001</v>
      </c>
      <c r="BY54" s="107">
        <f t="shared" si="14"/>
        <v>88.699000000000012</v>
      </c>
      <c r="BZ54" s="107">
        <f t="shared" si="14"/>
        <v>128.947</v>
      </c>
      <c r="CA54" s="107">
        <f t="shared" si="14"/>
        <v>132.66899999999998</v>
      </c>
      <c r="CB54" s="107">
        <f t="shared" si="14"/>
        <v>135.10599999999999</v>
      </c>
      <c r="CC54" s="107">
        <f t="shared" si="14"/>
        <v>117.13200000000001</v>
      </c>
      <c r="CD54" s="107">
        <f t="shared" si="14"/>
        <v>103.009</v>
      </c>
      <c r="CE54" s="107">
        <f t="shared" si="14"/>
        <v>84.186999999999998</v>
      </c>
      <c r="CF54" s="107">
        <f t="shared" si="14"/>
        <v>73.465000000000003</v>
      </c>
      <c r="CG54" s="107">
        <f t="shared" si="14"/>
        <v>72.680999999999997</v>
      </c>
      <c r="CH54" s="107">
        <f t="shared" si="14"/>
        <v>67.105000000000004</v>
      </c>
      <c r="CI54" s="107">
        <f t="shared" si="14"/>
        <v>67.211000000000013</v>
      </c>
      <c r="CJ54" s="107">
        <f t="shared" si="14"/>
        <v>56.569000000000003</v>
      </c>
      <c r="CK54" s="107">
        <f t="shared" si="14"/>
        <v>104.89299999999999</v>
      </c>
      <c r="CL54" s="107">
        <f t="shared" si="14"/>
        <v>92.828000000000003</v>
      </c>
      <c r="CM54" s="107">
        <f t="shared" si="14"/>
        <v>101.181</v>
      </c>
      <c r="CN54" s="107">
        <f t="shared" si="14"/>
        <v>97.656000000000006</v>
      </c>
      <c r="CO54" s="107">
        <f t="shared" si="14"/>
        <v>130.477</v>
      </c>
      <c r="CP54" s="107">
        <f t="shared" si="14"/>
        <v>102.217</v>
      </c>
      <c r="CQ54" s="107">
        <f t="shared" si="14"/>
        <v>135.66200000000001</v>
      </c>
      <c r="CR54" s="107">
        <f t="shared" si="14"/>
        <v>137.32</v>
      </c>
      <c r="CS54" s="107">
        <f t="shared" si="14"/>
        <v>126.13699999999999</v>
      </c>
      <c r="CT54" s="108">
        <f t="shared" si="14"/>
        <v>0</v>
      </c>
      <c r="CU54" s="108">
        <f t="shared" si="14"/>
        <v>0</v>
      </c>
      <c r="CV54" s="108">
        <f t="shared" si="14"/>
        <v>0</v>
      </c>
      <c r="CW54" s="109">
        <f t="shared" si="14"/>
        <v>0</v>
      </c>
      <c r="CX54" s="126">
        <f t="shared" si="14"/>
        <v>1440.5482500000001</v>
      </c>
    </row>
  </sheetData>
  <mergeCells count="35">
    <mergeCell ref="B29:CX29"/>
    <mergeCell ref="B30:CW30"/>
    <mergeCell ref="B35:CX35"/>
    <mergeCell ref="B36:CX36"/>
    <mergeCell ref="B44:CX44"/>
    <mergeCell ref="CT2:CW2"/>
    <mergeCell ref="B4:CX4"/>
    <mergeCell ref="B7:CX7"/>
    <mergeCell ref="B10:CW10"/>
    <mergeCell ref="B19:CX19"/>
    <mergeCell ref="B20:CW20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4"/>
  <sheetViews>
    <sheetView showGridLines="0" zoomScale="60" zoomScaleNormal="60" workbookViewId="0">
      <pane xSplit="1" ySplit="3" topLeftCell="Y4" activePane="bottomRight" state="frozen"/>
      <selection sqref="A1:XFD1048576"/>
      <selection pane="topRight" sqref="A1:XFD1048576"/>
      <selection pane="bottomLeft" sqref="A1:XFD1048576"/>
      <selection pane="bottomRight" activeCell="AF17" sqref="AF17:AO17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25">
      <c r="A3" s="10">
        <v>46108</v>
      </c>
      <c r="B3" s="11"/>
      <c r="C3" s="12"/>
      <c r="D3" s="12"/>
      <c r="E3" s="13"/>
      <c r="F3" s="14"/>
      <c r="G3" s="12"/>
      <c r="H3" s="12"/>
      <c r="I3" s="15"/>
      <c r="J3" s="14"/>
      <c r="K3" s="12"/>
      <c r="L3" s="12"/>
      <c r="M3" s="15"/>
      <c r="N3" s="14"/>
      <c r="O3" s="12"/>
      <c r="P3" s="12"/>
      <c r="Q3" s="15"/>
      <c r="R3" s="14"/>
      <c r="S3" s="12"/>
      <c r="T3" s="12"/>
      <c r="U3" s="15"/>
      <c r="V3" s="14"/>
      <c r="W3" s="12"/>
      <c r="X3" s="12"/>
      <c r="Y3" s="15"/>
      <c r="Z3" s="14"/>
      <c r="AA3" s="12"/>
      <c r="AB3" s="12"/>
      <c r="AC3" s="15"/>
      <c r="AD3" s="14"/>
      <c r="AE3" s="12"/>
      <c r="AF3" s="12"/>
      <c r="AG3" s="15"/>
      <c r="AH3" s="14"/>
      <c r="AI3" s="12"/>
      <c r="AJ3" s="12"/>
      <c r="AK3" s="15"/>
      <c r="AL3" s="14"/>
      <c r="AM3" s="12"/>
      <c r="AN3" s="12"/>
      <c r="AO3" s="15"/>
      <c r="AP3" s="14"/>
      <c r="AQ3" s="12"/>
      <c r="AR3" s="12"/>
      <c r="AS3" s="15"/>
      <c r="AT3" s="14"/>
      <c r="AU3" s="12"/>
      <c r="AV3" s="12"/>
      <c r="AW3" s="15"/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25">
      <c r="A4" s="19" t="s">
        <v>40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/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>
        <v>114.756</v>
      </c>
      <c r="AY5" s="25">
        <v>88.421000000000006</v>
      </c>
      <c r="AZ5" s="25">
        <v>72.099999999999994</v>
      </c>
      <c r="BA5" s="25">
        <v>109.422</v>
      </c>
      <c r="BB5" s="25">
        <v>134.614</v>
      </c>
      <c r="BC5" s="25">
        <v>140.86099999999999</v>
      </c>
      <c r="BD5" s="25">
        <v>143.28700000000001</v>
      </c>
      <c r="BE5" s="25">
        <v>177.85300000000001</v>
      </c>
      <c r="BF5" s="25">
        <v>100.655</v>
      </c>
      <c r="BG5" s="25">
        <v>106.982</v>
      </c>
      <c r="BH5" s="25">
        <v>291.98</v>
      </c>
      <c r="BI5" s="25">
        <v>299.49099999999999</v>
      </c>
      <c r="BJ5" s="25">
        <v>147.97399999999999</v>
      </c>
      <c r="BK5" s="25">
        <v>168.864</v>
      </c>
      <c r="BL5" s="25">
        <v>136.55000000000001</v>
      </c>
      <c r="BM5" s="25">
        <v>163.55099999999999</v>
      </c>
      <c r="BN5" s="25">
        <v>128.899</v>
      </c>
      <c r="BO5" s="25">
        <v>118.982</v>
      </c>
      <c r="BP5" s="25">
        <v>127.634</v>
      </c>
      <c r="BQ5" s="25">
        <v>120.274</v>
      </c>
      <c r="BR5" s="25">
        <v>130.62100000000001</v>
      </c>
      <c r="BS5" s="25">
        <v>102.71</v>
      </c>
      <c r="BT5" s="25">
        <v>123.744</v>
      </c>
      <c r="BU5" s="25">
        <v>120.143</v>
      </c>
      <c r="BV5" s="25">
        <v>49.893999999999998</v>
      </c>
      <c r="BW5" s="25">
        <v>77.855999999999995</v>
      </c>
      <c r="BX5" s="25">
        <v>109.038</v>
      </c>
      <c r="BY5" s="25">
        <v>88.698999999999998</v>
      </c>
      <c r="BZ5" s="25">
        <v>128.947</v>
      </c>
      <c r="CA5" s="25">
        <v>132.64699999999999</v>
      </c>
      <c r="CB5" s="25">
        <v>135.10300000000001</v>
      </c>
      <c r="CC5" s="25">
        <v>117.10899999999999</v>
      </c>
      <c r="CD5" s="25">
        <v>102.967</v>
      </c>
      <c r="CE5" s="25">
        <v>84.186999999999998</v>
      </c>
      <c r="CF5" s="25">
        <v>73.465000000000003</v>
      </c>
      <c r="CG5" s="25">
        <v>72.73</v>
      </c>
      <c r="CH5" s="25">
        <v>67.075999999999993</v>
      </c>
      <c r="CI5" s="25">
        <v>67.210999999999999</v>
      </c>
      <c r="CJ5" s="25">
        <v>56.569000000000003</v>
      </c>
      <c r="CK5" s="25">
        <v>104.878</v>
      </c>
      <c r="CL5" s="25">
        <v>92.804000000000002</v>
      </c>
      <c r="CM5" s="25">
        <v>101.15600000000001</v>
      </c>
      <c r="CN5" s="25">
        <v>97.632000000000005</v>
      </c>
      <c r="CO5" s="25">
        <v>130.50899999999999</v>
      </c>
      <c r="CP5" s="25">
        <v>102.264</v>
      </c>
      <c r="CQ5" s="25">
        <v>135.624</v>
      </c>
      <c r="CR5" s="25">
        <v>137.35400000000001</v>
      </c>
      <c r="CS5" s="25">
        <v>126.092</v>
      </c>
      <c r="CT5" s="26"/>
      <c r="CU5" s="26"/>
      <c r="CV5" s="26"/>
      <c r="CW5" s="27"/>
      <c r="CX5" s="28">
        <f t="array" ref="CX5">SUMPRODUCT(B5:CW5*0.25)</f>
        <v>1440.5447499999998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/>
      <c r="C8" s="37"/>
      <c r="D8" s="37"/>
      <c r="E8" s="37"/>
      <c r="F8" s="37"/>
      <c r="G8" s="37"/>
      <c r="H8" s="37"/>
      <c r="I8" s="37"/>
      <c r="J8" s="37"/>
      <c r="K8" s="37"/>
      <c r="L8" s="37"/>
      <c r="M8" s="37"/>
      <c r="N8" s="37"/>
      <c r="O8" s="37"/>
      <c r="P8" s="37"/>
      <c r="Q8" s="37"/>
      <c r="R8" s="37"/>
      <c r="S8" s="37"/>
      <c r="T8" s="37"/>
      <c r="U8" s="37"/>
      <c r="V8" s="37"/>
      <c r="W8" s="37"/>
      <c r="X8" s="37"/>
      <c r="Y8" s="37"/>
      <c r="Z8" s="37"/>
      <c r="AA8" s="37"/>
      <c r="AB8" s="37"/>
      <c r="AC8" s="37"/>
      <c r="AD8" s="37"/>
      <c r="AE8" s="37"/>
      <c r="AF8" s="37"/>
      <c r="AG8" s="37"/>
      <c r="AH8" s="37"/>
      <c r="AI8" s="37"/>
      <c r="AJ8" s="37"/>
      <c r="AK8" s="37"/>
      <c r="AL8" s="37"/>
      <c r="AM8" s="37"/>
      <c r="AN8" s="37"/>
      <c r="AO8" s="37"/>
      <c r="AP8" s="37"/>
      <c r="AQ8" s="37"/>
      <c r="AR8" s="37"/>
      <c r="AS8" s="37"/>
      <c r="AT8" s="37"/>
      <c r="AU8" s="37"/>
      <c r="AV8" s="37"/>
      <c r="AW8" s="37"/>
      <c r="AX8" s="37">
        <v>79.64</v>
      </c>
      <c r="AY8" s="37">
        <v>83.75</v>
      </c>
      <c r="AZ8" s="37">
        <v>82.5</v>
      </c>
      <c r="BA8" s="37">
        <v>93.04</v>
      </c>
      <c r="BB8" s="37">
        <v>89.87</v>
      </c>
      <c r="BC8" s="37">
        <v>93.5</v>
      </c>
      <c r="BD8" s="37">
        <v>85.41</v>
      </c>
      <c r="BE8" s="37">
        <v>85.22</v>
      </c>
      <c r="BF8" s="37">
        <v>23.02</v>
      </c>
      <c r="BG8" s="37">
        <v>71.58</v>
      </c>
      <c r="BH8" s="37">
        <v>112.32</v>
      </c>
      <c r="BI8" s="37">
        <v>114.16</v>
      </c>
      <c r="BJ8" s="37">
        <v>113.72</v>
      </c>
      <c r="BK8" s="37">
        <v>116.26</v>
      </c>
      <c r="BL8" s="37">
        <v>127.05</v>
      </c>
      <c r="BM8" s="37">
        <v>137.74</v>
      </c>
      <c r="BN8" s="37">
        <v>110.08</v>
      </c>
      <c r="BO8" s="37">
        <v>118.18</v>
      </c>
      <c r="BP8" s="37">
        <v>115.72</v>
      </c>
      <c r="BQ8" s="37">
        <v>134.21</v>
      </c>
      <c r="BR8" s="37">
        <v>101.12</v>
      </c>
      <c r="BS8" s="37">
        <v>112.92</v>
      </c>
      <c r="BT8" s="37">
        <v>111.32</v>
      </c>
      <c r="BU8" s="37">
        <v>110.65</v>
      </c>
      <c r="BV8" s="37">
        <v>104.87</v>
      </c>
      <c r="BW8" s="37">
        <v>107.13</v>
      </c>
      <c r="BX8" s="37">
        <v>111.29</v>
      </c>
      <c r="BY8" s="37">
        <v>114.74</v>
      </c>
      <c r="BZ8" s="37">
        <v>119.93</v>
      </c>
      <c r="CA8" s="37">
        <v>118.27</v>
      </c>
      <c r="CB8" s="37">
        <v>116.02</v>
      </c>
      <c r="CC8" s="37">
        <v>121</v>
      </c>
      <c r="CD8" s="37">
        <v>116.83</v>
      </c>
      <c r="CE8" s="37">
        <v>118.1</v>
      </c>
      <c r="CF8" s="37">
        <v>121.62</v>
      </c>
      <c r="CG8" s="37">
        <v>106.86</v>
      </c>
      <c r="CH8" s="37">
        <v>130.88</v>
      </c>
      <c r="CI8" s="37">
        <v>123.46</v>
      </c>
      <c r="CJ8" s="37">
        <v>108</v>
      </c>
      <c r="CK8" s="37">
        <v>95.95</v>
      </c>
      <c r="CL8" s="37">
        <v>118.31</v>
      </c>
      <c r="CM8" s="37">
        <v>115.48</v>
      </c>
      <c r="CN8" s="37">
        <v>113.37</v>
      </c>
      <c r="CO8" s="37">
        <v>98.88</v>
      </c>
      <c r="CP8" s="37">
        <v>110.2</v>
      </c>
      <c r="CQ8" s="37">
        <v>96.92</v>
      </c>
      <c r="CR8" s="37">
        <v>95.93</v>
      </c>
      <c r="CS8" s="37">
        <v>94.19</v>
      </c>
      <c r="CT8" s="38"/>
      <c r="CU8" s="38"/>
      <c r="CV8" s="38"/>
      <c r="CW8" s="39"/>
      <c r="CX8" s="40">
        <f>IF(SUM(B8:CW8)&lt;&gt;0,AVERAGEIF(B8:CW8,"&lt;&gt;"""),"")</f>
        <v>106.27520833333331</v>
      </c>
    </row>
    <row r="9" spans="1:102" ht="24.95" customHeight="1" thickBot="1" x14ac:dyDescent="0.25">
      <c r="A9" s="41" t="s">
        <v>6</v>
      </c>
      <c r="B9" s="42"/>
      <c r="C9" s="43"/>
      <c r="D9" s="43"/>
      <c r="E9" s="43"/>
      <c r="F9" s="43"/>
      <c r="G9" s="43"/>
      <c r="H9" s="43"/>
      <c r="I9" s="43"/>
      <c r="J9" s="43"/>
      <c r="K9" s="43"/>
      <c r="L9" s="43"/>
      <c r="M9" s="43"/>
      <c r="N9" s="43"/>
      <c r="O9" s="43"/>
      <c r="P9" s="43"/>
      <c r="Q9" s="43"/>
      <c r="R9" s="43"/>
      <c r="S9" s="43"/>
      <c r="T9" s="43"/>
      <c r="U9" s="43"/>
      <c r="V9" s="43"/>
      <c r="W9" s="43"/>
      <c r="X9" s="43"/>
      <c r="Y9" s="43"/>
      <c r="Z9" s="43"/>
      <c r="AA9" s="43"/>
      <c r="AB9" s="43"/>
      <c r="AC9" s="43"/>
      <c r="AD9" s="43"/>
      <c r="AE9" s="43"/>
      <c r="AF9" s="43"/>
      <c r="AG9" s="43"/>
      <c r="AH9" s="43"/>
      <c r="AI9" s="43"/>
      <c r="AJ9" s="43"/>
      <c r="AK9" s="43"/>
      <c r="AL9" s="43"/>
      <c r="AM9" s="43"/>
      <c r="AN9" s="43"/>
      <c r="AO9" s="43"/>
      <c r="AP9" s="43"/>
      <c r="AQ9" s="43"/>
      <c r="AR9" s="43"/>
      <c r="AS9" s="43"/>
      <c r="AT9" s="43"/>
      <c r="AU9" s="43"/>
      <c r="AV9" s="43"/>
      <c r="AW9" s="43"/>
      <c r="AX9" s="43">
        <v>84.732500000000002</v>
      </c>
      <c r="AY9" s="43">
        <v>84.732500000000002</v>
      </c>
      <c r="AZ9" s="43">
        <v>84.732500000000002</v>
      </c>
      <c r="BA9" s="43">
        <v>84.732500000000002</v>
      </c>
      <c r="BB9" s="43">
        <v>88.5</v>
      </c>
      <c r="BC9" s="43">
        <v>88.5</v>
      </c>
      <c r="BD9" s="43">
        <v>88.5</v>
      </c>
      <c r="BE9" s="43">
        <v>88.5</v>
      </c>
      <c r="BF9" s="43">
        <v>80.27</v>
      </c>
      <c r="BG9" s="43">
        <v>80.27</v>
      </c>
      <c r="BH9" s="43">
        <v>80.27</v>
      </c>
      <c r="BI9" s="43">
        <v>80.27</v>
      </c>
      <c r="BJ9" s="43">
        <v>123.6925</v>
      </c>
      <c r="BK9" s="43">
        <v>123.6925</v>
      </c>
      <c r="BL9" s="43">
        <v>123.6925</v>
      </c>
      <c r="BM9" s="43">
        <v>123.6925</v>
      </c>
      <c r="BN9" s="43">
        <v>119.5475</v>
      </c>
      <c r="BO9" s="43">
        <v>119.5475</v>
      </c>
      <c r="BP9" s="43">
        <v>119.5475</v>
      </c>
      <c r="BQ9" s="43">
        <v>119.5475</v>
      </c>
      <c r="BR9" s="43">
        <v>109.0025</v>
      </c>
      <c r="BS9" s="43">
        <v>109.0025</v>
      </c>
      <c r="BT9" s="43">
        <v>109.0025</v>
      </c>
      <c r="BU9" s="43">
        <v>109.0025</v>
      </c>
      <c r="BV9" s="43">
        <v>109.50749999999999</v>
      </c>
      <c r="BW9" s="43">
        <v>109.50749999999999</v>
      </c>
      <c r="BX9" s="43">
        <v>109.50749999999999</v>
      </c>
      <c r="BY9" s="43">
        <v>109.50749999999999</v>
      </c>
      <c r="BZ9" s="43">
        <v>118.80500000000001</v>
      </c>
      <c r="CA9" s="43">
        <v>118.80500000000001</v>
      </c>
      <c r="CB9" s="43">
        <v>118.80500000000001</v>
      </c>
      <c r="CC9" s="43">
        <v>118.80500000000001</v>
      </c>
      <c r="CD9" s="43">
        <v>115.85250000000001</v>
      </c>
      <c r="CE9" s="43">
        <v>115.85250000000001</v>
      </c>
      <c r="CF9" s="43">
        <v>115.85250000000001</v>
      </c>
      <c r="CG9" s="43">
        <v>115.85250000000001</v>
      </c>
      <c r="CH9" s="43">
        <v>114.57250000000001</v>
      </c>
      <c r="CI9" s="43">
        <v>114.57250000000001</v>
      </c>
      <c r="CJ9" s="43">
        <v>114.57250000000001</v>
      </c>
      <c r="CK9" s="43">
        <v>114.57250000000001</v>
      </c>
      <c r="CL9" s="43">
        <v>111.51</v>
      </c>
      <c r="CM9" s="43">
        <v>111.51</v>
      </c>
      <c r="CN9" s="43">
        <v>111.51</v>
      </c>
      <c r="CO9" s="43">
        <v>111.51</v>
      </c>
      <c r="CP9" s="43">
        <v>99.31</v>
      </c>
      <c r="CQ9" s="43">
        <v>99.31</v>
      </c>
      <c r="CR9" s="43">
        <v>99.31</v>
      </c>
      <c r="CS9" s="43">
        <v>99.31</v>
      </c>
      <c r="CT9" s="44"/>
      <c r="CU9" s="44"/>
      <c r="CV9" s="44"/>
      <c r="CW9" s="45"/>
      <c r="CX9" s="46">
        <f>IF(SUM(B9:CW9)&lt;&gt;0,AVERAGEIF(B9:CW9,"&lt;&gt;"""),"")</f>
        <v>106.2752083333334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/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/>
      <c r="CH13" s="65"/>
      <c r="CI13" s="65"/>
      <c r="CJ13" s="65"/>
      <c r="CK13" s="65"/>
      <c r="CL13" s="65"/>
      <c r="CM13" s="65"/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0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/>
      <c r="C15" s="71"/>
      <c r="D15" s="71"/>
      <c r="E15" s="71"/>
      <c r="F15" s="71"/>
      <c r="G15" s="71"/>
      <c r="H15" s="71"/>
      <c r="I15" s="71"/>
      <c r="J15" s="71"/>
      <c r="K15" s="71"/>
      <c r="L15" s="71"/>
      <c r="M15" s="71"/>
      <c r="N15" s="71"/>
      <c r="O15" s="71"/>
      <c r="P15" s="71"/>
      <c r="Q15" s="71"/>
      <c r="R15" s="71"/>
      <c r="S15" s="71"/>
      <c r="T15" s="71"/>
      <c r="U15" s="71"/>
      <c r="V15" s="71"/>
      <c r="W15" s="71"/>
      <c r="X15" s="71"/>
      <c r="Y15" s="71"/>
      <c r="Z15" s="71"/>
      <c r="AA15" s="71"/>
      <c r="AB15" s="71"/>
      <c r="AC15" s="71"/>
      <c r="AD15" s="71"/>
      <c r="AE15" s="71"/>
      <c r="AF15" s="71"/>
      <c r="AG15" s="71"/>
      <c r="AH15" s="71"/>
      <c r="AI15" s="71"/>
      <c r="AJ15" s="71"/>
      <c r="AK15" s="71"/>
      <c r="AL15" s="71"/>
      <c r="AM15" s="71"/>
      <c r="AN15" s="71"/>
      <c r="AO15" s="71"/>
      <c r="AP15" s="71"/>
      <c r="AQ15" s="71"/>
      <c r="AR15" s="71"/>
      <c r="AS15" s="71"/>
      <c r="AT15" s="71"/>
      <c r="AU15" s="71"/>
      <c r="AV15" s="71"/>
      <c r="AW15" s="71"/>
      <c r="AX15" s="71">
        <v>9.44</v>
      </c>
      <c r="AY15" s="71">
        <v>15.585000000000001</v>
      </c>
      <c r="AZ15" s="71">
        <v>9.6839999999999993</v>
      </c>
      <c r="BA15" s="71">
        <v>90.557000000000002</v>
      </c>
      <c r="BB15" s="71">
        <v>9.4039999999999999</v>
      </c>
      <c r="BC15" s="71">
        <v>40.784999999999997</v>
      </c>
      <c r="BD15" s="71">
        <v>6.57</v>
      </c>
      <c r="BE15" s="71">
        <v>6.36</v>
      </c>
      <c r="BF15" s="71">
        <v>75.498999999999995</v>
      </c>
      <c r="BG15" s="71">
        <v>27.494</v>
      </c>
      <c r="BH15" s="71">
        <v>271.92899999999997</v>
      </c>
      <c r="BI15" s="71">
        <v>280.74700000000001</v>
      </c>
      <c r="BJ15" s="71">
        <v>126.30500000000001</v>
      </c>
      <c r="BK15" s="71">
        <v>146.18199999999999</v>
      </c>
      <c r="BL15" s="71">
        <v>113.928</v>
      </c>
      <c r="BM15" s="71">
        <v>139.68600000000001</v>
      </c>
      <c r="BN15" s="71">
        <v>100.65900000000001</v>
      </c>
      <c r="BO15" s="71">
        <v>91.83</v>
      </c>
      <c r="BP15" s="71">
        <v>100.669</v>
      </c>
      <c r="BQ15" s="71">
        <v>93.498999999999995</v>
      </c>
      <c r="BR15" s="71">
        <v>100.92100000000001</v>
      </c>
      <c r="BS15" s="71">
        <v>82.11</v>
      </c>
      <c r="BT15" s="71">
        <v>76.744</v>
      </c>
      <c r="BU15" s="71">
        <v>75.143000000000001</v>
      </c>
      <c r="BV15" s="71">
        <v>44.594000000000001</v>
      </c>
      <c r="BW15" s="71">
        <v>69.256</v>
      </c>
      <c r="BX15" s="71">
        <v>64.555000000000007</v>
      </c>
      <c r="BY15" s="71">
        <v>60.914999999999999</v>
      </c>
      <c r="BZ15" s="71">
        <v>56.514000000000003</v>
      </c>
      <c r="CA15" s="71">
        <v>57.884</v>
      </c>
      <c r="CB15" s="71">
        <v>58.822000000000003</v>
      </c>
      <c r="CC15" s="71">
        <v>55.609000000000002</v>
      </c>
      <c r="CD15" s="71">
        <v>59.005000000000003</v>
      </c>
      <c r="CE15" s="71">
        <v>56.872999999999998</v>
      </c>
      <c r="CF15" s="71">
        <v>59.265000000000001</v>
      </c>
      <c r="CG15" s="71">
        <v>29.33</v>
      </c>
      <c r="CH15" s="71">
        <v>55.776000000000003</v>
      </c>
      <c r="CI15" s="71">
        <v>56.210999999999999</v>
      </c>
      <c r="CJ15" s="71">
        <v>53.168999999999997</v>
      </c>
      <c r="CK15" s="71">
        <v>55.8</v>
      </c>
      <c r="CL15" s="71">
        <v>55.88</v>
      </c>
      <c r="CM15" s="71">
        <v>49.433</v>
      </c>
      <c r="CN15" s="71">
        <v>56.77</v>
      </c>
      <c r="CO15" s="71">
        <v>58.009</v>
      </c>
      <c r="CP15" s="71">
        <v>27.164000000000001</v>
      </c>
      <c r="CQ15" s="71">
        <v>25.024000000000001</v>
      </c>
      <c r="CR15" s="71">
        <v>23.053999999999998</v>
      </c>
      <c r="CS15" s="71">
        <v>21.591999999999999</v>
      </c>
      <c r="CT15" s="72"/>
      <c r="CU15" s="72"/>
      <c r="CV15" s="72"/>
      <c r="CW15" s="73"/>
      <c r="CX15" s="74">
        <f t="array" ref="CX15">SUMPRODUCT(B15:CW15*0.25)</f>
        <v>825.55849999999998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24.95" customHeight="1" x14ac:dyDescent="0.2">
      <c r="A17" s="69" t="s">
        <v>14</v>
      </c>
      <c r="B17" s="70"/>
      <c r="C17" s="71"/>
      <c r="D17" s="71"/>
      <c r="E17" s="71"/>
      <c r="F17" s="71"/>
      <c r="G17" s="71"/>
      <c r="H17" s="71"/>
      <c r="I17" s="71"/>
      <c r="J17" s="71"/>
      <c r="K17" s="71"/>
      <c r="L17" s="71"/>
      <c r="M17" s="71"/>
      <c r="N17" s="71"/>
      <c r="O17" s="71"/>
      <c r="P17" s="71"/>
      <c r="Q17" s="71"/>
      <c r="R17" s="71"/>
      <c r="S17" s="71"/>
      <c r="T17" s="71"/>
      <c r="U17" s="71"/>
      <c r="V17" s="71"/>
      <c r="W17" s="71"/>
      <c r="X17" s="71"/>
      <c r="Y17" s="71"/>
      <c r="Z17" s="71"/>
      <c r="AA17" s="71"/>
      <c r="AB17" s="71"/>
      <c r="AC17" s="71"/>
      <c r="AD17" s="71"/>
      <c r="AE17" s="71"/>
      <c r="AF17" s="71"/>
      <c r="AG17" s="71"/>
      <c r="AH17" s="71"/>
      <c r="AI17" s="71"/>
      <c r="AJ17" s="71"/>
      <c r="AK17" s="71"/>
      <c r="AL17" s="71"/>
      <c r="AM17" s="71"/>
      <c r="AN17" s="71"/>
      <c r="AO17" s="71"/>
      <c r="AP17" s="71"/>
      <c r="AQ17" s="71"/>
      <c r="AR17" s="71"/>
      <c r="AS17" s="71"/>
      <c r="AT17" s="71"/>
      <c r="AU17" s="71"/>
      <c r="AV17" s="71"/>
      <c r="AW17" s="71"/>
      <c r="AX17" s="71"/>
      <c r="AY17" s="71"/>
      <c r="AZ17" s="71"/>
      <c r="BA17" s="71"/>
      <c r="BB17" s="71"/>
      <c r="BC17" s="71"/>
      <c r="BD17" s="71"/>
      <c r="BE17" s="71"/>
      <c r="BF17" s="71"/>
      <c r="BG17" s="71"/>
      <c r="BH17" s="71"/>
      <c r="BI17" s="71"/>
      <c r="BJ17" s="71"/>
      <c r="BK17" s="71"/>
      <c r="BL17" s="71"/>
      <c r="BM17" s="71"/>
      <c r="BN17" s="71"/>
      <c r="BO17" s="71"/>
      <c r="BP17" s="71"/>
      <c r="BQ17" s="71"/>
      <c r="BR17" s="71"/>
      <c r="BS17" s="71"/>
      <c r="BT17" s="71"/>
      <c r="BU17" s="71"/>
      <c r="BV17" s="71"/>
      <c r="BW17" s="71"/>
      <c r="BX17" s="71"/>
      <c r="BY17" s="71"/>
      <c r="BZ17" s="71"/>
      <c r="CA17" s="71"/>
      <c r="CB17" s="71"/>
      <c r="CC17" s="71"/>
      <c r="CD17" s="71"/>
      <c r="CE17" s="71"/>
      <c r="CF17" s="71"/>
      <c r="CG17" s="71"/>
      <c r="CH17" s="71"/>
      <c r="CI17" s="71"/>
      <c r="CJ17" s="71"/>
      <c r="CK17" s="71"/>
      <c r="CL17" s="71"/>
      <c r="CM17" s="71"/>
      <c r="CN17" s="71"/>
      <c r="CO17" s="71"/>
      <c r="CP17" s="71"/>
      <c r="CQ17" s="71"/>
      <c r="CR17" s="71"/>
      <c r="CS17" s="71"/>
      <c r="CT17" s="72"/>
      <c r="CU17" s="72"/>
      <c r="CV17" s="72"/>
      <c r="CW17" s="73"/>
      <c r="CX17" s="74">
        <f t="array" ref="CX17">SUMPRODUCT(B17:CW17*0.25)</f>
        <v>0</v>
      </c>
    </row>
    <row r="18" spans="1:102" ht="30" customHeight="1" thickBot="1" x14ac:dyDescent="0.25">
      <c r="A18" s="75" t="s">
        <v>15</v>
      </c>
      <c r="B18" s="76">
        <f>SUM(B11:B17)</f>
        <v>0</v>
      </c>
      <c r="C18" s="77">
        <f t="shared" ref="C18:BN18" si="0">SUM(C11:C17)</f>
        <v>0</v>
      </c>
      <c r="D18" s="77">
        <f t="shared" si="0"/>
        <v>0</v>
      </c>
      <c r="E18" s="77">
        <f t="shared" si="0"/>
        <v>0</v>
      </c>
      <c r="F18" s="77">
        <f t="shared" si="0"/>
        <v>0</v>
      </c>
      <c r="G18" s="77">
        <f t="shared" si="0"/>
        <v>0</v>
      </c>
      <c r="H18" s="77">
        <f t="shared" si="0"/>
        <v>0</v>
      </c>
      <c r="I18" s="77">
        <f t="shared" si="0"/>
        <v>0</v>
      </c>
      <c r="J18" s="77">
        <f t="shared" si="0"/>
        <v>0</v>
      </c>
      <c r="K18" s="77">
        <f t="shared" si="0"/>
        <v>0</v>
      </c>
      <c r="L18" s="77">
        <f t="shared" si="0"/>
        <v>0</v>
      </c>
      <c r="M18" s="77">
        <f t="shared" si="0"/>
        <v>0</v>
      </c>
      <c r="N18" s="77">
        <f t="shared" si="0"/>
        <v>0</v>
      </c>
      <c r="O18" s="77">
        <f t="shared" si="0"/>
        <v>0</v>
      </c>
      <c r="P18" s="77">
        <f t="shared" si="0"/>
        <v>0</v>
      </c>
      <c r="Q18" s="77">
        <f t="shared" si="0"/>
        <v>0</v>
      </c>
      <c r="R18" s="77">
        <f t="shared" si="0"/>
        <v>0</v>
      </c>
      <c r="S18" s="77">
        <f t="shared" si="0"/>
        <v>0</v>
      </c>
      <c r="T18" s="77">
        <f t="shared" si="0"/>
        <v>0</v>
      </c>
      <c r="U18" s="77">
        <f t="shared" si="0"/>
        <v>0</v>
      </c>
      <c r="V18" s="77">
        <f t="shared" si="0"/>
        <v>0</v>
      </c>
      <c r="W18" s="77">
        <f t="shared" si="0"/>
        <v>0</v>
      </c>
      <c r="X18" s="77">
        <f t="shared" si="0"/>
        <v>0</v>
      </c>
      <c r="Y18" s="77">
        <f t="shared" si="0"/>
        <v>0</v>
      </c>
      <c r="Z18" s="77">
        <f t="shared" si="0"/>
        <v>0</v>
      </c>
      <c r="AA18" s="77">
        <f t="shared" si="0"/>
        <v>0</v>
      </c>
      <c r="AB18" s="77">
        <f t="shared" si="0"/>
        <v>0</v>
      </c>
      <c r="AC18" s="77">
        <f t="shared" si="0"/>
        <v>0</v>
      </c>
      <c r="AD18" s="77">
        <f t="shared" si="0"/>
        <v>0</v>
      </c>
      <c r="AE18" s="77">
        <f t="shared" si="0"/>
        <v>0</v>
      </c>
      <c r="AF18" s="77">
        <f t="shared" si="0"/>
        <v>0</v>
      </c>
      <c r="AG18" s="77">
        <f t="shared" si="0"/>
        <v>0</v>
      </c>
      <c r="AH18" s="77">
        <f t="shared" si="0"/>
        <v>0</v>
      </c>
      <c r="AI18" s="77">
        <f t="shared" si="0"/>
        <v>0</v>
      </c>
      <c r="AJ18" s="77">
        <f t="shared" si="0"/>
        <v>0</v>
      </c>
      <c r="AK18" s="77">
        <f t="shared" si="0"/>
        <v>0</v>
      </c>
      <c r="AL18" s="77">
        <f t="shared" si="0"/>
        <v>0</v>
      </c>
      <c r="AM18" s="77">
        <f t="shared" si="0"/>
        <v>0</v>
      </c>
      <c r="AN18" s="77">
        <f t="shared" si="0"/>
        <v>0</v>
      </c>
      <c r="AO18" s="77">
        <f t="shared" si="0"/>
        <v>0</v>
      </c>
      <c r="AP18" s="77">
        <f t="shared" si="0"/>
        <v>0</v>
      </c>
      <c r="AQ18" s="77">
        <f t="shared" si="0"/>
        <v>0</v>
      </c>
      <c r="AR18" s="77">
        <f t="shared" si="0"/>
        <v>0</v>
      </c>
      <c r="AS18" s="77">
        <f t="shared" si="0"/>
        <v>0</v>
      </c>
      <c r="AT18" s="77">
        <f t="shared" si="0"/>
        <v>0</v>
      </c>
      <c r="AU18" s="77">
        <f t="shared" si="0"/>
        <v>0</v>
      </c>
      <c r="AV18" s="77">
        <f t="shared" si="0"/>
        <v>0</v>
      </c>
      <c r="AW18" s="77">
        <f t="shared" si="0"/>
        <v>0</v>
      </c>
      <c r="AX18" s="77">
        <f t="shared" si="0"/>
        <v>9.44</v>
      </c>
      <c r="AY18" s="77">
        <f t="shared" si="0"/>
        <v>15.585000000000001</v>
      </c>
      <c r="AZ18" s="77">
        <f t="shared" si="0"/>
        <v>9.6839999999999993</v>
      </c>
      <c r="BA18" s="77">
        <f t="shared" si="0"/>
        <v>90.557000000000002</v>
      </c>
      <c r="BB18" s="77">
        <f t="shared" si="0"/>
        <v>9.4039999999999999</v>
      </c>
      <c r="BC18" s="77">
        <f t="shared" si="0"/>
        <v>40.784999999999997</v>
      </c>
      <c r="BD18" s="77">
        <f t="shared" si="0"/>
        <v>6.57</v>
      </c>
      <c r="BE18" s="77">
        <f t="shared" si="0"/>
        <v>6.36</v>
      </c>
      <c r="BF18" s="77">
        <f t="shared" si="0"/>
        <v>75.498999999999995</v>
      </c>
      <c r="BG18" s="77">
        <f t="shared" si="0"/>
        <v>27.494</v>
      </c>
      <c r="BH18" s="77">
        <f t="shared" si="0"/>
        <v>271.92899999999997</v>
      </c>
      <c r="BI18" s="77">
        <f t="shared" si="0"/>
        <v>280.74700000000001</v>
      </c>
      <c r="BJ18" s="77">
        <f t="shared" si="0"/>
        <v>126.30500000000001</v>
      </c>
      <c r="BK18" s="77">
        <f t="shared" si="0"/>
        <v>146.18199999999999</v>
      </c>
      <c r="BL18" s="77">
        <f t="shared" si="0"/>
        <v>113.928</v>
      </c>
      <c r="BM18" s="77">
        <f t="shared" si="0"/>
        <v>139.68600000000001</v>
      </c>
      <c r="BN18" s="77">
        <f t="shared" si="0"/>
        <v>100.65900000000001</v>
      </c>
      <c r="BO18" s="77">
        <f t="shared" ref="BO18:CW18" si="1">SUM(BO11:BO17)</f>
        <v>91.83</v>
      </c>
      <c r="BP18" s="77">
        <f t="shared" si="1"/>
        <v>100.669</v>
      </c>
      <c r="BQ18" s="77">
        <f t="shared" si="1"/>
        <v>93.498999999999995</v>
      </c>
      <c r="BR18" s="77">
        <f t="shared" si="1"/>
        <v>100.92100000000001</v>
      </c>
      <c r="BS18" s="77">
        <f t="shared" si="1"/>
        <v>82.11</v>
      </c>
      <c r="BT18" s="77">
        <f t="shared" si="1"/>
        <v>76.744</v>
      </c>
      <c r="BU18" s="77">
        <f t="shared" si="1"/>
        <v>75.143000000000001</v>
      </c>
      <c r="BV18" s="77">
        <f t="shared" si="1"/>
        <v>44.594000000000001</v>
      </c>
      <c r="BW18" s="77">
        <f t="shared" si="1"/>
        <v>69.256</v>
      </c>
      <c r="BX18" s="77">
        <f t="shared" si="1"/>
        <v>64.555000000000007</v>
      </c>
      <c r="BY18" s="77">
        <f t="shared" si="1"/>
        <v>60.914999999999999</v>
      </c>
      <c r="BZ18" s="77">
        <f t="shared" si="1"/>
        <v>56.514000000000003</v>
      </c>
      <c r="CA18" s="77">
        <f t="shared" si="1"/>
        <v>57.884</v>
      </c>
      <c r="CB18" s="77">
        <f t="shared" si="1"/>
        <v>58.822000000000003</v>
      </c>
      <c r="CC18" s="77">
        <f t="shared" si="1"/>
        <v>55.609000000000002</v>
      </c>
      <c r="CD18" s="77">
        <f t="shared" si="1"/>
        <v>59.005000000000003</v>
      </c>
      <c r="CE18" s="77">
        <f t="shared" si="1"/>
        <v>56.872999999999998</v>
      </c>
      <c r="CF18" s="77">
        <f t="shared" si="1"/>
        <v>59.265000000000001</v>
      </c>
      <c r="CG18" s="77">
        <f t="shared" si="1"/>
        <v>29.33</v>
      </c>
      <c r="CH18" s="77">
        <f t="shared" si="1"/>
        <v>55.776000000000003</v>
      </c>
      <c r="CI18" s="77">
        <f t="shared" si="1"/>
        <v>56.210999999999999</v>
      </c>
      <c r="CJ18" s="77">
        <f t="shared" si="1"/>
        <v>53.168999999999997</v>
      </c>
      <c r="CK18" s="77">
        <f t="shared" si="1"/>
        <v>55.8</v>
      </c>
      <c r="CL18" s="77">
        <f t="shared" si="1"/>
        <v>55.88</v>
      </c>
      <c r="CM18" s="77">
        <f t="shared" si="1"/>
        <v>49.433</v>
      </c>
      <c r="CN18" s="77">
        <f t="shared" si="1"/>
        <v>56.77</v>
      </c>
      <c r="CO18" s="77">
        <f t="shared" si="1"/>
        <v>58.009</v>
      </c>
      <c r="CP18" s="77">
        <f t="shared" si="1"/>
        <v>27.164000000000001</v>
      </c>
      <c r="CQ18" s="77">
        <f t="shared" si="1"/>
        <v>25.024000000000001</v>
      </c>
      <c r="CR18" s="77">
        <f t="shared" si="1"/>
        <v>23.053999999999998</v>
      </c>
      <c r="CS18" s="77">
        <f t="shared" si="1"/>
        <v>21.591999999999999</v>
      </c>
      <c r="CT18" s="78">
        <f t="shared" si="1"/>
        <v>0</v>
      </c>
      <c r="CU18" s="78">
        <f t="shared" si="1"/>
        <v>0</v>
      </c>
      <c r="CV18" s="78">
        <f t="shared" si="1"/>
        <v>0</v>
      </c>
      <c r="CW18" s="79">
        <f t="shared" si="1"/>
        <v>0</v>
      </c>
      <c r="CX18" s="80">
        <f>SUM(CX11:CX17)</f>
        <v>825.55849999999998</v>
      </c>
    </row>
    <row r="19" spans="1:102" ht="18" customHeight="1" thickBot="1" x14ac:dyDescent="0.25">
      <c r="A19" s="81"/>
      <c r="B19" s="82"/>
      <c r="C19" s="83"/>
      <c r="D19" s="83"/>
      <c r="E19" s="83"/>
      <c r="F19" s="83"/>
      <c r="G19" s="83"/>
      <c r="H19" s="83"/>
      <c r="I19" s="83"/>
      <c r="J19" s="83"/>
      <c r="K19" s="83"/>
      <c r="L19" s="83"/>
      <c r="M19" s="83"/>
      <c r="N19" s="83"/>
      <c r="O19" s="83"/>
      <c r="P19" s="83"/>
      <c r="Q19" s="83"/>
      <c r="R19" s="83"/>
      <c r="S19" s="83"/>
      <c r="T19" s="83"/>
      <c r="U19" s="83"/>
      <c r="V19" s="83"/>
      <c r="W19" s="83"/>
      <c r="X19" s="83"/>
      <c r="Y19" s="83"/>
      <c r="Z19" s="83"/>
      <c r="AA19" s="83"/>
      <c r="AB19" s="83"/>
      <c r="AC19" s="83"/>
      <c r="AD19" s="83"/>
      <c r="AE19" s="83"/>
      <c r="AF19" s="83"/>
      <c r="AG19" s="83"/>
      <c r="AH19" s="83"/>
      <c r="AI19" s="83"/>
      <c r="AJ19" s="83"/>
      <c r="AK19" s="83"/>
      <c r="AL19" s="83"/>
      <c r="AM19" s="83"/>
      <c r="AN19" s="83"/>
      <c r="AO19" s="83"/>
      <c r="AP19" s="83"/>
      <c r="AQ19" s="83"/>
      <c r="AR19" s="83"/>
      <c r="AS19" s="83"/>
      <c r="AT19" s="83"/>
      <c r="AU19" s="83"/>
      <c r="AV19" s="83"/>
      <c r="AW19" s="83"/>
      <c r="AX19" s="83"/>
      <c r="AY19" s="83"/>
      <c r="AZ19" s="83"/>
      <c r="BA19" s="83"/>
      <c r="BB19" s="83"/>
      <c r="BC19" s="83"/>
      <c r="BD19" s="83"/>
      <c r="BE19" s="83"/>
      <c r="BF19" s="83"/>
      <c r="BG19" s="83"/>
      <c r="BH19" s="83"/>
      <c r="BI19" s="83"/>
      <c r="BJ19" s="83"/>
      <c r="BK19" s="83"/>
      <c r="BL19" s="83"/>
      <c r="BM19" s="83"/>
      <c r="BN19" s="83"/>
      <c r="BO19" s="83"/>
      <c r="BP19" s="83"/>
      <c r="BQ19" s="83"/>
      <c r="BR19" s="83"/>
      <c r="BS19" s="83"/>
      <c r="BT19" s="83"/>
      <c r="BU19" s="83"/>
      <c r="BV19" s="83"/>
      <c r="BW19" s="83"/>
      <c r="BX19" s="83"/>
      <c r="BY19" s="83"/>
      <c r="BZ19" s="83"/>
      <c r="CA19" s="83"/>
      <c r="CB19" s="83"/>
      <c r="CC19" s="83"/>
      <c r="CD19" s="83"/>
      <c r="CE19" s="83"/>
      <c r="CF19" s="83"/>
      <c r="CG19" s="83"/>
      <c r="CH19" s="83"/>
      <c r="CI19" s="83"/>
      <c r="CJ19" s="83"/>
      <c r="CK19" s="83"/>
      <c r="CL19" s="83"/>
      <c r="CM19" s="83"/>
      <c r="CN19" s="83"/>
      <c r="CO19" s="83"/>
      <c r="CP19" s="83"/>
      <c r="CQ19" s="83"/>
      <c r="CR19" s="83"/>
      <c r="CS19" s="83"/>
      <c r="CT19" s="83"/>
      <c r="CU19" s="83"/>
      <c r="CV19" s="83"/>
      <c r="CW19" s="83"/>
      <c r="CX19" s="84"/>
    </row>
    <row r="20" spans="1:102" ht="30" customHeight="1" thickBot="1" x14ac:dyDescent="0.25">
      <c r="A20" s="85" t="s">
        <v>16</v>
      </c>
      <c r="B20" s="48"/>
      <c r="C20" s="49"/>
      <c r="D20" s="49"/>
      <c r="E20" s="49"/>
      <c r="F20" s="49"/>
      <c r="G20" s="49"/>
      <c r="H20" s="49"/>
      <c r="I20" s="49"/>
      <c r="J20" s="49"/>
      <c r="K20" s="49"/>
      <c r="L20" s="49"/>
      <c r="M20" s="49"/>
      <c r="N20" s="49"/>
      <c r="O20" s="49"/>
      <c r="P20" s="49"/>
      <c r="Q20" s="49"/>
      <c r="R20" s="49"/>
      <c r="S20" s="49"/>
      <c r="T20" s="49"/>
      <c r="U20" s="49"/>
      <c r="V20" s="49"/>
      <c r="W20" s="49"/>
      <c r="X20" s="49"/>
      <c r="Y20" s="49"/>
      <c r="Z20" s="49"/>
      <c r="AA20" s="49"/>
      <c r="AB20" s="49"/>
      <c r="AC20" s="49"/>
      <c r="AD20" s="49"/>
      <c r="AE20" s="49"/>
      <c r="AF20" s="49"/>
      <c r="AG20" s="49"/>
      <c r="AH20" s="49"/>
      <c r="AI20" s="49"/>
      <c r="AJ20" s="49"/>
      <c r="AK20" s="49"/>
      <c r="AL20" s="49"/>
      <c r="AM20" s="49"/>
      <c r="AN20" s="49"/>
      <c r="AO20" s="49"/>
      <c r="AP20" s="49"/>
      <c r="AQ20" s="49"/>
      <c r="AR20" s="49"/>
      <c r="AS20" s="49"/>
      <c r="AT20" s="49"/>
      <c r="AU20" s="49"/>
      <c r="AV20" s="49"/>
      <c r="AW20" s="49"/>
      <c r="AX20" s="49"/>
      <c r="AY20" s="49"/>
      <c r="AZ20" s="49"/>
      <c r="BA20" s="49"/>
      <c r="BB20" s="49"/>
      <c r="BC20" s="49"/>
      <c r="BD20" s="49"/>
      <c r="BE20" s="49"/>
      <c r="BF20" s="49"/>
      <c r="BG20" s="49"/>
      <c r="BH20" s="49"/>
      <c r="BI20" s="49"/>
      <c r="BJ20" s="49"/>
      <c r="BK20" s="49"/>
      <c r="BL20" s="49"/>
      <c r="BM20" s="49"/>
      <c r="BN20" s="49"/>
      <c r="BO20" s="49"/>
      <c r="BP20" s="49"/>
      <c r="BQ20" s="49"/>
      <c r="BR20" s="49"/>
      <c r="BS20" s="49"/>
      <c r="BT20" s="49"/>
      <c r="BU20" s="49"/>
      <c r="BV20" s="49"/>
      <c r="BW20" s="49"/>
      <c r="BX20" s="49"/>
      <c r="BY20" s="49"/>
      <c r="BZ20" s="49"/>
      <c r="CA20" s="49"/>
      <c r="CB20" s="49"/>
      <c r="CC20" s="49"/>
      <c r="CD20" s="49"/>
      <c r="CE20" s="49"/>
      <c r="CF20" s="49"/>
      <c r="CG20" s="49"/>
      <c r="CH20" s="49"/>
      <c r="CI20" s="49"/>
      <c r="CJ20" s="49"/>
      <c r="CK20" s="49"/>
      <c r="CL20" s="49"/>
      <c r="CM20" s="49"/>
      <c r="CN20" s="49"/>
      <c r="CO20" s="49"/>
      <c r="CP20" s="49"/>
      <c r="CQ20" s="49"/>
      <c r="CR20" s="49"/>
      <c r="CS20" s="49"/>
      <c r="CT20" s="49"/>
      <c r="CU20" s="49"/>
      <c r="CV20" s="49"/>
      <c r="CW20" s="50"/>
      <c r="CX20" s="18" t="s">
        <v>1</v>
      </c>
    </row>
    <row r="21" spans="1:102" ht="24.95" customHeight="1" x14ac:dyDescent="0.2">
      <c r="A21" s="86" t="s">
        <v>17</v>
      </c>
      <c r="B21" s="87"/>
      <c r="C21" s="88"/>
      <c r="D21" s="88"/>
      <c r="E21" s="88"/>
      <c r="F21" s="88"/>
      <c r="G21" s="88"/>
      <c r="H21" s="88"/>
      <c r="I21" s="88"/>
      <c r="J21" s="88"/>
      <c r="K21" s="88"/>
      <c r="L21" s="88"/>
      <c r="M21" s="88"/>
      <c r="N21" s="88"/>
      <c r="O21" s="88"/>
      <c r="P21" s="88"/>
      <c r="Q21" s="88"/>
      <c r="R21" s="88"/>
      <c r="S21" s="88"/>
      <c r="T21" s="88"/>
      <c r="U21" s="88"/>
      <c r="V21" s="88"/>
      <c r="W21" s="88"/>
      <c r="X21" s="88"/>
      <c r="Y21" s="88"/>
      <c r="Z21" s="88"/>
      <c r="AA21" s="88"/>
      <c r="AB21" s="88"/>
      <c r="AC21" s="88"/>
      <c r="AD21" s="88"/>
      <c r="AE21" s="88"/>
      <c r="AF21" s="88"/>
      <c r="AG21" s="88"/>
      <c r="AH21" s="88"/>
      <c r="AI21" s="88"/>
      <c r="AJ21" s="88"/>
      <c r="AK21" s="88"/>
      <c r="AL21" s="88"/>
      <c r="AM21" s="88"/>
      <c r="AN21" s="88"/>
      <c r="AO21" s="88"/>
      <c r="AP21" s="88"/>
      <c r="AQ21" s="88"/>
      <c r="AR21" s="88"/>
      <c r="AS21" s="88"/>
      <c r="AT21" s="88"/>
      <c r="AU21" s="88"/>
      <c r="AV21" s="88"/>
      <c r="AW21" s="88"/>
      <c r="AX21" s="88"/>
      <c r="AY21" s="88"/>
      <c r="AZ21" s="88"/>
      <c r="BA21" s="88"/>
      <c r="BB21" s="88"/>
      <c r="BC21" s="88"/>
      <c r="BD21" s="88"/>
      <c r="BE21" s="88"/>
      <c r="BF21" s="88"/>
      <c r="BG21" s="88"/>
      <c r="BH21" s="88"/>
      <c r="BI21" s="88"/>
      <c r="BJ21" s="88"/>
      <c r="BK21" s="88"/>
      <c r="BL21" s="88"/>
      <c r="BM21" s="88"/>
      <c r="BN21" s="88"/>
      <c r="BO21" s="88"/>
      <c r="BP21" s="88"/>
      <c r="BQ21" s="88"/>
      <c r="BR21" s="88"/>
      <c r="BS21" s="88"/>
      <c r="BT21" s="88"/>
      <c r="BU21" s="88"/>
      <c r="BV21" s="88"/>
      <c r="BW21" s="88"/>
      <c r="BX21" s="88"/>
      <c r="BY21" s="88"/>
      <c r="BZ21" s="88"/>
      <c r="CA21" s="88"/>
      <c r="CB21" s="88"/>
      <c r="CC21" s="88"/>
      <c r="CD21" s="88"/>
      <c r="CE21" s="88"/>
      <c r="CF21" s="88"/>
      <c r="CG21" s="88"/>
      <c r="CH21" s="88"/>
      <c r="CI21" s="88"/>
      <c r="CJ21" s="88"/>
      <c r="CK21" s="88"/>
      <c r="CL21" s="88"/>
      <c r="CM21" s="88"/>
      <c r="CN21" s="88"/>
      <c r="CO21" s="88"/>
      <c r="CP21" s="88"/>
      <c r="CQ21" s="88"/>
      <c r="CR21" s="88"/>
      <c r="CS21" s="88"/>
      <c r="CT21" s="89"/>
      <c r="CU21" s="89"/>
      <c r="CV21" s="89"/>
      <c r="CW21" s="90"/>
      <c r="CX21" s="91">
        <f t="array" ref="CX21">SUMPRODUCT(B21:CW21*0.25)</f>
        <v>0</v>
      </c>
    </row>
    <row r="22" spans="1:102" ht="24.95" customHeight="1" x14ac:dyDescent="0.2">
      <c r="A22" s="92" t="s">
        <v>18</v>
      </c>
      <c r="B22" s="93"/>
      <c r="C22" s="94"/>
      <c r="D22" s="94"/>
      <c r="E22" s="94"/>
      <c r="F22" s="94"/>
      <c r="G22" s="94"/>
      <c r="H22" s="94"/>
      <c r="I22" s="94"/>
      <c r="J22" s="94"/>
      <c r="K22" s="94"/>
      <c r="L22" s="94"/>
      <c r="M22" s="94"/>
      <c r="N22" s="94"/>
      <c r="O22" s="94"/>
      <c r="P22" s="94"/>
      <c r="Q22" s="94"/>
      <c r="R22" s="94"/>
      <c r="S22" s="94"/>
      <c r="T22" s="94"/>
      <c r="U22" s="94"/>
      <c r="V22" s="94"/>
      <c r="W22" s="94"/>
      <c r="X22" s="94"/>
      <c r="Y22" s="94"/>
      <c r="Z22" s="94"/>
      <c r="AA22" s="94"/>
      <c r="AB22" s="94"/>
      <c r="AC22" s="94"/>
      <c r="AD22" s="94"/>
      <c r="AE22" s="94"/>
      <c r="AF22" s="94"/>
      <c r="AG22" s="94"/>
      <c r="AH22" s="94"/>
      <c r="AI22" s="94"/>
      <c r="AJ22" s="94"/>
      <c r="AK22" s="94"/>
      <c r="AL22" s="94"/>
      <c r="AM22" s="94"/>
      <c r="AN22" s="94"/>
      <c r="AO22" s="94"/>
      <c r="AP22" s="94"/>
      <c r="AQ22" s="94"/>
      <c r="AR22" s="94"/>
      <c r="AS22" s="94"/>
      <c r="AT22" s="94"/>
      <c r="AU22" s="94"/>
      <c r="AV22" s="94"/>
      <c r="AW22" s="94"/>
      <c r="AX22" s="94"/>
      <c r="AY22" s="94"/>
      <c r="AZ22" s="94"/>
      <c r="BA22" s="94">
        <v>2.2999999999999998</v>
      </c>
      <c r="BB22" s="94"/>
      <c r="BC22" s="94">
        <v>4.7</v>
      </c>
      <c r="BD22" s="94"/>
      <c r="BE22" s="94"/>
      <c r="BF22" s="94">
        <v>5.6</v>
      </c>
      <c r="BG22" s="94">
        <v>5.6</v>
      </c>
      <c r="BH22" s="94">
        <v>5.516</v>
      </c>
      <c r="BI22" s="94">
        <v>5.6319999999999997</v>
      </c>
      <c r="BJ22" s="94">
        <v>5.4</v>
      </c>
      <c r="BK22" s="94">
        <v>5.3</v>
      </c>
      <c r="BL22" s="94">
        <v>5.3</v>
      </c>
      <c r="BM22" s="94">
        <v>5.4</v>
      </c>
      <c r="BN22" s="94">
        <v>6.5</v>
      </c>
      <c r="BO22" s="94">
        <v>6.5</v>
      </c>
      <c r="BP22" s="94">
        <v>6.5</v>
      </c>
      <c r="BQ22" s="94">
        <v>6.5</v>
      </c>
      <c r="BR22" s="94"/>
      <c r="BS22" s="94"/>
      <c r="BT22" s="94"/>
      <c r="BU22" s="94"/>
      <c r="BV22" s="94">
        <v>2.1</v>
      </c>
      <c r="BW22" s="94">
        <v>2.1</v>
      </c>
      <c r="BX22" s="94">
        <v>22.1</v>
      </c>
      <c r="BY22" s="94">
        <v>22.1</v>
      </c>
      <c r="BZ22" s="94">
        <v>8.952</v>
      </c>
      <c r="CA22" s="94">
        <v>16.582000000000001</v>
      </c>
      <c r="CB22" s="94">
        <v>20</v>
      </c>
      <c r="CC22" s="94"/>
      <c r="CD22" s="94">
        <v>10.662000000000001</v>
      </c>
      <c r="CE22" s="94">
        <v>14.013999999999999</v>
      </c>
      <c r="CF22" s="94">
        <v>0.9</v>
      </c>
      <c r="CG22" s="94">
        <v>11</v>
      </c>
      <c r="CH22" s="94">
        <v>4.4000000000000004</v>
      </c>
      <c r="CI22" s="94">
        <v>4.4000000000000004</v>
      </c>
      <c r="CJ22" s="94"/>
      <c r="CK22" s="94"/>
      <c r="CL22" s="94"/>
      <c r="CM22" s="94"/>
      <c r="CN22" s="94"/>
      <c r="CO22" s="94"/>
      <c r="CP22" s="94"/>
      <c r="CQ22" s="94"/>
      <c r="CR22" s="94"/>
      <c r="CS22" s="94"/>
      <c r="CT22" s="95"/>
      <c r="CU22" s="95"/>
      <c r="CV22" s="95"/>
      <c r="CW22" s="96"/>
      <c r="CX22" s="97">
        <f t="array" ref="CX22">SUMPRODUCT(B22:CW22*0.25)</f>
        <v>54.014499999999998</v>
      </c>
    </row>
    <row r="23" spans="1:102" ht="24.95" customHeight="1" x14ac:dyDescent="0.2">
      <c r="A23" s="92" t="s">
        <v>19</v>
      </c>
      <c r="B23" s="98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>
        <v>0.11600000000000001</v>
      </c>
      <c r="AY23" s="99">
        <v>0.93600000000000005</v>
      </c>
      <c r="AZ23" s="99">
        <v>0.11600000000000001</v>
      </c>
      <c r="BA23" s="99">
        <v>16.565000000000001</v>
      </c>
      <c r="BB23" s="99">
        <v>8.11</v>
      </c>
      <c r="BC23" s="99">
        <v>20.076000000000001</v>
      </c>
      <c r="BD23" s="99">
        <v>12.317</v>
      </c>
      <c r="BE23" s="99">
        <v>0.29299999999999998</v>
      </c>
      <c r="BF23" s="99">
        <v>12.756</v>
      </c>
      <c r="BG23" s="99">
        <v>22.388000000000002</v>
      </c>
      <c r="BH23" s="99">
        <v>14.535</v>
      </c>
      <c r="BI23" s="99">
        <v>13.112</v>
      </c>
      <c r="BJ23" s="99">
        <v>16.268999999999998</v>
      </c>
      <c r="BK23" s="99">
        <v>17.382000000000001</v>
      </c>
      <c r="BL23" s="99">
        <v>17.321999999999999</v>
      </c>
      <c r="BM23" s="99">
        <v>18.465</v>
      </c>
      <c r="BN23" s="99">
        <v>21.74</v>
      </c>
      <c r="BO23" s="99">
        <v>20.652000000000001</v>
      </c>
      <c r="BP23" s="99">
        <v>20.465</v>
      </c>
      <c r="BQ23" s="99">
        <v>20.274999999999999</v>
      </c>
      <c r="BR23" s="99">
        <v>11.6</v>
      </c>
      <c r="BS23" s="99">
        <v>7.3</v>
      </c>
      <c r="BT23" s="99">
        <v>5.9</v>
      </c>
      <c r="BU23" s="99">
        <v>8.6</v>
      </c>
      <c r="BV23" s="99">
        <v>3.2</v>
      </c>
      <c r="BW23" s="99">
        <v>6.5</v>
      </c>
      <c r="BX23" s="99">
        <v>5.7830000000000004</v>
      </c>
      <c r="BY23" s="99">
        <v>5.6840000000000002</v>
      </c>
      <c r="BZ23" s="99">
        <v>3.581</v>
      </c>
      <c r="CA23" s="99">
        <v>3.681</v>
      </c>
      <c r="CB23" s="99">
        <v>2.7810000000000001</v>
      </c>
      <c r="CC23" s="99">
        <v>0.9</v>
      </c>
      <c r="CD23" s="99">
        <v>0.3</v>
      </c>
      <c r="CE23" s="99"/>
      <c r="CF23" s="99"/>
      <c r="CG23" s="99">
        <v>0.3</v>
      </c>
      <c r="CH23" s="99">
        <v>6.9</v>
      </c>
      <c r="CI23" s="99">
        <v>6.6</v>
      </c>
      <c r="CJ23" s="99">
        <v>3.4</v>
      </c>
      <c r="CK23" s="99">
        <v>6.4779999999999998</v>
      </c>
      <c r="CL23" s="99">
        <v>6.2240000000000002</v>
      </c>
      <c r="CM23" s="99">
        <v>8.3230000000000004</v>
      </c>
      <c r="CN23" s="99">
        <v>4.8620000000000001</v>
      </c>
      <c r="CO23" s="99">
        <v>1</v>
      </c>
      <c r="CP23" s="99"/>
      <c r="CQ23" s="99"/>
      <c r="CR23" s="99"/>
      <c r="CS23" s="99"/>
      <c r="CT23" s="100"/>
      <c r="CU23" s="100"/>
      <c r="CV23" s="100"/>
      <c r="CW23" s="96"/>
      <c r="CX23" s="97">
        <f t="array" ref="CX23">SUMPRODUCT(B23:CW23*0.25)</f>
        <v>95.946750000000023</v>
      </c>
    </row>
    <row r="24" spans="1:102" ht="24.95" customHeight="1" x14ac:dyDescent="0.2">
      <c r="A24" s="101" t="s">
        <v>20</v>
      </c>
      <c r="B24" s="99"/>
      <c r="C24" s="99"/>
      <c r="D24" s="99"/>
      <c r="E24" s="99"/>
      <c r="F24" s="99"/>
      <c r="G24" s="99"/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99"/>
      <c r="BM24" s="99"/>
      <c r="BN24" s="99"/>
      <c r="BO24" s="99"/>
      <c r="BP24" s="99"/>
      <c r="BQ24" s="99"/>
      <c r="BR24" s="99"/>
      <c r="BS24" s="99"/>
      <c r="BT24" s="99"/>
      <c r="BU24" s="99"/>
      <c r="BV24" s="99"/>
      <c r="BW24" s="99"/>
      <c r="BX24" s="99"/>
      <c r="BY24" s="99"/>
      <c r="BZ24" s="99"/>
      <c r="CA24" s="99"/>
      <c r="CB24" s="99"/>
      <c r="CC24" s="99"/>
      <c r="CD24" s="99"/>
      <c r="CE24" s="99"/>
      <c r="CF24" s="99"/>
      <c r="CG24" s="99"/>
      <c r="CH24" s="99"/>
      <c r="CI24" s="99"/>
      <c r="CJ24" s="99"/>
      <c r="CK24" s="99"/>
      <c r="CL24" s="99"/>
      <c r="CM24" s="99"/>
      <c r="CN24" s="99"/>
      <c r="CO24" s="99"/>
      <c r="CP24" s="99"/>
      <c r="CQ24" s="99"/>
      <c r="CR24" s="99"/>
      <c r="CS24" s="99"/>
      <c r="CT24" s="100"/>
      <c r="CU24" s="100"/>
      <c r="CV24" s="100"/>
      <c r="CW24" s="102"/>
      <c r="CX24" s="103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24.95" customHeight="1" x14ac:dyDescent="0.2">
      <c r="A27" s="104" t="s">
        <v>23</v>
      </c>
      <c r="B27" s="94"/>
      <c r="C27" s="94"/>
      <c r="D27" s="94"/>
      <c r="E27" s="94"/>
      <c r="F27" s="94"/>
      <c r="G27" s="94"/>
      <c r="H27" s="94"/>
      <c r="I27" s="94"/>
      <c r="J27" s="94"/>
      <c r="K27" s="94"/>
      <c r="L27" s="94"/>
      <c r="M27" s="94"/>
      <c r="N27" s="94"/>
      <c r="O27" s="94"/>
      <c r="P27" s="94"/>
      <c r="Q27" s="94"/>
      <c r="R27" s="94"/>
      <c r="S27" s="94"/>
      <c r="T27" s="94"/>
      <c r="U27" s="94"/>
      <c r="V27" s="94"/>
      <c r="W27" s="94"/>
      <c r="X27" s="94"/>
      <c r="Y27" s="94"/>
      <c r="Z27" s="94"/>
      <c r="AA27" s="94"/>
      <c r="AB27" s="94"/>
      <c r="AC27" s="94"/>
      <c r="AD27" s="94"/>
      <c r="AE27" s="94"/>
      <c r="AF27" s="94"/>
      <c r="AG27" s="94"/>
      <c r="AH27" s="94"/>
      <c r="AI27" s="94"/>
      <c r="AJ27" s="94"/>
      <c r="AK27" s="94"/>
      <c r="AL27" s="94"/>
      <c r="AM27" s="94"/>
      <c r="AN27" s="94"/>
      <c r="AO27" s="94"/>
      <c r="AP27" s="94"/>
      <c r="AQ27" s="94"/>
      <c r="AR27" s="94"/>
      <c r="AS27" s="94"/>
      <c r="AT27" s="94"/>
      <c r="AU27" s="94"/>
      <c r="AV27" s="94"/>
      <c r="AW27" s="94"/>
      <c r="AX27" s="94"/>
      <c r="AY27" s="94"/>
      <c r="AZ27" s="94"/>
      <c r="BA27" s="94"/>
      <c r="BB27" s="94"/>
      <c r="BC27" s="94"/>
      <c r="BD27" s="94"/>
      <c r="BE27" s="94"/>
      <c r="BF27" s="94"/>
      <c r="BG27" s="94"/>
      <c r="BH27" s="94"/>
      <c r="BI27" s="94"/>
      <c r="BJ27" s="94"/>
      <c r="BK27" s="94"/>
      <c r="BL27" s="94"/>
      <c r="BM27" s="94"/>
      <c r="BN27" s="94"/>
      <c r="BO27" s="94"/>
      <c r="BP27" s="94"/>
      <c r="BQ27" s="94"/>
      <c r="BR27" s="94"/>
      <c r="BS27" s="94"/>
      <c r="BT27" s="94"/>
      <c r="BU27" s="94"/>
      <c r="BV27" s="94"/>
      <c r="BW27" s="94"/>
      <c r="BX27" s="94"/>
      <c r="BY27" s="94"/>
      <c r="BZ27" s="94"/>
      <c r="CA27" s="94"/>
      <c r="CB27" s="94"/>
      <c r="CC27" s="94"/>
      <c r="CD27" s="94"/>
      <c r="CE27" s="94"/>
      <c r="CF27" s="94"/>
      <c r="CG27" s="94"/>
      <c r="CH27" s="94"/>
      <c r="CI27" s="94"/>
      <c r="CJ27" s="94"/>
      <c r="CK27" s="94"/>
      <c r="CL27" s="94"/>
      <c r="CM27" s="94"/>
      <c r="CN27" s="94"/>
      <c r="CO27" s="94"/>
      <c r="CP27" s="94"/>
      <c r="CQ27" s="94"/>
      <c r="CR27" s="94"/>
      <c r="CS27" s="94"/>
      <c r="CT27" s="94"/>
      <c r="CU27" s="94"/>
      <c r="CV27" s="94"/>
      <c r="CW27" s="94"/>
      <c r="CX27" s="97">
        <f t="array" ref="CX27">SUMPRODUCT(B27:CW27*0.25)</f>
        <v>0</v>
      </c>
    </row>
    <row r="28" spans="1:102" ht="30" customHeight="1" thickBot="1" x14ac:dyDescent="0.25">
      <c r="A28" s="105" t="s">
        <v>24</v>
      </c>
      <c r="B28" s="106">
        <f>SUM(B21:B27)</f>
        <v>0</v>
      </c>
      <c r="C28" s="107">
        <f t="shared" ref="C28:BN28" si="2">SUM(C21:C27)</f>
        <v>0</v>
      </c>
      <c r="D28" s="107">
        <f t="shared" si="2"/>
        <v>0</v>
      </c>
      <c r="E28" s="107">
        <f t="shared" si="2"/>
        <v>0</v>
      </c>
      <c r="F28" s="107">
        <f t="shared" si="2"/>
        <v>0</v>
      </c>
      <c r="G28" s="107">
        <f t="shared" si="2"/>
        <v>0</v>
      </c>
      <c r="H28" s="107">
        <f t="shared" si="2"/>
        <v>0</v>
      </c>
      <c r="I28" s="107">
        <f t="shared" si="2"/>
        <v>0</v>
      </c>
      <c r="J28" s="107">
        <f t="shared" si="2"/>
        <v>0</v>
      </c>
      <c r="K28" s="107">
        <f t="shared" si="2"/>
        <v>0</v>
      </c>
      <c r="L28" s="107">
        <f t="shared" si="2"/>
        <v>0</v>
      </c>
      <c r="M28" s="107">
        <f t="shared" si="2"/>
        <v>0</v>
      </c>
      <c r="N28" s="107">
        <f t="shared" si="2"/>
        <v>0</v>
      </c>
      <c r="O28" s="107">
        <f t="shared" si="2"/>
        <v>0</v>
      </c>
      <c r="P28" s="107">
        <f t="shared" si="2"/>
        <v>0</v>
      </c>
      <c r="Q28" s="107">
        <f t="shared" si="2"/>
        <v>0</v>
      </c>
      <c r="R28" s="107">
        <f t="shared" si="2"/>
        <v>0</v>
      </c>
      <c r="S28" s="107">
        <f t="shared" si="2"/>
        <v>0</v>
      </c>
      <c r="T28" s="107">
        <f t="shared" si="2"/>
        <v>0</v>
      </c>
      <c r="U28" s="107">
        <f t="shared" si="2"/>
        <v>0</v>
      </c>
      <c r="V28" s="107">
        <f t="shared" si="2"/>
        <v>0</v>
      </c>
      <c r="W28" s="107">
        <f t="shared" si="2"/>
        <v>0</v>
      </c>
      <c r="X28" s="107">
        <f t="shared" si="2"/>
        <v>0</v>
      </c>
      <c r="Y28" s="107">
        <f t="shared" si="2"/>
        <v>0</v>
      </c>
      <c r="Z28" s="107">
        <f t="shared" si="2"/>
        <v>0</v>
      </c>
      <c r="AA28" s="107">
        <f t="shared" si="2"/>
        <v>0</v>
      </c>
      <c r="AB28" s="107">
        <f t="shared" si="2"/>
        <v>0</v>
      </c>
      <c r="AC28" s="107">
        <f t="shared" si="2"/>
        <v>0</v>
      </c>
      <c r="AD28" s="107">
        <f t="shared" si="2"/>
        <v>0</v>
      </c>
      <c r="AE28" s="107">
        <f t="shared" si="2"/>
        <v>0</v>
      </c>
      <c r="AF28" s="107">
        <f t="shared" si="2"/>
        <v>0</v>
      </c>
      <c r="AG28" s="107">
        <f t="shared" si="2"/>
        <v>0</v>
      </c>
      <c r="AH28" s="107">
        <f t="shared" si="2"/>
        <v>0</v>
      </c>
      <c r="AI28" s="107">
        <f t="shared" si="2"/>
        <v>0</v>
      </c>
      <c r="AJ28" s="107">
        <f t="shared" si="2"/>
        <v>0</v>
      </c>
      <c r="AK28" s="107">
        <f t="shared" si="2"/>
        <v>0</v>
      </c>
      <c r="AL28" s="107">
        <f t="shared" si="2"/>
        <v>0</v>
      </c>
      <c r="AM28" s="107">
        <f t="shared" si="2"/>
        <v>0</v>
      </c>
      <c r="AN28" s="107">
        <f t="shared" si="2"/>
        <v>0</v>
      </c>
      <c r="AO28" s="107">
        <f t="shared" si="2"/>
        <v>0</v>
      </c>
      <c r="AP28" s="107">
        <f t="shared" si="2"/>
        <v>0</v>
      </c>
      <c r="AQ28" s="107">
        <f t="shared" si="2"/>
        <v>0</v>
      </c>
      <c r="AR28" s="107">
        <f t="shared" si="2"/>
        <v>0</v>
      </c>
      <c r="AS28" s="107">
        <f t="shared" si="2"/>
        <v>0</v>
      </c>
      <c r="AT28" s="107">
        <f t="shared" si="2"/>
        <v>0</v>
      </c>
      <c r="AU28" s="107">
        <f t="shared" si="2"/>
        <v>0</v>
      </c>
      <c r="AV28" s="107">
        <f t="shared" si="2"/>
        <v>0</v>
      </c>
      <c r="AW28" s="107">
        <f t="shared" si="2"/>
        <v>0</v>
      </c>
      <c r="AX28" s="107">
        <f t="shared" si="2"/>
        <v>0.11600000000000001</v>
      </c>
      <c r="AY28" s="107">
        <f t="shared" si="2"/>
        <v>0.93600000000000005</v>
      </c>
      <c r="AZ28" s="107">
        <f t="shared" si="2"/>
        <v>0.11600000000000001</v>
      </c>
      <c r="BA28" s="107">
        <f t="shared" si="2"/>
        <v>18.865000000000002</v>
      </c>
      <c r="BB28" s="107">
        <f t="shared" si="2"/>
        <v>8.11</v>
      </c>
      <c r="BC28" s="107">
        <f t="shared" si="2"/>
        <v>24.776</v>
      </c>
      <c r="BD28" s="107">
        <f t="shared" si="2"/>
        <v>12.317</v>
      </c>
      <c r="BE28" s="107">
        <f t="shared" si="2"/>
        <v>0.29299999999999998</v>
      </c>
      <c r="BF28" s="107">
        <f t="shared" si="2"/>
        <v>18.356000000000002</v>
      </c>
      <c r="BG28" s="107">
        <f t="shared" si="2"/>
        <v>27.988</v>
      </c>
      <c r="BH28" s="107">
        <f t="shared" si="2"/>
        <v>20.051000000000002</v>
      </c>
      <c r="BI28" s="107">
        <f t="shared" si="2"/>
        <v>18.744</v>
      </c>
      <c r="BJ28" s="107">
        <f t="shared" si="2"/>
        <v>21.668999999999997</v>
      </c>
      <c r="BK28" s="107">
        <f t="shared" si="2"/>
        <v>22.682000000000002</v>
      </c>
      <c r="BL28" s="107">
        <f t="shared" si="2"/>
        <v>22.622</v>
      </c>
      <c r="BM28" s="107">
        <f t="shared" si="2"/>
        <v>23.865000000000002</v>
      </c>
      <c r="BN28" s="107">
        <f t="shared" si="2"/>
        <v>28.24</v>
      </c>
      <c r="BO28" s="107">
        <f t="shared" ref="BO28:CW28" si="3">SUM(BO21:BO27)</f>
        <v>27.152000000000001</v>
      </c>
      <c r="BP28" s="107">
        <f t="shared" si="3"/>
        <v>26.965</v>
      </c>
      <c r="BQ28" s="107">
        <f t="shared" si="3"/>
        <v>26.774999999999999</v>
      </c>
      <c r="BR28" s="107">
        <f t="shared" si="3"/>
        <v>11.6</v>
      </c>
      <c r="BS28" s="107">
        <f t="shared" si="3"/>
        <v>7.3</v>
      </c>
      <c r="BT28" s="107">
        <f t="shared" si="3"/>
        <v>5.9</v>
      </c>
      <c r="BU28" s="107">
        <f t="shared" si="3"/>
        <v>8.6</v>
      </c>
      <c r="BV28" s="107">
        <f t="shared" si="3"/>
        <v>5.3000000000000007</v>
      </c>
      <c r="BW28" s="107">
        <f t="shared" si="3"/>
        <v>8.6</v>
      </c>
      <c r="BX28" s="107">
        <f t="shared" si="3"/>
        <v>27.883000000000003</v>
      </c>
      <c r="BY28" s="107">
        <f t="shared" si="3"/>
        <v>27.784000000000002</v>
      </c>
      <c r="BZ28" s="107">
        <f t="shared" si="3"/>
        <v>12.532999999999999</v>
      </c>
      <c r="CA28" s="107">
        <f t="shared" si="3"/>
        <v>20.263000000000002</v>
      </c>
      <c r="CB28" s="107">
        <f t="shared" si="3"/>
        <v>22.780999999999999</v>
      </c>
      <c r="CC28" s="107">
        <f t="shared" si="3"/>
        <v>0.9</v>
      </c>
      <c r="CD28" s="107">
        <f t="shared" si="3"/>
        <v>10.962000000000002</v>
      </c>
      <c r="CE28" s="107">
        <f t="shared" si="3"/>
        <v>14.013999999999999</v>
      </c>
      <c r="CF28" s="107">
        <f t="shared" si="3"/>
        <v>0.9</v>
      </c>
      <c r="CG28" s="107">
        <f t="shared" si="3"/>
        <v>11.3</v>
      </c>
      <c r="CH28" s="107">
        <f t="shared" si="3"/>
        <v>11.3</v>
      </c>
      <c r="CI28" s="107">
        <f t="shared" si="3"/>
        <v>11</v>
      </c>
      <c r="CJ28" s="107">
        <f t="shared" si="3"/>
        <v>3.4</v>
      </c>
      <c r="CK28" s="107">
        <f t="shared" si="3"/>
        <v>6.4779999999999998</v>
      </c>
      <c r="CL28" s="107">
        <f t="shared" si="3"/>
        <v>6.2240000000000002</v>
      </c>
      <c r="CM28" s="107">
        <f t="shared" si="3"/>
        <v>8.3230000000000004</v>
      </c>
      <c r="CN28" s="107">
        <f t="shared" si="3"/>
        <v>4.8620000000000001</v>
      </c>
      <c r="CO28" s="107">
        <f t="shared" si="3"/>
        <v>1</v>
      </c>
      <c r="CP28" s="107">
        <f t="shared" si="3"/>
        <v>0</v>
      </c>
      <c r="CQ28" s="107">
        <f t="shared" si="3"/>
        <v>0</v>
      </c>
      <c r="CR28" s="107">
        <f t="shared" si="3"/>
        <v>0</v>
      </c>
      <c r="CS28" s="107">
        <f t="shared" si="3"/>
        <v>0</v>
      </c>
      <c r="CT28" s="108">
        <f t="shared" si="3"/>
        <v>0</v>
      </c>
      <c r="CU28" s="108">
        <f t="shared" si="3"/>
        <v>0</v>
      </c>
      <c r="CV28" s="108">
        <f t="shared" si="3"/>
        <v>0</v>
      </c>
      <c r="CW28" s="109">
        <f t="shared" si="3"/>
        <v>0</v>
      </c>
      <c r="CX28" s="110">
        <f>SUM(CX21:CX27)</f>
        <v>149.96125000000001</v>
      </c>
    </row>
    <row r="29" spans="1:102" ht="18" customHeight="1" thickBot="1" x14ac:dyDescent="0.25">
      <c r="A29" s="81"/>
      <c r="B29" s="82"/>
      <c r="C29" s="83"/>
      <c r="D29" s="83"/>
      <c r="E29" s="83"/>
      <c r="F29" s="83"/>
      <c r="G29" s="83"/>
      <c r="H29" s="83"/>
      <c r="I29" s="83"/>
      <c r="J29" s="83"/>
      <c r="K29" s="83"/>
      <c r="L29" s="83"/>
      <c r="M29" s="83"/>
      <c r="N29" s="83"/>
      <c r="O29" s="83"/>
      <c r="P29" s="83"/>
      <c r="Q29" s="83"/>
      <c r="R29" s="83"/>
      <c r="S29" s="83"/>
      <c r="T29" s="83"/>
      <c r="U29" s="83"/>
      <c r="V29" s="83"/>
      <c r="W29" s="83"/>
      <c r="X29" s="83"/>
      <c r="Y29" s="83"/>
      <c r="Z29" s="83"/>
      <c r="AA29" s="83"/>
      <c r="AB29" s="83"/>
      <c r="AC29" s="83"/>
      <c r="AD29" s="83"/>
      <c r="AE29" s="83"/>
      <c r="AF29" s="83"/>
      <c r="AG29" s="83"/>
      <c r="AH29" s="83"/>
      <c r="AI29" s="83"/>
      <c r="AJ29" s="83"/>
      <c r="AK29" s="83"/>
      <c r="AL29" s="83"/>
      <c r="AM29" s="83"/>
      <c r="AN29" s="83"/>
      <c r="AO29" s="83"/>
      <c r="AP29" s="83"/>
      <c r="AQ29" s="83"/>
      <c r="AR29" s="83"/>
      <c r="AS29" s="83"/>
      <c r="AT29" s="83"/>
      <c r="AU29" s="83"/>
      <c r="AV29" s="83"/>
      <c r="AW29" s="83"/>
      <c r="AX29" s="83"/>
      <c r="AY29" s="83"/>
      <c r="AZ29" s="83"/>
      <c r="BA29" s="83"/>
      <c r="BB29" s="83"/>
      <c r="BC29" s="83"/>
      <c r="BD29" s="83"/>
      <c r="BE29" s="83"/>
      <c r="BF29" s="83"/>
      <c r="BG29" s="83"/>
      <c r="BH29" s="83"/>
      <c r="BI29" s="83"/>
      <c r="BJ29" s="83"/>
      <c r="BK29" s="83"/>
      <c r="BL29" s="83"/>
      <c r="BM29" s="83"/>
      <c r="BN29" s="83"/>
      <c r="BO29" s="83"/>
      <c r="BP29" s="83"/>
      <c r="BQ29" s="83"/>
      <c r="BR29" s="83"/>
      <c r="BS29" s="83"/>
      <c r="BT29" s="83"/>
      <c r="BU29" s="83"/>
      <c r="BV29" s="83"/>
      <c r="BW29" s="83"/>
      <c r="BX29" s="83"/>
      <c r="BY29" s="83"/>
      <c r="BZ29" s="83"/>
      <c r="CA29" s="83"/>
      <c r="CB29" s="83"/>
      <c r="CC29" s="83"/>
      <c r="CD29" s="83"/>
      <c r="CE29" s="83"/>
      <c r="CF29" s="83"/>
      <c r="CG29" s="83"/>
      <c r="CH29" s="83"/>
      <c r="CI29" s="83"/>
      <c r="CJ29" s="83"/>
      <c r="CK29" s="83"/>
      <c r="CL29" s="83"/>
      <c r="CM29" s="83"/>
      <c r="CN29" s="83"/>
      <c r="CO29" s="83"/>
      <c r="CP29" s="83"/>
      <c r="CQ29" s="83"/>
      <c r="CR29" s="83"/>
      <c r="CS29" s="83"/>
      <c r="CT29" s="83"/>
      <c r="CU29" s="83"/>
      <c r="CV29" s="83"/>
      <c r="CW29" s="83"/>
      <c r="CX29" s="84"/>
    </row>
    <row r="30" spans="1:102" ht="30" customHeight="1" thickBot="1" x14ac:dyDescent="0.25">
      <c r="A30" s="85" t="s">
        <v>41</v>
      </c>
      <c r="B30" s="48"/>
      <c r="C30" s="49"/>
      <c r="D30" s="49"/>
      <c r="E30" s="49"/>
      <c r="F30" s="49"/>
      <c r="G30" s="49"/>
      <c r="H30" s="49"/>
      <c r="I30" s="49"/>
      <c r="J30" s="49"/>
      <c r="K30" s="49"/>
      <c r="L30" s="49"/>
      <c r="M30" s="49"/>
      <c r="N30" s="49"/>
      <c r="O30" s="49"/>
      <c r="P30" s="49"/>
      <c r="Q30" s="49"/>
      <c r="R30" s="49"/>
      <c r="S30" s="49"/>
      <c r="T30" s="49"/>
      <c r="U30" s="49"/>
      <c r="V30" s="49"/>
      <c r="W30" s="49"/>
      <c r="X30" s="49"/>
      <c r="Y30" s="49"/>
      <c r="Z30" s="49"/>
      <c r="AA30" s="49"/>
      <c r="AB30" s="49"/>
      <c r="AC30" s="49"/>
      <c r="AD30" s="49"/>
      <c r="AE30" s="49"/>
      <c r="AF30" s="49"/>
      <c r="AG30" s="49"/>
      <c r="AH30" s="49"/>
      <c r="AI30" s="49"/>
      <c r="AJ30" s="49"/>
      <c r="AK30" s="49"/>
      <c r="AL30" s="49"/>
      <c r="AM30" s="49"/>
      <c r="AN30" s="49"/>
      <c r="AO30" s="49"/>
      <c r="AP30" s="49"/>
      <c r="AQ30" s="49"/>
      <c r="AR30" s="49"/>
      <c r="AS30" s="49"/>
      <c r="AT30" s="49"/>
      <c r="AU30" s="49"/>
      <c r="AV30" s="49"/>
      <c r="AW30" s="49"/>
      <c r="AX30" s="49"/>
      <c r="AY30" s="49"/>
      <c r="AZ30" s="49"/>
      <c r="BA30" s="49"/>
      <c r="BB30" s="49"/>
      <c r="BC30" s="49"/>
      <c r="BD30" s="49"/>
      <c r="BE30" s="49"/>
      <c r="BF30" s="49"/>
      <c r="BG30" s="49"/>
      <c r="BH30" s="49"/>
      <c r="BI30" s="49"/>
      <c r="BJ30" s="49"/>
      <c r="BK30" s="49"/>
      <c r="BL30" s="49"/>
      <c r="BM30" s="49"/>
      <c r="BN30" s="49"/>
      <c r="BO30" s="49"/>
      <c r="BP30" s="49"/>
      <c r="BQ30" s="49"/>
      <c r="BR30" s="49"/>
      <c r="BS30" s="49"/>
      <c r="BT30" s="49"/>
      <c r="BU30" s="49"/>
      <c r="BV30" s="49"/>
      <c r="BW30" s="49"/>
      <c r="BX30" s="49"/>
      <c r="BY30" s="49"/>
      <c r="BZ30" s="49"/>
      <c r="CA30" s="49"/>
      <c r="CB30" s="49"/>
      <c r="CC30" s="49"/>
      <c r="CD30" s="49"/>
      <c r="CE30" s="49"/>
      <c r="CF30" s="49"/>
      <c r="CG30" s="49"/>
      <c r="CH30" s="49"/>
      <c r="CI30" s="49"/>
      <c r="CJ30" s="49"/>
      <c r="CK30" s="49"/>
      <c r="CL30" s="49"/>
      <c r="CM30" s="49"/>
      <c r="CN30" s="49"/>
      <c r="CO30" s="49"/>
      <c r="CP30" s="49"/>
      <c r="CQ30" s="49"/>
      <c r="CR30" s="49"/>
      <c r="CS30" s="49"/>
      <c r="CT30" s="49"/>
      <c r="CU30" s="49"/>
      <c r="CV30" s="49"/>
      <c r="CW30" s="50"/>
      <c r="CX30" s="18" t="s">
        <v>1</v>
      </c>
    </row>
    <row r="31" spans="1:102" ht="24.95" customHeight="1" x14ac:dyDescent="0.2">
      <c r="A31" s="86" t="s">
        <v>26</v>
      </c>
      <c r="B31" s="87"/>
      <c r="C31" s="88"/>
      <c r="D31" s="88"/>
      <c r="E31" s="88"/>
      <c r="F31" s="88"/>
      <c r="G31" s="88"/>
      <c r="H31" s="88"/>
      <c r="I31" s="88"/>
      <c r="J31" s="88"/>
      <c r="K31" s="88"/>
      <c r="L31" s="88"/>
      <c r="M31" s="88"/>
      <c r="N31" s="88"/>
      <c r="O31" s="88"/>
      <c r="P31" s="88"/>
      <c r="Q31" s="88"/>
      <c r="R31" s="88"/>
      <c r="S31" s="88"/>
      <c r="T31" s="88"/>
      <c r="U31" s="88"/>
      <c r="V31" s="88"/>
      <c r="W31" s="88"/>
      <c r="X31" s="88"/>
      <c r="Y31" s="88"/>
      <c r="Z31" s="88"/>
      <c r="AA31" s="88"/>
      <c r="AB31" s="88"/>
      <c r="AC31" s="88"/>
      <c r="AD31" s="88"/>
      <c r="AE31" s="88"/>
      <c r="AF31" s="88"/>
      <c r="AG31" s="88"/>
      <c r="AH31" s="88"/>
      <c r="AI31" s="88"/>
      <c r="AJ31" s="88"/>
      <c r="AK31" s="88"/>
      <c r="AL31" s="88"/>
      <c r="AM31" s="88"/>
      <c r="AN31" s="88"/>
      <c r="AO31" s="88"/>
      <c r="AP31" s="88"/>
      <c r="AQ31" s="88"/>
      <c r="AR31" s="88"/>
      <c r="AS31" s="88"/>
      <c r="AT31" s="88"/>
      <c r="AU31" s="88"/>
      <c r="AV31" s="88"/>
      <c r="AW31" s="88"/>
      <c r="AX31" s="88"/>
      <c r="AY31" s="88"/>
      <c r="AZ31" s="88"/>
      <c r="BA31" s="88"/>
      <c r="BB31" s="88"/>
      <c r="BC31" s="88"/>
      <c r="BD31" s="88"/>
      <c r="BE31" s="88"/>
      <c r="BF31" s="88"/>
      <c r="BG31" s="88"/>
      <c r="BH31" s="88"/>
      <c r="BI31" s="88"/>
      <c r="BJ31" s="88"/>
      <c r="BK31" s="88"/>
      <c r="BL31" s="88"/>
      <c r="BM31" s="88"/>
      <c r="BN31" s="88"/>
      <c r="BO31" s="88"/>
      <c r="BP31" s="88"/>
      <c r="BQ31" s="88"/>
      <c r="BR31" s="88"/>
      <c r="BS31" s="88"/>
      <c r="BT31" s="88"/>
      <c r="BU31" s="88"/>
      <c r="BV31" s="88"/>
      <c r="BW31" s="88"/>
      <c r="BX31" s="88"/>
      <c r="BY31" s="88"/>
      <c r="BZ31" s="88"/>
      <c r="CA31" s="88"/>
      <c r="CB31" s="88"/>
      <c r="CC31" s="88"/>
      <c r="CD31" s="88"/>
      <c r="CE31" s="88"/>
      <c r="CF31" s="88"/>
      <c r="CG31" s="88"/>
      <c r="CH31" s="88"/>
      <c r="CI31" s="88"/>
      <c r="CJ31" s="88"/>
      <c r="CK31" s="88"/>
      <c r="CL31" s="88"/>
      <c r="CM31" s="88"/>
      <c r="CN31" s="88"/>
      <c r="CO31" s="88"/>
      <c r="CP31" s="88"/>
      <c r="CQ31" s="88"/>
      <c r="CR31" s="88"/>
      <c r="CS31" s="88"/>
      <c r="CT31" s="89"/>
      <c r="CU31" s="89"/>
      <c r="CV31" s="89"/>
      <c r="CW31" s="90"/>
      <c r="CX31" s="91">
        <f t="array" ref="CX31">SUMPRODUCT(B31:CW31*0.25)</f>
        <v>0</v>
      </c>
    </row>
    <row r="32" spans="1:102" ht="24.95" customHeight="1" x14ac:dyDescent="0.2">
      <c r="A32" s="92" t="s">
        <v>27</v>
      </c>
      <c r="B32" s="93"/>
      <c r="C32" s="94"/>
      <c r="D32" s="94"/>
      <c r="E32" s="94"/>
      <c r="F32" s="94"/>
      <c r="G32" s="94"/>
      <c r="H32" s="94"/>
      <c r="I32" s="94"/>
      <c r="J32" s="94"/>
      <c r="K32" s="94"/>
      <c r="L32" s="94"/>
      <c r="M32" s="94"/>
      <c r="N32" s="94"/>
      <c r="O32" s="94"/>
      <c r="P32" s="94"/>
      <c r="Q32" s="94"/>
      <c r="R32" s="94"/>
      <c r="S32" s="94"/>
      <c r="T32" s="94"/>
      <c r="U32" s="94"/>
      <c r="V32" s="94"/>
      <c r="W32" s="94"/>
      <c r="X32" s="94"/>
      <c r="Y32" s="94"/>
      <c r="Z32" s="94"/>
      <c r="AA32" s="94"/>
      <c r="AB32" s="94"/>
      <c r="AC32" s="94"/>
      <c r="AD32" s="94"/>
      <c r="AE32" s="94"/>
      <c r="AF32" s="94"/>
      <c r="AG32" s="94"/>
      <c r="AH32" s="94"/>
      <c r="AI32" s="94"/>
      <c r="AJ32" s="94"/>
      <c r="AK32" s="94"/>
      <c r="AL32" s="94"/>
      <c r="AM32" s="94"/>
      <c r="AN32" s="94"/>
      <c r="AO32" s="94"/>
      <c r="AP32" s="94"/>
      <c r="AQ32" s="94"/>
      <c r="AR32" s="94"/>
      <c r="AS32" s="94"/>
      <c r="AT32" s="94"/>
      <c r="AU32" s="94"/>
      <c r="AV32" s="94"/>
      <c r="AW32" s="94"/>
      <c r="AX32" s="94">
        <v>9.5559999999999992</v>
      </c>
      <c r="AY32" s="94">
        <v>16.521000000000001</v>
      </c>
      <c r="AZ32" s="94">
        <v>9.8000000000000007</v>
      </c>
      <c r="BA32" s="94">
        <v>109.422</v>
      </c>
      <c r="BB32" s="94">
        <v>17.513999999999999</v>
      </c>
      <c r="BC32" s="94">
        <v>65.561000000000007</v>
      </c>
      <c r="BD32" s="94">
        <v>18.887</v>
      </c>
      <c r="BE32" s="94">
        <v>6.6529999999999996</v>
      </c>
      <c r="BF32" s="94">
        <v>93.855000000000004</v>
      </c>
      <c r="BG32" s="94">
        <v>55.481999999999999</v>
      </c>
      <c r="BH32" s="94">
        <v>291.98</v>
      </c>
      <c r="BI32" s="94">
        <v>299.49099999999999</v>
      </c>
      <c r="BJ32" s="94">
        <v>147.97399999999999</v>
      </c>
      <c r="BK32" s="94">
        <v>168.864</v>
      </c>
      <c r="BL32" s="94">
        <v>136.55000000000001</v>
      </c>
      <c r="BM32" s="94">
        <v>163.55099999999999</v>
      </c>
      <c r="BN32" s="94">
        <v>128.899</v>
      </c>
      <c r="BO32" s="94">
        <v>118.982</v>
      </c>
      <c r="BP32" s="94">
        <v>127.634</v>
      </c>
      <c r="BQ32" s="94">
        <v>120.274</v>
      </c>
      <c r="BR32" s="94">
        <v>112.521</v>
      </c>
      <c r="BS32" s="94">
        <v>89.41</v>
      </c>
      <c r="BT32" s="94">
        <v>82.644000000000005</v>
      </c>
      <c r="BU32" s="94">
        <v>83.742999999999995</v>
      </c>
      <c r="BV32" s="94">
        <v>49.893999999999998</v>
      </c>
      <c r="BW32" s="94">
        <v>77.855999999999995</v>
      </c>
      <c r="BX32" s="94">
        <v>92.438000000000002</v>
      </c>
      <c r="BY32" s="94">
        <v>88.698999999999998</v>
      </c>
      <c r="BZ32" s="94">
        <v>69.046999999999997</v>
      </c>
      <c r="CA32" s="94">
        <v>78.147000000000006</v>
      </c>
      <c r="CB32" s="94">
        <v>81.602999999999994</v>
      </c>
      <c r="CC32" s="94">
        <v>56.509</v>
      </c>
      <c r="CD32" s="94">
        <v>69.966999999999999</v>
      </c>
      <c r="CE32" s="94">
        <v>70.887</v>
      </c>
      <c r="CF32" s="94">
        <v>60.164999999999999</v>
      </c>
      <c r="CG32" s="94">
        <v>40.630000000000003</v>
      </c>
      <c r="CH32" s="94">
        <v>67.075999999999993</v>
      </c>
      <c r="CI32" s="94">
        <v>67.210999999999999</v>
      </c>
      <c r="CJ32" s="94">
        <v>56.569000000000003</v>
      </c>
      <c r="CK32" s="94">
        <v>62.277999999999999</v>
      </c>
      <c r="CL32" s="94">
        <v>62.103999999999999</v>
      </c>
      <c r="CM32" s="94">
        <v>57.756</v>
      </c>
      <c r="CN32" s="94">
        <v>61.631999999999998</v>
      </c>
      <c r="CO32" s="94">
        <v>59.009</v>
      </c>
      <c r="CP32" s="94">
        <v>27.164000000000001</v>
      </c>
      <c r="CQ32" s="94">
        <v>25.024000000000001</v>
      </c>
      <c r="CR32" s="94">
        <v>23.053999999999998</v>
      </c>
      <c r="CS32" s="94">
        <v>21.591999999999999</v>
      </c>
      <c r="CT32" s="95"/>
      <c r="CU32" s="95"/>
      <c r="CV32" s="95"/>
      <c r="CW32" s="96"/>
      <c r="CX32" s="97">
        <f t="array" ref="CX32">SUMPRODUCT(B32:CW32*0.25)</f>
        <v>975.51974999999982</v>
      </c>
    </row>
    <row r="33" spans="1:102" ht="24.95" customHeight="1" x14ac:dyDescent="0.2">
      <c r="A33" s="101" t="s">
        <v>28</v>
      </c>
      <c r="B33" s="98"/>
      <c r="C33" s="99"/>
      <c r="D33" s="99"/>
      <c r="E33" s="99"/>
      <c r="F33" s="99"/>
      <c r="G33" s="99"/>
      <c r="H33" s="99"/>
      <c r="I33" s="99"/>
      <c r="J33" s="99"/>
      <c r="K33" s="99"/>
      <c r="L33" s="99"/>
      <c r="M33" s="99"/>
      <c r="N33" s="99"/>
      <c r="O33" s="99"/>
      <c r="P33" s="99"/>
      <c r="Q33" s="99"/>
      <c r="R33" s="99"/>
      <c r="S33" s="99"/>
      <c r="T33" s="99"/>
      <c r="U33" s="99"/>
      <c r="V33" s="99"/>
      <c r="W33" s="99"/>
      <c r="X33" s="99"/>
      <c r="Y33" s="99"/>
      <c r="Z33" s="99"/>
      <c r="AA33" s="99"/>
      <c r="AB33" s="99"/>
      <c r="AC33" s="99"/>
      <c r="AD33" s="99"/>
      <c r="AE33" s="99"/>
      <c r="AF33" s="99"/>
      <c r="AG33" s="99"/>
      <c r="AH33" s="99"/>
      <c r="AI33" s="99"/>
      <c r="AJ33" s="99"/>
      <c r="AK33" s="99"/>
      <c r="AL33" s="99"/>
      <c r="AM33" s="99"/>
      <c r="AN33" s="99"/>
      <c r="AO33" s="99"/>
      <c r="AP33" s="99"/>
      <c r="AQ33" s="99"/>
      <c r="AR33" s="99"/>
      <c r="AS33" s="99"/>
      <c r="AT33" s="99"/>
      <c r="AU33" s="99"/>
      <c r="AV33" s="99"/>
      <c r="AW33" s="99"/>
      <c r="AX33" s="99"/>
      <c r="AY33" s="99"/>
      <c r="AZ33" s="99"/>
      <c r="BA33" s="99"/>
      <c r="BB33" s="99"/>
      <c r="BC33" s="99"/>
      <c r="BD33" s="99"/>
      <c r="BE33" s="99"/>
      <c r="BF33" s="99"/>
      <c r="BG33" s="99"/>
      <c r="BH33" s="99"/>
      <c r="BI33" s="99"/>
      <c r="BJ33" s="99"/>
      <c r="BK33" s="99"/>
      <c r="BL33" s="99"/>
      <c r="BM33" s="99"/>
      <c r="BN33" s="99"/>
      <c r="BO33" s="99"/>
      <c r="BP33" s="99"/>
      <c r="BQ33" s="99"/>
      <c r="BR33" s="99"/>
      <c r="BS33" s="99"/>
      <c r="BT33" s="99"/>
      <c r="BU33" s="99"/>
      <c r="BV33" s="99"/>
      <c r="BW33" s="99"/>
      <c r="BX33" s="99"/>
      <c r="BY33" s="99"/>
      <c r="BZ33" s="99"/>
      <c r="CA33" s="99"/>
      <c r="CB33" s="99"/>
      <c r="CC33" s="99"/>
      <c r="CD33" s="99"/>
      <c r="CE33" s="99"/>
      <c r="CF33" s="99"/>
      <c r="CG33" s="99"/>
      <c r="CH33" s="99"/>
      <c r="CI33" s="99"/>
      <c r="CJ33" s="99"/>
      <c r="CK33" s="99"/>
      <c r="CL33" s="99"/>
      <c r="CM33" s="99"/>
      <c r="CN33" s="99"/>
      <c r="CO33" s="99"/>
      <c r="CP33" s="99"/>
      <c r="CQ33" s="99"/>
      <c r="CR33" s="99"/>
      <c r="CS33" s="99"/>
      <c r="CT33" s="100"/>
      <c r="CU33" s="100"/>
      <c r="CV33" s="100"/>
      <c r="CW33" s="102"/>
      <c r="CX33" s="103">
        <f t="array" ref="CX33">SUMPRODUCT(B33:CW33*0.25)</f>
        <v>0</v>
      </c>
    </row>
    <row r="34" spans="1:102" ht="30" customHeight="1" thickBot="1" x14ac:dyDescent="0.25">
      <c r="A34" s="75" t="s">
        <v>42</v>
      </c>
      <c r="B34" s="76">
        <f>SUM(B31:B33)</f>
        <v>0</v>
      </c>
      <c r="C34" s="77">
        <f t="shared" ref="C34:BN34" si="4">SUM(C31:C33)</f>
        <v>0</v>
      </c>
      <c r="D34" s="77">
        <f t="shared" si="4"/>
        <v>0</v>
      </c>
      <c r="E34" s="77">
        <f t="shared" si="4"/>
        <v>0</v>
      </c>
      <c r="F34" s="77">
        <f t="shared" si="4"/>
        <v>0</v>
      </c>
      <c r="G34" s="77">
        <f t="shared" si="4"/>
        <v>0</v>
      </c>
      <c r="H34" s="77">
        <f t="shared" si="4"/>
        <v>0</v>
      </c>
      <c r="I34" s="77">
        <f t="shared" si="4"/>
        <v>0</v>
      </c>
      <c r="J34" s="77">
        <f t="shared" si="4"/>
        <v>0</v>
      </c>
      <c r="K34" s="77">
        <f t="shared" si="4"/>
        <v>0</v>
      </c>
      <c r="L34" s="77">
        <f t="shared" si="4"/>
        <v>0</v>
      </c>
      <c r="M34" s="77">
        <f t="shared" si="4"/>
        <v>0</v>
      </c>
      <c r="N34" s="77">
        <f t="shared" si="4"/>
        <v>0</v>
      </c>
      <c r="O34" s="77">
        <f t="shared" si="4"/>
        <v>0</v>
      </c>
      <c r="P34" s="77">
        <f t="shared" si="4"/>
        <v>0</v>
      </c>
      <c r="Q34" s="77">
        <f t="shared" si="4"/>
        <v>0</v>
      </c>
      <c r="R34" s="77">
        <f t="shared" si="4"/>
        <v>0</v>
      </c>
      <c r="S34" s="77">
        <f t="shared" si="4"/>
        <v>0</v>
      </c>
      <c r="T34" s="77">
        <f t="shared" si="4"/>
        <v>0</v>
      </c>
      <c r="U34" s="77">
        <f t="shared" si="4"/>
        <v>0</v>
      </c>
      <c r="V34" s="77">
        <f t="shared" si="4"/>
        <v>0</v>
      </c>
      <c r="W34" s="77">
        <f t="shared" si="4"/>
        <v>0</v>
      </c>
      <c r="X34" s="77">
        <f t="shared" si="4"/>
        <v>0</v>
      </c>
      <c r="Y34" s="77">
        <f t="shared" si="4"/>
        <v>0</v>
      </c>
      <c r="Z34" s="77">
        <f t="shared" si="4"/>
        <v>0</v>
      </c>
      <c r="AA34" s="77">
        <f t="shared" si="4"/>
        <v>0</v>
      </c>
      <c r="AB34" s="77">
        <f t="shared" si="4"/>
        <v>0</v>
      </c>
      <c r="AC34" s="77">
        <f t="shared" si="4"/>
        <v>0</v>
      </c>
      <c r="AD34" s="77">
        <f t="shared" si="4"/>
        <v>0</v>
      </c>
      <c r="AE34" s="77">
        <f t="shared" si="4"/>
        <v>0</v>
      </c>
      <c r="AF34" s="77">
        <f t="shared" si="4"/>
        <v>0</v>
      </c>
      <c r="AG34" s="77">
        <f t="shared" si="4"/>
        <v>0</v>
      </c>
      <c r="AH34" s="77">
        <f t="shared" si="4"/>
        <v>0</v>
      </c>
      <c r="AI34" s="77">
        <f t="shared" si="4"/>
        <v>0</v>
      </c>
      <c r="AJ34" s="77">
        <f t="shared" si="4"/>
        <v>0</v>
      </c>
      <c r="AK34" s="77">
        <f t="shared" si="4"/>
        <v>0</v>
      </c>
      <c r="AL34" s="77">
        <f t="shared" si="4"/>
        <v>0</v>
      </c>
      <c r="AM34" s="77">
        <f t="shared" si="4"/>
        <v>0</v>
      </c>
      <c r="AN34" s="77">
        <f t="shared" si="4"/>
        <v>0</v>
      </c>
      <c r="AO34" s="77">
        <f t="shared" si="4"/>
        <v>0</v>
      </c>
      <c r="AP34" s="77">
        <f t="shared" si="4"/>
        <v>0</v>
      </c>
      <c r="AQ34" s="77">
        <f t="shared" si="4"/>
        <v>0</v>
      </c>
      <c r="AR34" s="77">
        <f t="shared" si="4"/>
        <v>0</v>
      </c>
      <c r="AS34" s="77">
        <f t="shared" si="4"/>
        <v>0</v>
      </c>
      <c r="AT34" s="77">
        <f t="shared" si="4"/>
        <v>0</v>
      </c>
      <c r="AU34" s="77">
        <f t="shared" si="4"/>
        <v>0</v>
      </c>
      <c r="AV34" s="77">
        <f t="shared" si="4"/>
        <v>0</v>
      </c>
      <c r="AW34" s="77">
        <f t="shared" si="4"/>
        <v>0</v>
      </c>
      <c r="AX34" s="77">
        <f t="shared" si="4"/>
        <v>9.5559999999999992</v>
      </c>
      <c r="AY34" s="77">
        <f t="shared" si="4"/>
        <v>16.521000000000001</v>
      </c>
      <c r="AZ34" s="77">
        <f t="shared" si="4"/>
        <v>9.8000000000000007</v>
      </c>
      <c r="BA34" s="77">
        <f t="shared" si="4"/>
        <v>109.422</v>
      </c>
      <c r="BB34" s="77">
        <f t="shared" si="4"/>
        <v>17.513999999999999</v>
      </c>
      <c r="BC34" s="77">
        <f t="shared" si="4"/>
        <v>65.561000000000007</v>
      </c>
      <c r="BD34" s="77">
        <f t="shared" si="4"/>
        <v>18.887</v>
      </c>
      <c r="BE34" s="77">
        <f t="shared" si="4"/>
        <v>6.6529999999999996</v>
      </c>
      <c r="BF34" s="77">
        <f t="shared" si="4"/>
        <v>93.855000000000004</v>
      </c>
      <c r="BG34" s="77">
        <f t="shared" si="4"/>
        <v>55.481999999999999</v>
      </c>
      <c r="BH34" s="77">
        <f t="shared" si="4"/>
        <v>291.98</v>
      </c>
      <c r="BI34" s="77">
        <f t="shared" si="4"/>
        <v>299.49099999999999</v>
      </c>
      <c r="BJ34" s="77">
        <f t="shared" si="4"/>
        <v>147.97399999999999</v>
      </c>
      <c r="BK34" s="77">
        <f t="shared" si="4"/>
        <v>168.864</v>
      </c>
      <c r="BL34" s="77">
        <f t="shared" si="4"/>
        <v>136.55000000000001</v>
      </c>
      <c r="BM34" s="77">
        <f t="shared" si="4"/>
        <v>163.55099999999999</v>
      </c>
      <c r="BN34" s="77">
        <f t="shared" si="4"/>
        <v>128.899</v>
      </c>
      <c r="BO34" s="77">
        <f t="shared" ref="BO34:CW34" si="5">SUM(BO31:BO33)</f>
        <v>118.982</v>
      </c>
      <c r="BP34" s="77">
        <f t="shared" si="5"/>
        <v>127.634</v>
      </c>
      <c r="BQ34" s="77">
        <f t="shared" si="5"/>
        <v>120.274</v>
      </c>
      <c r="BR34" s="77">
        <f t="shared" si="5"/>
        <v>112.521</v>
      </c>
      <c r="BS34" s="77">
        <f t="shared" si="5"/>
        <v>89.41</v>
      </c>
      <c r="BT34" s="77">
        <f t="shared" si="5"/>
        <v>82.644000000000005</v>
      </c>
      <c r="BU34" s="77">
        <f t="shared" si="5"/>
        <v>83.742999999999995</v>
      </c>
      <c r="BV34" s="77">
        <f t="shared" si="5"/>
        <v>49.893999999999998</v>
      </c>
      <c r="BW34" s="77">
        <f t="shared" si="5"/>
        <v>77.855999999999995</v>
      </c>
      <c r="BX34" s="77">
        <f t="shared" si="5"/>
        <v>92.438000000000002</v>
      </c>
      <c r="BY34" s="77">
        <f t="shared" si="5"/>
        <v>88.698999999999998</v>
      </c>
      <c r="BZ34" s="77">
        <f t="shared" si="5"/>
        <v>69.046999999999997</v>
      </c>
      <c r="CA34" s="77">
        <f t="shared" si="5"/>
        <v>78.147000000000006</v>
      </c>
      <c r="CB34" s="77">
        <f t="shared" si="5"/>
        <v>81.602999999999994</v>
      </c>
      <c r="CC34" s="77">
        <f t="shared" si="5"/>
        <v>56.509</v>
      </c>
      <c r="CD34" s="77">
        <f t="shared" si="5"/>
        <v>69.966999999999999</v>
      </c>
      <c r="CE34" s="77">
        <f t="shared" si="5"/>
        <v>70.887</v>
      </c>
      <c r="CF34" s="77">
        <f t="shared" si="5"/>
        <v>60.164999999999999</v>
      </c>
      <c r="CG34" s="77">
        <f t="shared" si="5"/>
        <v>40.630000000000003</v>
      </c>
      <c r="CH34" s="77">
        <f t="shared" si="5"/>
        <v>67.075999999999993</v>
      </c>
      <c r="CI34" s="77">
        <f t="shared" si="5"/>
        <v>67.210999999999999</v>
      </c>
      <c r="CJ34" s="77">
        <f t="shared" si="5"/>
        <v>56.569000000000003</v>
      </c>
      <c r="CK34" s="77">
        <f t="shared" si="5"/>
        <v>62.277999999999999</v>
      </c>
      <c r="CL34" s="77">
        <f t="shared" si="5"/>
        <v>62.103999999999999</v>
      </c>
      <c r="CM34" s="77">
        <f t="shared" si="5"/>
        <v>57.756</v>
      </c>
      <c r="CN34" s="77">
        <f t="shared" si="5"/>
        <v>61.631999999999998</v>
      </c>
      <c r="CO34" s="77">
        <f t="shared" si="5"/>
        <v>59.009</v>
      </c>
      <c r="CP34" s="77">
        <f t="shared" si="5"/>
        <v>27.164000000000001</v>
      </c>
      <c r="CQ34" s="77">
        <f t="shared" si="5"/>
        <v>25.024000000000001</v>
      </c>
      <c r="CR34" s="77">
        <f t="shared" si="5"/>
        <v>23.053999999999998</v>
      </c>
      <c r="CS34" s="77">
        <f t="shared" si="5"/>
        <v>21.591999999999999</v>
      </c>
      <c r="CT34" s="78">
        <f t="shared" si="5"/>
        <v>0</v>
      </c>
      <c r="CU34" s="78">
        <f t="shared" si="5"/>
        <v>0</v>
      </c>
      <c r="CV34" s="78">
        <f t="shared" si="5"/>
        <v>0</v>
      </c>
      <c r="CW34" s="79">
        <f t="shared" si="5"/>
        <v>0</v>
      </c>
      <c r="CX34" s="80">
        <f>SUM(CX31:CX33)</f>
        <v>975.51974999999982</v>
      </c>
    </row>
    <row r="35" spans="1:102" ht="18" customHeight="1" thickBot="1" x14ac:dyDescent="0.25">
      <c r="A35" s="81"/>
      <c r="B35" s="82"/>
      <c r="C35" s="83"/>
      <c r="D35" s="83"/>
      <c r="E35" s="83"/>
      <c r="F35" s="83"/>
      <c r="G35" s="83"/>
      <c r="H35" s="83"/>
      <c r="I35" s="83"/>
      <c r="J35" s="83"/>
      <c r="K35" s="83"/>
      <c r="L35" s="83"/>
      <c r="M35" s="83"/>
      <c r="N35" s="83"/>
      <c r="O35" s="83"/>
      <c r="P35" s="83"/>
      <c r="Q35" s="83"/>
      <c r="R35" s="83"/>
      <c r="S35" s="83"/>
      <c r="T35" s="83"/>
      <c r="U35" s="83"/>
      <c r="V35" s="83"/>
      <c r="W35" s="83"/>
      <c r="X35" s="83"/>
      <c r="Y35" s="83"/>
      <c r="Z35" s="83"/>
      <c r="AA35" s="83"/>
      <c r="AB35" s="83"/>
      <c r="AC35" s="83"/>
      <c r="AD35" s="83"/>
      <c r="AE35" s="83"/>
      <c r="AF35" s="83"/>
      <c r="AG35" s="83"/>
      <c r="AH35" s="83"/>
      <c r="AI35" s="83"/>
      <c r="AJ35" s="83"/>
      <c r="AK35" s="83"/>
      <c r="AL35" s="83"/>
      <c r="AM35" s="83"/>
      <c r="AN35" s="83"/>
      <c r="AO35" s="83"/>
      <c r="AP35" s="83"/>
      <c r="AQ35" s="83"/>
      <c r="AR35" s="83"/>
      <c r="AS35" s="83"/>
      <c r="AT35" s="83"/>
      <c r="AU35" s="83"/>
      <c r="AV35" s="83"/>
      <c r="AW35" s="83"/>
      <c r="AX35" s="83"/>
      <c r="AY35" s="83"/>
      <c r="AZ35" s="83"/>
      <c r="BA35" s="83"/>
      <c r="BB35" s="83"/>
      <c r="BC35" s="83"/>
      <c r="BD35" s="83"/>
      <c r="BE35" s="83"/>
      <c r="BF35" s="83"/>
      <c r="BG35" s="83"/>
      <c r="BH35" s="83"/>
      <c r="BI35" s="83"/>
      <c r="BJ35" s="83"/>
      <c r="BK35" s="83"/>
      <c r="BL35" s="83"/>
      <c r="BM35" s="83"/>
      <c r="BN35" s="83"/>
      <c r="BO35" s="83"/>
      <c r="BP35" s="83"/>
      <c r="BQ35" s="83"/>
      <c r="BR35" s="83"/>
      <c r="BS35" s="83"/>
      <c r="BT35" s="83"/>
      <c r="BU35" s="83"/>
      <c r="BV35" s="83"/>
      <c r="BW35" s="83"/>
      <c r="BX35" s="83"/>
      <c r="BY35" s="83"/>
      <c r="BZ35" s="83"/>
      <c r="CA35" s="83"/>
      <c r="CB35" s="83"/>
      <c r="CC35" s="83"/>
      <c r="CD35" s="83"/>
      <c r="CE35" s="83"/>
      <c r="CF35" s="83"/>
      <c r="CG35" s="83"/>
      <c r="CH35" s="83"/>
      <c r="CI35" s="83"/>
      <c r="CJ35" s="83"/>
      <c r="CK35" s="83"/>
      <c r="CL35" s="83"/>
      <c r="CM35" s="83"/>
      <c r="CN35" s="83"/>
      <c r="CO35" s="83"/>
      <c r="CP35" s="83"/>
      <c r="CQ35" s="83"/>
      <c r="CR35" s="83"/>
      <c r="CS35" s="83"/>
      <c r="CT35" s="83"/>
      <c r="CU35" s="83"/>
      <c r="CV35" s="83"/>
      <c r="CW35" s="83"/>
      <c r="CX35" s="84"/>
    </row>
    <row r="36" spans="1:102" ht="30" customHeight="1" thickBot="1" x14ac:dyDescent="0.25">
      <c r="A36" s="85" t="s">
        <v>43</v>
      </c>
      <c r="B36" s="111">
        <v>1</v>
      </c>
      <c r="C36" s="112"/>
      <c r="D36" s="112"/>
      <c r="E36" s="112"/>
      <c r="F36" s="112"/>
      <c r="G36" s="112"/>
      <c r="H36" s="112"/>
      <c r="I36" s="112"/>
      <c r="J36" s="112"/>
      <c r="K36" s="112"/>
      <c r="L36" s="112"/>
      <c r="M36" s="112"/>
      <c r="N36" s="112"/>
      <c r="O36" s="112"/>
      <c r="P36" s="112"/>
      <c r="Q36" s="112"/>
      <c r="R36" s="112"/>
      <c r="S36" s="112"/>
      <c r="T36" s="112"/>
      <c r="U36" s="112"/>
      <c r="V36" s="112"/>
      <c r="W36" s="112"/>
      <c r="X36" s="112"/>
      <c r="Y36" s="112"/>
      <c r="Z36" s="112"/>
      <c r="AA36" s="112"/>
      <c r="AB36" s="112"/>
      <c r="AC36" s="112"/>
      <c r="AD36" s="112"/>
      <c r="AE36" s="112"/>
      <c r="AF36" s="112"/>
      <c r="AG36" s="112"/>
      <c r="AH36" s="112"/>
      <c r="AI36" s="112"/>
      <c r="AJ36" s="112"/>
      <c r="AK36" s="112"/>
      <c r="AL36" s="112"/>
      <c r="AM36" s="112"/>
      <c r="AN36" s="112"/>
      <c r="AO36" s="112"/>
      <c r="AP36" s="112"/>
      <c r="AQ36" s="112"/>
      <c r="AR36" s="112"/>
      <c r="AS36" s="112"/>
      <c r="AT36" s="112"/>
      <c r="AU36" s="112"/>
      <c r="AV36" s="112"/>
      <c r="AW36" s="112"/>
      <c r="AX36" s="112"/>
      <c r="AY36" s="112"/>
      <c r="AZ36" s="112"/>
      <c r="BA36" s="112"/>
      <c r="BB36" s="112"/>
      <c r="BC36" s="112"/>
      <c r="BD36" s="112"/>
      <c r="BE36" s="112"/>
      <c r="BF36" s="112"/>
      <c r="BG36" s="112"/>
      <c r="BH36" s="112"/>
      <c r="BI36" s="112"/>
      <c r="BJ36" s="112"/>
      <c r="BK36" s="112"/>
      <c r="BL36" s="112"/>
      <c r="BM36" s="112"/>
      <c r="BN36" s="112"/>
      <c r="BO36" s="112"/>
      <c r="BP36" s="112"/>
      <c r="BQ36" s="112"/>
      <c r="BR36" s="112"/>
      <c r="BS36" s="112"/>
      <c r="BT36" s="112"/>
      <c r="BU36" s="112"/>
      <c r="BV36" s="112"/>
      <c r="BW36" s="112"/>
      <c r="BX36" s="112"/>
      <c r="BY36" s="112"/>
      <c r="BZ36" s="112"/>
      <c r="CA36" s="112"/>
      <c r="CB36" s="112"/>
      <c r="CC36" s="112"/>
      <c r="CD36" s="112"/>
      <c r="CE36" s="112"/>
      <c r="CF36" s="112"/>
      <c r="CG36" s="112"/>
      <c r="CH36" s="112"/>
      <c r="CI36" s="112"/>
      <c r="CJ36" s="112"/>
      <c r="CK36" s="112"/>
      <c r="CL36" s="112"/>
      <c r="CM36" s="112"/>
      <c r="CN36" s="112"/>
      <c r="CO36" s="112"/>
      <c r="CP36" s="112"/>
      <c r="CQ36" s="112"/>
      <c r="CR36" s="112"/>
      <c r="CS36" s="112"/>
      <c r="CT36" s="112"/>
      <c r="CU36" s="112"/>
      <c r="CV36" s="112"/>
      <c r="CW36" s="112"/>
      <c r="CX36" s="113"/>
    </row>
    <row r="37" spans="1:102" ht="24.95" customHeight="1" x14ac:dyDescent="0.2">
      <c r="A37" s="86" t="s">
        <v>44</v>
      </c>
      <c r="B37" s="114"/>
      <c r="C37" s="115"/>
      <c r="D37" s="115"/>
      <c r="E37" s="115"/>
      <c r="F37" s="115"/>
      <c r="G37" s="115"/>
      <c r="H37" s="115"/>
      <c r="I37" s="115"/>
      <c r="J37" s="115"/>
      <c r="K37" s="115"/>
      <c r="L37" s="115"/>
      <c r="M37" s="115"/>
      <c r="N37" s="115"/>
      <c r="O37" s="115"/>
      <c r="P37" s="115"/>
      <c r="Q37" s="115"/>
      <c r="R37" s="115"/>
      <c r="S37" s="115"/>
      <c r="T37" s="115"/>
      <c r="U37" s="115"/>
      <c r="V37" s="115"/>
      <c r="W37" s="115"/>
      <c r="X37" s="115"/>
      <c r="Y37" s="115"/>
      <c r="Z37" s="115"/>
      <c r="AA37" s="115"/>
      <c r="AB37" s="115"/>
      <c r="AC37" s="115"/>
      <c r="AD37" s="115"/>
      <c r="AE37" s="115"/>
      <c r="AF37" s="115"/>
      <c r="AG37" s="115"/>
      <c r="AH37" s="115"/>
      <c r="AI37" s="115"/>
      <c r="AJ37" s="115"/>
      <c r="AK37" s="115"/>
      <c r="AL37" s="115"/>
      <c r="AM37" s="115"/>
      <c r="AN37" s="115"/>
      <c r="AO37" s="115"/>
      <c r="AP37" s="115"/>
      <c r="AQ37" s="115"/>
      <c r="AR37" s="115"/>
      <c r="AS37" s="115"/>
      <c r="AT37" s="115"/>
      <c r="AU37" s="115"/>
      <c r="AV37" s="115"/>
      <c r="AW37" s="115"/>
      <c r="AX37" s="115"/>
      <c r="AY37" s="115"/>
      <c r="AZ37" s="115"/>
      <c r="BA37" s="115"/>
      <c r="BB37" s="115"/>
      <c r="BC37" s="115"/>
      <c r="BD37" s="115"/>
      <c r="BE37" s="115"/>
      <c r="BF37" s="115"/>
      <c r="BG37" s="115"/>
      <c r="BH37" s="115"/>
      <c r="BI37" s="115"/>
      <c r="BJ37" s="115"/>
      <c r="BK37" s="115"/>
      <c r="BL37" s="115"/>
      <c r="BM37" s="115"/>
      <c r="BN37" s="115"/>
      <c r="BO37" s="115"/>
      <c r="BP37" s="115"/>
      <c r="BQ37" s="115"/>
      <c r="BR37" s="115"/>
      <c r="BS37" s="115"/>
      <c r="BT37" s="115"/>
      <c r="BU37" s="115"/>
      <c r="BV37" s="115"/>
      <c r="BW37" s="115"/>
      <c r="BX37" s="115"/>
      <c r="BY37" s="115"/>
      <c r="BZ37" s="115"/>
      <c r="CA37" s="115"/>
      <c r="CB37" s="115"/>
      <c r="CC37" s="115"/>
      <c r="CD37" s="115"/>
      <c r="CE37" s="115"/>
      <c r="CF37" s="115"/>
      <c r="CG37" s="115"/>
      <c r="CH37" s="115"/>
      <c r="CI37" s="115"/>
      <c r="CJ37" s="115"/>
      <c r="CK37" s="115"/>
      <c r="CL37" s="115"/>
      <c r="CM37" s="115"/>
      <c r="CN37" s="115"/>
      <c r="CO37" s="115"/>
      <c r="CP37" s="115"/>
      <c r="CQ37" s="115"/>
      <c r="CR37" s="115"/>
      <c r="CS37" s="115"/>
      <c r="CT37" s="116"/>
      <c r="CU37" s="116"/>
      <c r="CV37" s="116"/>
      <c r="CW37" s="117"/>
      <c r="CX37" s="91">
        <f t="array" ref="CX37">SUMPRODUCT(B37:CW37*0.25)</f>
        <v>0</v>
      </c>
    </row>
    <row r="38" spans="1:102" ht="24.95" customHeight="1" x14ac:dyDescent="0.2">
      <c r="A38" s="118" t="s">
        <v>45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/>
      <c r="CO38" s="120"/>
      <c r="CP38" s="120"/>
      <c r="CQ38" s="120"/>
      <c r="CR38" s="120"/>
      <c r="CS38" s="120"/>
      <c r="CT38" s="120"/>
      <c r="CU38" s="120"/>
      <c r="CV38" s="120"/>
      <c r="CW38" s="121"/>
      <c r="CX38" s="97">
        <f t="array" ref="CX38">SUMPRODUCT(B38:CW38*0.25)</f>
        <v>0</v>
      </c>
    </row>
    <row r="39" spans="1:102" ht="24.95" customHeight="1" x14ac:dyDescent="0.2">
      <c r="A39" s="118" t="s">
        <v>46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>
        <v>105.2</v>
      </c>
      <c r="AY39" s="120">
        <v>71.900000000000006</v>
      </c>
      <c r="AZ39" s="120">
        <v>62.3</v>
      </c>
      <c r="BA39" s="120"/>
      <c r="BB39" s="120">
        <v>117.1</v>
      </c>
      <c r="BC39" s="120">
        <v>75.3</v>
      </c>
      <c r="BD39" s="120">
        <v>124.4</v>
      </c>
      <c r="BE39" s="120">
        <v>171.2</v>
      </c>
      <c r="BF39" s="120">
        <v>6.8</v>
      </c>
      <c r="BG39" s="120">
        <v>51.5</v>
      </c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>
        <v>18.100000000000001</v>
      </c>
      <c r="BS39" s="120">
        <v>13.3</v>
      </c>
      <c r="BT39" s="120">
        <v>41.1</v>
      </c>
      <c r="BU39" s="120">
        <v>36.4</v>
      </c>
      <c r="BV39" s="120"/>
      <c r="BW39" s="120"/>
      <c r="BX39" s="120">
        <v>16.600000000000001</v>
      </c>
      <c r="BY39" s="120"/>
      <c r="BZ39" s="120">
        <v>59.9</v>
      </c>
      <c r="CA39" s="120">
        <v>54.5</v>
      </c>
      <c r="CB39" s="120">
        <v>53.5</v>
      </c>
      <c r="CC39" s="120">
        <v>60.6</v>
      </c>
      <c r="CD39" s="120">
        <v>33</v>
      </c>
      <c r="CE39" s="120">
        <v>13.3</v>
      </c>
      <c r="CF39" s="120">
        <v>13.3</v>
      </c>
      <c r="CG39" s="120">
        <v>32.1</v>
      </c>
      <c r="CH39" s="120"/>
      <c r="CI39" s="120"/>
      <c r="CJ39" s="120"/>
      <c r="CK39" s="120">
        <v>42.6</v>
      </c>
      <c r="CL39" s="120">
        <v>30.7</v>
      </c>
      <c r="CM39" s="120">
        <v>43.4</v>
      </c>
      <c r="CN39" s="120">
        <v>36</v>
      </c>
      <c r="CO39" s="120">
        <v>71.5</v>
      </c>
      <c r="CP39" s="120">
        <v>75.099999999999994</v>
      </c>
      <c r="CQ39" s="120">
        <v>110.6</v>
      </c>
      <c r="CR39" s="120">
        <v>114.3</v>
      </c>
      <c r="CS39" s="120">
        <v>104.5</v>
      </c>
      <c r="CT39" s="122"/>
      <c r="CU39" s="122"/>
      <c r="CV39" s="122"/>
      <c r="CW39" s="121"/>
      <c r="CX39" s="97">
        <f t="array" ref="CX39">SUMPRODUCT(B39:CW39*0.25)</f>
        <v>465.02499999999986</v>
      </c>
    </row>
    <row r="40" spans="1:102" ht="24.95" customHeight="1" x14ac:dyDescent="0.2">
      <c r="A40" s="118" t="s">
        <v>47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24.95" customHeight="1" x14ac:dyDescent="0.2">
      <c r="A41" s="118" t="s">
        <v>48</v>
      </c>
      <c r="B41" s="119"/>
      <c r="C41" s="120"/>
      <c r="D41" s="120"/>
      <c r="E41" s="120"/>
      <c r="F41" s="120"/>
      <c r="G41" s="120"/>
      <c r="H41" s="120"/>
      <c r="I41" s="120"/>
      <c r="J41" s="120"/>
      <c r="K41" s="120"/>
      <c r="L41" s="120"/>
      <c r="M41" s="120"/>
      <c r="N41" s="120"/>
      <c r="O41" s="120"/>
      <c r="P41" s="120"/>
      <c r="Q41" s="120"/>
      <c r="R41" s="120"/>
      <c r="S41" s="120"/>
      <c r="T41" s="120"/>
      <c r="U41" s="120"/>
      <c r="V41" s="120"/>
      <c r="W41" s="120"/>
      <c r="X41" s="120"/>
      <c r="Y41" s="120"/>
      <c r="Z41" s="120"/>
      <c r="AA41" s="120"/>
      <c r="AB41" s="120"/>
      <c r="AC41" s="120"/>
      <c r="AD41" s="120"/>
      <c r="AE41" s="120"/>
      <c r="AF41" s="120"/>
      <c r="AG41" s="120"/>
      <c r="AH41" s="120"/>
      <c r="AI41" s="120"/>
      <c r="AJ41" s="120"/>
      <c r="AK41" s="120"/>
      <c r="AL41" s="120"/>
      <c r="AM41" s="120"/>
      <c r="AN41" s="120"/>
      <c r="AO41" s="120"/>
      <c r="AP41" s="120"/>
      <c r="AQ41" s="120"/>
      <c r="AR41" s="120"/>
      <c r="AS41" s="120"/>
      <c r="AT41" s="120"/>
      <c r="AU41" s="120"/>
      <c r="AV41" s="120"/>
      <c r="AW41" s="120"/>
      <c r="AX41" s="120"/>
      <c r="AY41" s="120"/>
      <c r="AZ41" s="120"/>
      <c r="BA41" s="120"/>
      <c r="BB41" s="120"/>
      <c r="BC41" s="120"/>
      <c r="BD41" s="120"/>
      <c r="BE41" s="120"/>
      <c r="BF41" s="120"/>
      <c r="BG41" s="120"/>
      <c r="BH41" s="120"/>
      <c r="BI41" s="120"/>
      <c r="BJ41" s="120"/>
      <c r="BK41" s="120"/>
      <c r="BL41" s="120"/>
      <c r="BM41" s="120"/>
      <c r="BN41" s="120"/>
      <c r="BO41" s="120"/>
      <c r="BP41" s="120"/>
      <c r="BQ41" s="120"/>
      <c r="BR41" s="120"/>
      <c r="BS41" s="120"/>
      <c r="BT41" s="120"/>
      <c r="BU41" s="120"/>
      <c r="BV41" s="120"/>
      <c r="BW41" s="120"/>
      <c r="BX41" s="120"/>
      <c r="BY41" s="120"/>
      <c r="BZ41" s="120"/>
      <c r="CA41" s="120"/>
      <c r="CB41" s="120"/>
      <c r="CC41" s="120"/>
      <c r="CD41" s="120"/>
      <c r="CE41" s="120"/>
      <c r="CF41" s="120"/>
      <c r="CG41" s="120"/>
      <c r="CH41" s="120"/>
      <c r="CI41" s="120"/>
      <c r="CJ41" s="120"/>
      <c r="CK41" s="120"/>
      <c r="CL41" s="120"/>
      <c r="CM41" s="120"/>
      <c r="CN41" s="120"/>
      <c r="CO41" s="120"/>
      <c r="CP41" s="120"/>
      <c r="CQ41" s="120"/>
      <c r="CR41" s="120"/>
      <c r="CS41" s="120"/>
      <c r="CT41" s="122"/>
      <c r="CU41" s="122"/>
      <c r="CV41" s="122"/>
      <c r="CW41" s="121"/>
      <c r="CX41" s="97">
        <f t="array" ref="CX41">SUMPRODUCT(B41:CW41*0.25)</f>
        <v>0</v>
      </c>
    </row>
    <row r="42" spans="1:102" ht="30" customHeight="1" thickBot="1" x14ac:dyDescent="0.25">
      <c r="A42" s="105" t="s">
        <v>49</v>
      </c>
      <c r="B42" s="106">
        <f>SUM(B37:B41)</f>
        <v>0</v>
      </c>
      <c r="C42" s="107">
        <f t="shared" ref="C42:BN42" si="6">SUM(C37:C41)</f>
        <v>0</v>
      </c>
      <c r="D42" s="107">
        <f t="shared" si="6"/>
        <v>0</v>
      </c>
      <c r="E42" s="107">
        <f t="shared" si="6"/>
        <v>0</v>
      </c>
      <c r="F42" s="107">
        <f t="shared" si="6"/>
        <v>0</v>
      </c>
      <c r="G42" s="107">
        <f t="shared" si="6"/>
        <v>0</v>
      </c>
      <c r="H42" s="107">
        <f t="shared" si="6"/>
        <v>0</v>
      </c>
      <c r="I42" s="107">
        <f t="shared" si="6"/>
        <v>0</v>
      </c>
      <c r="J42" s="107">
        <f t="shared" si="6"/>
        <v>0</v>
      </c>
      <c r="K42" s="107">
        <f t="shared" si="6"/>
        <v>0</v>
      </c>
      <c r="L42" s="107">
        <f t="shared" si="6"/>
        <v>0</v>
      </c>
      <c r="M42" s="107">
        <f t="shared" si="6"/>
        <v>0</v>
      </c>
      <c r="N42" s="107">
        <f t="shared" si="6"/>
        <v>0</v>
      </c>
      <c r="O42" s="107">
        <f t="shared" si="6"/>
        <v>0</v>
      </c>
      <c r="P42" s="107">
        <f t="shared" si="6"/>
        <v>0</v>
      </c>
      <c r="Q42" s="107">
        <f t="shared" si="6"/>
        <v>0</v>
      </c>
      <c r="R42" s="107">
        <f t="shared" si="6"/>
        <v>0</v>
      </c>
      <c r="S42" s="107">
        <f t="shared" si="6"/>
        <v>0</v>
      </c>
      <c r="T42" s="107">
        <f t="shared" si="6"/>
        <v>0</v>
      </c>
      <c r="U42" s="107">
        <f t="shared" si="6"/>
        <v>0</v>
      </c>
      <c r="V42" s="107">
        <f t="shared" si="6"/>
        <v>0</v>
      </c>
      <c r="W42" s="107">
        <f t="shared" si="6"/>
        <v>0</v>
      </c>
      <c r="X42" s="107">
        <f t="shared" si="6"/>
        <v>0</v>
      </c>
      <c r="Y42" s="107">
        <f t="shared" si="6"/>
        <v>0</v>
      </c>
      <c r="Z42" s="107">
        <f t="shared" si="6"/>
        <v>0</v>
      </c>
      <c r="AA42" s="107">
        <f t="shared" si="6"/>
        <v>0</v>
      </c>
      <c r="AB42" s="107">
        <f t="shared" si="6"/>
        <v>0</v>
      </c>
      <c r="AC42" s="107">
        <f t="shared" si="6"/>
        <v>0</v>
      </c>
      <c r="AD42" s="107">
        <f t="shared" si="6"/>
        <v>0</v>
      </c>
      <c r="AE42" s="107">
        <f t="shared" si="6"/>
        <v>0</v>
      </c>
      <c r="AF42" s="107">
        <f t="shared" si="6"/>
        <v>0</v>
      </c>
      <c r="AG42" s="107">
        <f t="shared" si="6"/>
        <v>0</v>
      </c>
      <c r="AH42" s="107">
        <f t="shared" si="6"/>
        <v>0</v>
      </c>
      <c r="AI42" s="107">
        <f t="shared" si="6"/>
        <v>0</v>
      </c>
      <c r="AJ42" s="107">
        <f t="shared" si="6"/>
        <v>0</v>
      </c>
      <c r="AK42" s="107">
        <f t="shared" si="6"/>
        <v>0</v>
      </c>
      <c r="AL42" s="107">
        <f t="shared" si="6"/>
        <v>0</v>
      </c>
      <c r="AM42" s="107">
        <f t="shared" si="6"/>
        <v>0</v>
      </c>
      <c r="AN42" s="107">
        <f t="shared" si="6"/>
        <v>0</v>
      </c>
      <c r="AO42" s="107">
        <f t="shared" si="6"/>
        <v>0</v>
      </c>
      <c r="AP42" s="107">
        <f t="shared" si="6"/>
        <v>0</v>
      </c>
      <c r="AQ42" s="107">
        <f t="shared" si="6"/>
        <v>0</v>
      </c>
      <c r="AR42" s="107">
        <f t="shared" si="6"/>
        <v>0</v>
      </c>
      <c r="AS42" s="107">
        <f t="shared" si="6"/>
        <v>0</v>
      </c>
      <c r="AT42" s="107">
        <f t="shared" si="6"/>
        <v>0</v>
      </c>
      <c r="AU42" s="107">
        <f t="shared" si="6"/>
        <v>0</v>
      </c>
      <c r="AV42" s="107">
        <f t="shared" si="6"/>
        <v>0</v>
      </c>
      <c r="AW42" s="107">
        <f t="shared" si="6"/>
        <v>0</v>
      </c>
      <c r="AX42" s="107">
        <f t="shared" si="6"/>
        <v>105.2</v>
      </c>
      <c r="AY42" s="107">
        <f t="shared" si="6"/>
        <v>71.900000000000006</v>
      </c>
      <c r="AZ42" s="107">
        <f t="shared" si="6"/>
        <v>62.3</v>
      </c>
      <c r="BA42" s="107">
        <f t="shared" si="6"/>
        <v>0</v>
      </c>
      <c r="BB42" s="107">
        <f t="shared" si="6"/>
        <v>117.1</v>
      </c>
      <c r="BC42" s="107">
        <f t="shared" si="6"/>
        <v>75.3</v>
      </c>
      <c r="BD42" s="107">
        <f t="shared" si="6"/>
        <v>124.4</v>
      </c>
      <c r="BE42" s="107">
        <f t="shared" si="6"/>
        <v>171.2</v>
      </c>
      <c r="BF42" s="107">
        <f t="shared" si="6"/>
        <v>6.8</v>
      </c>
      <c r="BG42" s="107">
        <f t="shared" si="6"/>
        <v>51.5</v>
      </c>
      <c r="BH42" s="107">
        <f t="shared" si="6"/>
        <v>0</v>
      </c>
      <c r="BI42" s="107">
        <f t="shared" si="6"/>
        <v>0</v>
      </c>
      <c r="BJ42" s="107">
        <f t="shared" si="6"/>
        <v>0</v>
      </c>
      <c r="BK42" s="107">
        <f t="shared" si="6"/>
        <v>0</v>
      </c>
      <c r="BL42" s="107">
        <f t="shared" si="6"/>
        <v>0</v>
      </c>
      <c r="BM42" s="107">
        <f t="shared" si="6"/>
        <v>0</v>
      </c>
      <c r="BN42" s="107">
        <f t="shared" si="6"/>
        <v>0</v>
      </c>
      <c r="BO42" s="107">
        <f t="shared" ref="BO42:CW42" si="7">SUM(BO37:BO41)</f>
        <v>0</v>
      </c>
      <c r="BP42" s="107">
        <f t="shared" si="7"/>
        <v>0</v>
      </c>
      <c r="BQ42" s="107">
        <f t="shared" si="7"/>
        <v>0</v>
      </c>
      <c r="BR42" s="107">
        <f t="shared" si="7"/>
        <v>18.100000000000001</v>
      </c>
      <c r="BS42" s="107">
        <f t="shared" si="7"/>
        <v>13.3</v>
      </c>
      <c r="BT42" s="107">
        <f t="shared" si="7"/>
        <v>41.1</v>
      </c>
      <c r="BU42" s="107">
        <f t="shared" si="7"/>
        <v>36.4</v>
      </c>
      <c r="BV42" s="107">
        <f t="shared" si="7"/>
        <v>0</v>
      </c>
      <c r="BW42" s="107">
        <f t="shared" si="7"/>
        <v>0</v>
      </c>
      <c r="BX42" s="107">
        <f t="shared" si="7"/>
        <v>16.600000000000001</v>
      </c>
      <c r="BY42" s="107">
        <f t="shared" si="7"/>
        <v>0</v>
      </c>
      <c r="BZ42" s="107">
        <f t="shared" si="7"/>
        <v>59.9</v>
      </c>
      <c r="CA42" s="107">
        <f t="shared" si="7"/>
        <v>54.5</v>
      </c>
      <c r="CB42" s="107">
        <f t="shared" si="7"/>
        <v>53.5</v>
      </c>
      <c r="CC42" s="107">
        <f t="shared" si="7"/>
        <v>60.6</v>
      </c>
      <c r="CD42" s="107">
        <f t="shared" si="7"/>
        <v>33</v>
      </c>
      <c r="CE42" s="107">
        <f t="shared" si="7"/>
        <v>13.3</v>
      </c>
      <c r="CF42" s="107">
        <f t="shared" si="7"/>
        <v>13.3</v>
      </c>
      <c r="CG42" s="107">
        <f t="shared" si="7"/>
        <v>32.1</v>
      </c>
      <c r="CH42" s="107">
        <f t="shared" si="7"/>
        <v>0</v>
      </c>
      <c r="CI42" s="107">
        <f t="shared" si="7"/>
        <v>0</v>
      </c>
      <c r="CJ42" s="107">
        <f t="shared" si="7"/>
        <v>0</v>
      </c>
      <c r="CK42" s="107">
        <f t="shared" si="7"/>
        <v>42.6</v>
      </c>
      <c r="CL42" s="107">
        <f t="shared" si="7"/>
        <v>30.7</v>
      </c>
      <c r="CM42" s="107">
        <f t="shared" si="7"/>
        <v>43.4</v>
      </c>
      <c r="CN42" s="107">
        <f t="shared" si="7"/>
        <v>36</v>
      </c>
      <c r="CO42" s="107">
        <f t="shared" si="7"/>
        <v>71.5</v>
      </c>
      <c r="CP42" s="107">
        <f t="shared" si="7"/>
        <v>75.099999999999994</v>
      </c>
      <c r="CQ42" s="107">
        <f t="shared" si="7"/>
        <v>110.6</v>
      </c>
      <c r="CR42" s="107">
        <f t="shared" si="7"/>
        <v>114.3</v>
      </c>
      <c r="CS42" s="107">
        <f t="shared" si="7"/>
        <v>104.5</v>
      </c>
      <c r="CT42" s="108">
        <f t="shared" si="7"/>
        <v>0</v>
      </c>
      <c r="CU42" s="108">
        <f t="shared" si="7"/>
        <v>0</v>
      </c>
      <c r="CV42" s="108">
        <f t="shared" si="7"/>
        <v>0</v>
      </c>
      <c r="CW42" s="109">
        <f t="shared" si="7"/>
        <v>0</v>
      </c>
      <c r="CX42" s="110">
        <f>SUM(CX37:CX41)</f>
        <v>465.02499999999986</v>
      </c>
    </row>
    <row r="43" spans="1:102" ht="18" customHeight="1" thickBot="1" x14ac:dyDescent="0.25">
      <c r="A43" s="123"/>
      <c r="B43" s="124"/>
      <c r="C43" s="124"/>
      <c r="D43" s="124"/>
      <c r="E43" s="124"/>
      <c r="F43" s="124"/>
      <c r="G43" s="124"/>
      <c r="H43" s="124"/>
      <c r="I43" s="124"/>
      <c r="J43" s="124"/>
      <c r="K43" s="124"/>
      <c r="L43" s="124"/>
      <c r="M43" s="124"/>
      <c r="N43" s="124"/>
      <c r="O43" s="124"/>
      <c r="P43" s="124"/>
      <c r="Q43" s="124"/>
      <c r="R43" s="124"/>
      <c r="S43" s="124"/>
      <c r="T43" s="124"/>
      <c r="U43" s="124"/>
      <c r="V43" s="124"/>
      <c r="W43" s="124"/>
      <c r="X43" s="124"/>
      <c r="Y43" s="124"/>
      <c r="Z43" s="124"/>
      <c r="AA43" s="124"/>
      <c r="AB43" s="124"/>
      <c r="AC43" s="124"/>
      <c r="AD43" s="124"/>
      <c r="AE43" s="124"/>
      <c r="AF43" s="124"/>
      <c r="AG43" s="124"/>
      <c r="AH43" s="124"/>
      <c r="AI43" s="124"/>
      <c r="AJ43" s="124"/>
      <c r="AK43" s="124"/>
      <c r="AL43" s="124"/>
      <c r="AM43" s="124"/>
      <c r="AN43" s="124"/>
      <c r="AO43" s="124"/>
      <c r="AP43" s="124"/>
      <c r="AQ43" s="124"/>
      <c r="AR43" s="124"/>
      <c r="AS43" s="124"/>
      <c r="AT43" s="124"/>
      <c r="AU43" s="124"/>
      <c r="AV43" s="124"/>
      <c r="AW43" s="124"/>
      <c r="AX43" s="124"/>
      <c r="AY43" s="124"/>
      <c r="AZ43" s="124"/>
      <c r="BA43" s="124"/>
      <c r="BB43" s="124"/>
      <c r="BC43" s="124"/>
      <c r="BD43" s="124"/>
      <c r="BE43" s="124"/>
      <c r="BF43" s="124"/>
      <c r="BG43" s="124"/>
      <c r="BH43" s="124"/>
      <c r="BI43" s="124"/>
      <c r="BJ43" s="124"/>
      <c r="BK43" s="124"/>
      <c r="BL43" s="124"/>
      <c r="BM43" s="124"/>
      <c r="BN43" s="124"/>
      <c r="BO43" s="124"/>
      <c r="BP43" s="124"/>
      <c r="BQ43" s="124"/>
      <c r="BR43" s="124"/>
      <c r="BS43" s="124"/>
      <c r="BT43" s="124"/>
      <c r="BU43" s="124"/>
      <c r="BV43" s="124"/>
      <c r="BW43" s="124"/>
      <c r="BX43" s="124"/>
      <c r="BY43" s="124"/>
      <c r="BZ43" s="124"/>
      <c r="CA43" s="124"/>
      <c r="CB43" s="124"/>
      <c r="CC43" s="124"/>
      <c r="CD43" s="124"/>
      <c r="CE43" s="124"/>
      <c r="CF43" s="124"/>
      <c r="CG43" s="124"/>
      <c r="CH43" s="124"/>
      <c r="CI43" s="124"/>
      <c r="CJ43" s="124"/>
      <c r="CK43" s="124"/>
      <c r="CL43" s="124"/>
      <c r="CM43" s="124"/>
      <c r="CN43" s="124"/>
      <c r="CO43" s="124"/>
      <c r="CP43" s="124"/>
      <c r="CQ43" s="124"/>
      <c r="CR43" s="124"/>
      <c r="CS43" s="124"/>
      <c r="CT43" s="124"/>
      <c r="CU43" s="124"/>
      <c r="CV43" s="124"/>
      <c r="CW43" s="124"/>
      <c r="CX43" s="125"/>
    </row>
    <row r="44" spans="1:102" ht="30" customHeight="1" thickBot="1" x14ac:dyDescent="0.25">
      <c r="A44" s="85" t="s">
        <v>50</v>
      </c>
      <c r="B44" s="111">
        <v>1</v>
      </c>
      <c r="C44" s="112"/>
      <c r="D44" s="112"/>
      <c r="E44" s="112"/>
      <c r="F44" s="112"/>
      <c r="G44" s="112"/>
      <c r="H44" s="112"/>
      <c r="I44" s="112"/>
      <c r="J44" s="112"/>
      <c r="K44" s="112"/>
      <c r="L44" s="112"/>
      <c r="M44" s="112"/>
      <c r="N44" s="112"/>
      <c r="O44" s="112"/>
      <c r="P44" s="112"/>
      <c r="Q44" s="112"/>
      <c r="R44" s="112"/>
      <c r="S44" s="112"/>
      <c r="T44" s="112"/>
      <c r="U44" s="112"/>
      <c r="V44" s="112"/>
      <c r="W44" s="112"/>
      <c r="X44" s="112"/>
      <c r="Y44" s="112"/>
      <c r="Z44" s="112"/>
      <c r="AA44" s="112"/>
      <c r="AB44" s="112"/>
      <c r="AC44" s="112"/>
      <c r="AD44" s="112"/>
      <c r="AE44" s="112"/>
      <c r="AF44" s="112"/>
      <c r="AG44" s="112"/>
      <c r="AH44" s="112"/>
      <c r="AI44" s="112"/>
      <c r="AJ44" s="112"/>
      <c r="AK44" s="112"/>
      <c r="AL44" s="112"/>
      <c r="AM44" s="112"/>
      <c r="AN44" s="112"/>
      <c r="AO44" s="112"/>
      <c r="AP44" s="112"/>
      <c r="AQ44" s="112"/>
      <c r="AR44" s="112"/>
      <c r="AS44" s="112"/>
      <c r="AT44" s="112"/>
      <c r="AU44" s="112"/>
      <c r="AV44" s="112"/>
      <c r="AW44" s="112"/>
      <c r="AX44" s="112"/>
      <c r="AY44" s="112"/>
      <c r="AZ44" s="112"/>
      <c r="BA44" s="112"/>
      <c r="BB44" s="112"/>
      <c r="BC44" s="112"/>
      <c r="BD44" s="112"/>
      <c r="BE44" s="112"/>
      <c r="BF44" s="112"/>
      <c r="BG44" s="112"/>
      <c r="BH44" s="112"/>
      <c r="BI44" s="112"/>
      <c r="BJ44" s="112"/>
      <c r="BK44" s="112"/>
      <c r="BL44" s="112"/>
      <c r="BM44" s="112"/>
      <c r="BN44" s="112"/>
      <c r="BO44" s="112"/>
      <c r="BP44" s="112"/>
      <c r="BQ44" s="112"/>
      <c r="BR44" s="112"/>
      <c r="BS44" s="112"/>
      <c r="BT44" s="112"/>
      <c r="BU44" s="112"/>
      <c r="BV44" s="112"/>
      <c r="BW44" s="112"/>
      <c r="BX44" s="112"/>
      <c r="BY44" s="112"/>
      <c r="BZ44" s="112"/>
      <c r="CA44" s="112"/>
      <c r="CB44" s="112"/>
      <c r="CC44" s="112"/>
      <c r="CD44" s="112"/>
      <c r="CE44" s="112"/>
      <c r="CF44" s="112"/>
      <c r="CG44" s="112"/>
      <c r="CH44" s="112"/>
      <c r="CI44" s="112"/>
      <c r="CJ44" s="112"/>
      <c r="CK44" s="112"/>
      <c r="CL44" s="112"/>
      <c r="CM44" s="112"/>
      <c r="CN44" s="112"/>
      <c r="CO44" s="112"/>
      <c r="CP44" s="112"/>
      <c r="CQ44" s="112"/>
      <c r="CR44" s="112"/>
      <c r="CS44" s="112"/>
      <c r="CT44" s="112"/>
      <c r="CU44" s="112"/>
      <c r="CV44" s="112"/>
      <c r="CW44" s="112"/>
      <c r="CX44" s="113"/>
    </row>
    <row r="45" spans="1:102" ht="24.95" customHeight="1" x14ac:dyDescent="0.2">
      <c r="A45" s="86" t="s">
        <v>44</v>
      </c>
      <c r="B45" s="114"/>
      <c r="C45" s="115"/>
      <c r="D45" s="115"/>
      <c r="E45" s="115"/>
      <c r="F45" s="115"/>
      <c r="G45" s="115"/>
      <c r="H45" s="115"/>
      <c r="I45" s="115"/>
      <c r="J45" s="115"/>
      <c r="K45" s="115"/>
      <c r="L45" s="115"/>
      <c r="M45" s="115"/>
      <c r="N45" s="115"/>
      <c r="O45" s="115"/>
      <c r="P45" s="115"/>
      <c r="Q45" s="115"/>
      <c r="R45" s="115"/>
      <c r="S45" s="115"/>
      <c r="T45" s="115"/>
      <c r="U45" s="115"/>
      <c r="V45" s="115"/>
      <c r="W45" s="115"/>
      <c r="X45" s="115"/>
      <c r="Y45" s="115"/>
      <c r="Z45" s="115"/>
      <c r="AA45" s="115"/>
      <c r="AB45" s="115"/>
      <c r="AC45" s="115"/>
      <c r="AD45" s="115"/>
      <c r="AE45" s="115"/>
      <c r="AF45" s="115"/>
      <c r="AG45" s="115"/>
      <c r="AH45" s="115"/>
      <c r="AI45" s="115"/>
      <c r="AJ45" s="115"/>
      <c r="AK45" s="115"/>
      <c r="AL45" s="115"/>
      <c r="AM45" s="115"/>
      <c r="AN45" s="115"/>
      <c r="AO45" s="115"/>
      <c r="AP45" s="115"/>
      <c r="AQ45" s="115"/>
      <c r="AR45" s="115"/>
      <c r="AS45" s="115"/>
      <c r="AT45" s="115"/>
      <c r="AU45" s="115"/>
      <c r="AV45" s="115"/>
      <c r="AW45" s="115"/>
      <c r="AX45" s="115"/>
      <c r="AY45" s="115"/>
      <c r="AZ45" s="115"/>
      <c r="BA45" s="115"/>
      <c r="BB45" s="115"/>
      <c r="BC45" s="115"/>
      <c r="BD45" s="115"/>
      <c r="BE45" s="115"/>
      <c r="BF45" s="115"/>
      <c r="BG45" s="115"/>
      <c r="BH45" s="115"/>
      <c r="BI45" s="115"/>
      <c r="BJ45" s="115"/>
      <c r="BK45" s="115"/>
      <c r="BL45" s="115"/>
      <c r="BM45" s="115"/>
      <c r="BN45" s="115"/>
      <c r="BO45" s="115"/>
      <c r="BP45" s="115"/>
      <c r="BQ45" s="115"/>
      <c r="BR45" s="115"/>
      <c r="BS45" s="115"/>
      <c r="BT45" s="115"/>
      <c r="BU45" s="115"/>
      <c r="BV45" s="115"/>
      <c r="BW45" s="115"/>
      <c r="BX45" s="115"/>
      <c r="BY45" s="115"/>
      <c r="BZ45" s="115"/>
      <c r="CA45" s="115"/>
      <c r="CB45" s="115"/>
      <c r="CC45" s="115"/>
      <c r="CD45" s="115"/>
      <c r="CE45" s="115"/>
      <c r="CF45" s="115"/>
      <c r="CG45" s="115"/>
      <c r="CH45" s="115"/>
      <c r="CI45" s="115"/>
      <c r="CJ45" s="115"/>
      <c r="CK45" s="115"/>
      <c r="CL45" s="115"/>
      <c r="CM45" s="115"/>
      <c r="CN45" s="115"/>
      <c r="CO45" s="115"/>
      <c r="CP45" s="115"/>
      <c r="CQ45" s="115"/>
      <c r="CR45" s="115"/>
      <c r="CS45" s="115"/>
      <c r="CT45" s="116"/>
      <c r="CU45" s="116"/>
      <c r="CV45" s="116"/>
      <c r="CW45" s="117"/>
      <c r="CX45" s="91">
        <f t="array" ref="CX45">SUMPRODUCT(B45:CW45*0.25)</f>
        <v>0</v>
      </c>
    </row>
    <row r="46" spans="1:102" ht="24.95" customHeight="1" x14ac:dyDescent="0.2">
      <c r="A46" s="118" t="s">
        <v>45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0"/>
      <c r="CU46" s="120"/>
      <c r="CV46" s="120"/>
      <c r="CW46" s="121"/>
      <c r="CX46" s="97">
        <f t="array" ref="CX46">SUMPRODUCT(B46:CW46*0.25)</f>
        <v>0</v>
      </c>
    </row>
    <row r="47" spans="1:102" ht="24.95" customHeight="1" x14ac:dyDescent="0.2">
      <c r="A47" s="118" t="s">
        <v>46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>
        <v>105.2</v>
      </c>
      <c r="AY47" s="120">
        <v>71.900000000000006</v>
      </c>
      <c r="AZ47" s="120">
        <v>62.3</v>
      </c>
      <c r="BA47" s="120"/>
      <c r="BB47" s="120">
        <v>117.1</v>
      </c>
      <c r="BC47" s="120">
        <v>75.3</v>
      </c>
      <c r="BD47" s="120">
        <v>124.4</v>
      </c>
      <c r="BE47" s="120">
        <v>171.2</v>
      </c>
      <c r="BF47" s="120">
        <v>6.8</v>
      </c>
      <c r="BG47" s="120">
        <v>51.5</v>
      </c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>
        <v>18.100000000000001</v>
      </c>
      <c r="BS47" s="120">
        <v>13.3</v>
      </c>
      <c r="BT47" s="120">
        <v>41.1</v>
      </c>
      <c r="BU47" s="120">
        <v>36.4</v>
      </c>
      <c r="BV47" s="120"/>
      <c r="BW47" s="120"/>
      <c r="BX47" s="120">
        <v>16.600000000000001</v>
      </c>
      <c r="BY47" s="120"/>
      <c r="BZ47" s="120">
        <v>59.9</v>
      </c>
      <c r="CA47" s="120">
        <v>54.5</v>
      </c>
      <c r="CB47" s="120">
        <v>53.5</v>
      </c>
      <c r="CC47" s="120">
        <v>60.6</v>
      </c>
      <c r="CD47" s="120">
        <v>33</v>
      </c>
      <c r="CE47" s="120">
        <v>13.3</v>
      </c>
      <c r="CF47" s="120">
        <v>13.3</v>
      </c>
      <c r="CG47" s="120">
        <v>32.1</v>
      </c>
      <c r="CH47" s="120"/>
      <c r="CI47" s="120"/>
      <c r="CJ47" s="120"/>
      <c r="CK47" s="120">
        <v>42.6</v>
      </c>
      <c r="CL47" s="120">
        <v>30.7</v>
      </c>
      <c r="CM47" s="120">
        <v>43.4</v>
      </c>
      <c r="CN47" s="120">
        <v>36</v>
      </c>
      <c r="CO47" s="120">
        <v>71.5</v>
      </c>
      <c r="CP47" s="120">
        <v>75.099999999999994</v>
      </c>
      <c r="CQ47" s="120">
        <v>110.6</v>
      </c>
      <c r="CR47" s="120">
        <v>114.3</v>
      </c>
      <c r="CS47" s="120">
        <v>104.5</v>
      </c>
      <c r="CT47" s="122"/>
      <c r="CU47" s="122"/>
      <c r="CV47" s="122"/>
      <c r="CW47" s="121"/>
      <c r="CX47" s="97">
        <f t="array" ref="CX47">SUMPRODUCT(B47:CW47*0.25)</f>
        <v>465.02499999999986</v>
      </c>
    </row>
    <row r="48" spans="1:102" ht="24.95" customHeight="1" x14ac:dyDescent="0.2">
      <c r="A48" s="118" t="s">
        <v>47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18" t="s">
        <v>48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24.95" customHeight="1" x14ac:dyDescent="0.2">
      <c r="A50" s="104" t="s">
        <v>51</v>
      </c>
      <c r="B50" s="119"/>
      <c r="C50" s="120"/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0"/>
      <c r="T50" s="120"/>
      <c r="U50" s="120"/>
      <c r="V50" s="120"/>
      <c r="W50" s="120"/>
      <c r="X50" s="120"/>
      <c r="Y50" s="120"/>
      <c r="Z50" s="120"/>
      <c r="AA50" s="120"/>
      <c r="AB50" s="120"/>
      <c r="AC50" s="120"/>
      <c r="AD50" s="120"/>
      <c r="AE50" s="120"/>
      <c r="AF50" s="120"/>
      <c r="AG50" s="120"/>
      <c r="AH50" s="120"/>
      <c r="AI50" s="120"/>
      <c r="AJ50" s="120"/>
      <c r="AK50" s="120"/>
      <c r="AL50" s="120"/>
      <c r="AM50" s="120"/>
      <c r="AN50" s="120"/>
      <c r="AO50" s="120"/>
      <c r="AP50" s="120"/>
      <c r="AQ50" s="120"/>
      <c r="AR50" s="120"/>
      <c r="AS50" s="120"/>
      <c r="AT50" s="120"/>
      <c r="AU50" s="120"/>
      <c r="AV50" s="120"/>
      <c r="AW50" s="120"/>
      <c r="AX50" s="120"/>
      <c r="AY50" s="120"/>
      <c r="AZ50" s="120"/>
      <c r="BA50" s="120"/>
      <c r="BB50" s="120"/>
      <c r="BC50" s="120"/>
      <c r="BD50" s="120"/>
      <c r="BE50" s="120"/>
      <c r="BF50" s="120"/>
      <c r="BG50" s="120"/>
      <c r="BH50" s="120"/>
      <c r="BI50" s="120"/>
      <c r="BJ50" s="120"/>
      <c r="BK50" s="120"/>
      <c r="BL50" s="120"/>
      <c r="BM50" s="120"/>
      <c r="BN50" s="120"/>
      <c r="BO50" s="120"/>
      <c r="BP50" s="120"/>
      <c r="BQ50" s="120"/>
      <c r="BR50" s="120"/>
      <c r="BS50" s="120"/>
      <c r="BT50" s="120"/>
      <c r="BU50" s="120"/>
      <c r="BV50" s="120"/>
      <c r="BW50" s="120"/>
      <c r="BX50" s="120"/>
      <c r="BY50" s="120"/>
      <c r="BZ50" s="120"/>
      <c r="CA50" s="120"/>
      <c r="CB50" s="120"/>
      <c r="CC50" s="120"/>
      <c r="CD50" s="120"/>
      <c r="CE50" s="120"/>
      <c r="CF50" s="120"/>
      <c r="CG50" s="120"/>
      <c r="CH50" s="120"/>
      <c r="CI50" s="120"/>
      <c r="CJ50" s="120"/>
      <c r="CK50" s="120"/>
      <c r="CL50" s="120"/>
      <c r="CM50" s="120"/>
      <c r="CN50" s="120"/>
      <c r="CO50" s="120"/>
      <c r="CP50" s="120"/>
      <c r="CQ50" s="120"/>
      <c r="CR50" s="120"/>
      <c r="CS50" s="120"/>
      <c r="CT50" s="122"/>
      <c r="CU50" s="122"/>
      <c r="CV50" s="122"/>
      <c r="CW50" s="121"/>
      <c r="CX50" s="97">
        <f t="array" ref="CX50">SUMPRODUCT(B50:CW50*0.25)</f>
        <v>0</v>
      </c>
    </row>
    <row r="51" spans="1:102" ht="30" customHeight="1" thickBot="1" x14ac:dyDescent="0.25">
      <c r="A51" s="105" t="s">
        <v>52</v>
      </c>
      <c r="B51" s="106">
        <f>SUM(B45:B50)</f>
        <v>0</v>
      </c>
      <c r="C51" s="107">
        <f t="shared" ref="C51:BN51" si="8">SUM(C45:C50)</f>
        <v>0</v>
      </c>
      <c r="D51" s="107">
        <f t="shared" si="8"/>
        <v>0</v>
      </c>
      <c r="E51" s="107">
        <f t="shared" si="8"/>
        <v>0</v>
      </c>
      <c r="F51" s="107">
        <f t="shared" si="8"/>
        <v>0</v>
      </c>
      <c r="G51" s="107">
        <f t="shared" si="8"/>
        <v>0</v>
      </c>
      <c r="H51" s="107">
        <f t="shared" si="8"/>
        <v>0</v>
      </c>
      <c r="I51" s="107">
        <f t="shared" si="8"/>
        <v>0</v>
      </c>
      <c r="J51" s="107">
        <f t="shared" si="8"/>
        <v>0</v>
      </c>
      <c r="K51" s="107">
        <f t="shared" si="8"/>
        <v>0</v>
      </c>
      <c r="L51" s="107">
        <f t="shared" si="8"/>
        <v>0</v>
      </c>
      <c r="M51" s="107">
        <f t="shared" si="8"/>
        <v>0</v>
      </c>
      <c r="N51" s="107">
        <f t="shared" si="8"/>
        <v>0</v>
      </c>
      <c r="O51" s="107">
        <f t="shared" si="8"/>
        <v>0</v>
      </c>
      <c r="P51" s="107">
        <f t="shared" si="8"/>
        <v>0</v>
      </c>
      <c r="Q51" s="107">
        <f t="shared" si="8"/>
        <v>0</v>
      </c>
      <c r="R51" s="107">
        <f t="shared" si="8"/>
        <v>0</v>
      </c>
      <c r="S51" s="107">
        <f t="shared" si="8"/>
        <v>0</v>
      </c>
      <c r="T51" s="107">
        <f t="shared" si="8"/>
        <v>0</v>
      </c>
      <c r="U51" s="107">
        <f t="shared" si="8"/>
        <v>0</v>
      </c>
      <c r="V51" s="107">
        <f t="shared" si="8"/>
        <v>0</v>
      </c>
      <c r="W51" s="107">
        <f t="shared" si="8"/>
        <v>0</v>
      </c>
      <c r="X51" s="107">
        <f t="shared" si="8"/>
        <v>0</v>
      </c>
      <c r="Y51" s="107">
        <f t="shared" si="8"/>
        <v>0</v>
      </c>
      <c r="Z51" s="107">
        <f t="shared" si="8"/>
        <v>0</v>
      </c>
      <c r="AA51" s="107">
        <f t="shared" si="8"/>
        <v>0</v>
      </c>
      <c r="AB51" s="107">
        <f t="shared" si="8"/>
        <v>0</v>
      </c>
      <c r="AC51" s="107">
        <f t="shared" si="8"/>
        <v>0</v>
      </c>
      <c r="AD51" s="107">
        <f t="shared" si="8"/>
        <v>0</v>
      </c>
      <c r="AE51" s="107">
        <f t="shared" si="8"/>
        <v>0</v>
      </c>
      <c r="AF51" s="107">
        <f t="shared" si="8"/>
        <v>0</v>
      </c>
      <c r="AG51" s="107">
        <f t="shared" si="8"/>
        <v>0</v>
      </c>
      <c r="AH51" s="107">
        <f t="shared" si="8"/>
        <v>0</v>
      </c>
      <c r="AI51" s="107">
        <f t="shared" si="8"/>
        <v>0</v>
      </c>
      <c r="AJ51" s="107">
        <f t="shared" si="8"/>
        <v>0</v>
      </c>
      <c r="AK51" s="107">
        <f t="shared" si="8"/>
        <v>0</v>
      </c>
      <c r="AL51" s="107">
        <f t="shared" si="8"/>
        <v>0</v>
      </c>
      <c r="AM51" s="107">
        <f t="shared" si="8"/>
        <v>0</v>
      </c>
      <c r="AN51" s="107">
        <f t="shared" si="8"/>
        <v>0</v>
      </c>
      <c r="AO51" s="107">
        <f t="shared" si="8"/>
        <v>0</v>
      </c>
      <c r="AP51" s="107">
        <f t="shared" si="8"/>
        <v>0</v>
      </c>
      <c r="AQ51" s="107">
        <f t="shared" si="8"/>
        <v>0</v>
      </c>
      <c r="AR51" s="107">
        <f t="shared" si="8"/>
        <v>0</v>
      </c>
      <c r="AS51" s="107">
        <f t="shared" si="8"/>
        <v>0</v>
      </c>
      <c r="AT51" s="107">
        <f t="shared" si="8"/>
        <v>0</v>
      </c>
      <c r="AU51" s="107">
        <f t="shared" si="8"/>
        <v>0</v>
      </c>
      <c r="AV51" s="107">
        <f t="shared" si="8"/>
        <v>0</v>
      </c>
      <c r="AW51" s="107">
        <f t="shared" si="8"/>
        <v>0</v>
      </c>
      <c r="AX51" s="107">
        <f t="shared" si="8"/>
        <v>105.2</v>
      </c>
      <c r="AY51" s="107">
        <f t="shared" si="8"/>
        <v>71.900000000000006</v>
      </c>
      <c r="AZ51" s="107">
        <f t="shared" si="8"/>
        <v>62.3</v>
      </c>
      <c r="BA51" s="107">
        <f t="shared" si="8"/>
        <v>0</v>
      </c>
      <c r="BB51" s="107">
        <f t="shared" si="8"/>
        <v>117.1</v>
      </c>
      <c r="BC51" s="107">
        <f t="shared" si="8"/>
        <v>75.3</v>
      </c>
      <c r="BD51" s="107">
        <f t="shared" si="8"/>
        <v>124.4</v>
      </c>
      <c r="BE51" s="107">
        <f t="shared" si="8"/>
        <v>171.2</v>
      </c>
      <c r="BF51" s="107">
        <f t="shared" si="8"/>
        <v>6.8</v>
      </c>
      <c r="BG51" s="107">
        <f t="shared" si="8"/>
        <v>51.5</v>
      </c>
      <c r="BH51" s="107">
        <f t="shared" si="8"/>
        <v>0</v>
      </c>
      <c r="BI51" s="107">
        <f t="shared" si="8"/>
        <v>0</v>
      </c>
      <c r="BJ51" s="107">
        <f t="shared" si="8"/>
        <v>0</v>
      </c>
      <c r="BK51" s="107">
        <f t="shared" si="8"/>
        <v>0</v>
      </c>
      <c r="BL51" s="107">
        <f t="shared" si="8"/>
        <v>0</v>
      </c>
      <c r="BM51" s="107">
        <f t="shared" si="8"/>
        <v>0</v>
      </c>
      <c r="BN51" s="107">
        <f t="shared" si="8"/>
        <v>0</v>
      </c>
      <c r="BO51" s="107">
        <f t="shared" ref="BO51:CW51" si="9">SUM(BO45:BO50)</f>
        <v>0</v>
      </c>
      <c r="BP51" s="107">
        <f t="shared" si="9"/>
        <v>0</v>
      </c>
      <c r="BQ51" s="107">
        <f t="shared" si="9"/>
        <v>0</v>
      </c>
      <c r="BR51" s="107">
        <f t="shared" si="9"/>
        <v>18.100000000000001</v>
      </c>
      <c r="BS51" s="107">
        <f t="shared" si="9"/>
        <v>13.3</v>
      </c>
      <c r="BT51" s="107">
        <f t="shared" si="9"/>
        <v>41.1</v>
      </c>
      <c r="BU51" s="107">
        <f t="shared" si="9"/>
        <v>36.4</v>
      </c>
      <c r="BV51" s="107">
        <f t="shared" si="9"/>
        <v>0</v>
      </c>
      <c r="BW51" s="107">
        <f t="shared" si="9"/>
        <v>0</v>
      </c>
      <c r="BX51" s="107">
        <f t="shared" si="9"/>
        <v>16.600000000000001</v>
      </c>
      <c r="BY51" s="107">
        <f t="shared" si="9"/>
        <v>0</v>
      </c>
      <c r="BZ51" s="107">
        <f t="shared" si="9"/>
        <v>59.9</v>
      </c>
      <c r="CA51" s="107">
        <f t="shared" si="9"/>
        <v>54.5</v>
      </c>
      <c r="CB51" s="107">
        <f t="shared" si="9"/>
        <v>53.5</v>
      </c>
      <c r="CC51" s="107">
        <f t="shared" si="9"/>
        <v>60.6</v>
      </c>
      <c r="CD51" s="107">
        <f t="shared" si="9"/>
        <v>33</v>
      </c>
      <c r="CE51" s="107">
        <f t="shared" si="9"/>
        <v>13.3</v>
      </c>
      <c r="CF51" s="107">
        <f t="shared" si="9"/>
        <v>13.3</v>
      </c>
      <c r="CG51" s="107">
        <f t="shared" si="9"/>
        <v>32.1</v>
      </c>
      <c r="CH51" s="107">
        <f t="shared" si="9"/>
        <v>0</v>
      </c>
      <c r="CI51" s="107">
        <f t="shared" si="9"/>
        <v>0</v>
      </c>
      <c r="CJ51" s="107">
        <f t="shared" si="9"/>
        <v>0</v>
      </c>
      <c r="CK51" s="107">
        <f t="shared" si="9"/>
        <v>42.6</v>
      </c>
      <c r="CL51" s="107">
        <f t="shared" si="9"/>
        <v>30.7</v>
      </c>
      <c r="CM51" s="107">
        <f t="shared" si="9"/>
        <v>43.4</v>
      </c>
      <c r="CN51" s="107">
        <f t="shared" si="9"/>
        <v>36</v>
      </c>
      <c r="CO51" s="107">
        <f t="shared" si="9"/>
        <v>71.5</v>
      </c>
      <c r="CP51" s="107">
        <f t="shared" si="9"/>
        <v>75.099999999999994</v>
      </c>
      <c r="CQ51" s="107">
        <f t="shared" si="9"/>
        <v>110.6</v>
      </c>
      <c r="CR51" s="107">
        <f t="shared" si="9"/>
        <v>114.3</v>
      </c>
      <c r="CS51" s="107">
        <f t="shared" si="9"/>
        <v>104.5</v>
      </c>
      <c r="CT51" s="108">
        <f t="shared" si="9"/>
        <v>0</v>
      </c>
      <c r="CU51" s="108">
        <f t="shared" si="9"/>
        <v>0</v>
      </c>
      <c r="CV51" s="108">
        <f t="shared" si="9"/>
        <v>0</v>
      </c>
      <c r="CW51" s="109">
        <f t="shared" si="9"/>
        <v>0</v>
      </c>
      <c r="CX51" s="110">
        <f>SUM(CX45:CX50)</f>
        <v>465.02499999999986</v>
      </c>
    </row>
    <row r="52" spans="1:102" ht="15.95" customHeight="1" thickBot="1" x14ac:dyDescent="0.25"/>
    <row r="53" spans="1:102" ht="30" customHeight="1" thickBot="1" x14ac:dyDescent="0.25">
      <c r="A53" s="85"/>
      <c r="B53" s="11" t="str">
        <f>IF(LEN(B$3)&gt;0,B$3,"")</f>
        <v/>
      </c>
      <c r="C53" s="12" t="str">
        <f t="shared" ref="C53:BN53" si="10">IF(LEN(C$3)&gt;0,C$3,"")</f>
        <v/>
      </c>
      <c r="D53" s="12" t="str">
        <f t="shared" si="10"/>
        <v/>
      </c>
      <c r="E53" s="12" t="str">
        <f t="shared" si="10"/>
        <v/>
      </c>
      <c r="F53" s="12" t="str">
        <f t="shared" si="10"/>
        <v/>
      </c>
      <c r="G53" s="12" t="str">
        <f t="shared" si="10"/>
        <v/>
      </c>
      <c r="H53" s="12" t="str">
        <f t="shared" si="10"/>
        <v/>
      </c>
      <c r="I53" s="12" t="str">
        <f t="shared" si="10"/>
        <v/>
      </c>
      <c r="J53" s="12" t="str">
        <f t="shared" si="10"/>
        <v/>
      </c>
      <c r="K53" s="12" t="str">
        <f t="shared" si="10"/>
        <v/>
      </c>
      <c r="L53" s="12" t="str">
        <f t="shared" si="10"/>
        <v/>
      </c>
      <c r="M53" s="12" t="str">
        <f t="shared" si="10"/>
        <v/>
      </c>
      <c r="N53" s="12" t="str">
        <f t="shared" si="10"/>
        <v/>
      </c>
      <c r="O53" s="12" t="str">
        <f t="shared" si="10"/>
        <v/>
      </c>
      <c r="P53" s="12" t="str">
        <f t="shared" si="10"/>
        <v/>
      </c>
      <c r="Q53" s="12" t="str">
        <f t="shared" si="10"/>
        <v/>
      </c>
      <c r="R53" s="12" t="str">
        <f t="shared" si="10"/>
        <v/>
      </c>
      <c r="S53" s="12" t="str">
        <f t="shared" si="10"/>
        <v/>
      </c>
      <c r="T53" s="12" t="str">
        <f t="shared" si="10"/>
        <v/>
      </c>
      <c r="U53" s="12" t="str">
        <f t="shared" si="10"/>
        <v/>
      </c>
      <c r="V53" s="12" t="str">
        <f t="shared" si="10"/>
        <v/>
      </c>
      <c r="W53" s="12" t="str">
        <f t="shared" si="10"/>
        <v/>
      </c>
      <c r="X53" s="12" t="str">
        <f t="shared" si="10"/>
        <v/>
      </c>
      <c r="Y53" s="12" t="str">
        <f t="shared" si="10"/>
        <v/>
      </c>
      <c r="Z53" s="12" t="str">
        <f t="shared" si="10"/>
        <v/>
      </c>
      <c r="AA53" s="12" t="str">
        <f t="shared" si="10"/>
        <v/>
      </c>
      <c r="AB53" s="12" t="str">
        <f t="shared" si="10"/>
        <v/>
      </c>
      <c r="AC53" s="12" t="str">
        <f t="shared" si="10"/>
        <v/>
      </c>
      <c r="AD53" s="12" t="str">
        <f t="shared" si="10"/>
        <v/>
      </c>
      <c r="AE53" s="12" t="str">
        <f t="shared" si="10"/>
        <v/>
      </c>
      <c r="AF53" s="12" t="str">
        <f t="shared" si="10"/>
        <v/>
      </c>
      <c r="AG53" s="12" t="str">
        <f t="shared" si="10"/>
        <v/>
      </c>
      <c r="AH53" s="12" t="str">
        <f t="shared" si="10"/>
        <v/>
      </c>
      <c r="AI53" s="12" t="str">
        <f t="shared" si="10"/>
        <v/>
      </c>
      <c r="AJ53" s="12" t="str">
        <f t="shared" si="10"/>
        <v/>
      </c>
      <c r="AK53" s="12" t="str">
        <f t="shared" si="10"/>
        <v/>
      </c>
      <c r="AL53" s="12" t="str">
        <f t="shared" si="10"/>
        <v/>
      </c>
      <c r="AM53" s="12" t="str">
        <f t="shared" si="10"/>
        <v/>
      </c>
      <c r="AN53" s="12" t="str">
        <f t="shared" si="10"/>
        <v/>
      </c>
      <c r="AO53" s="12" t="str">
        <f t="shared" si="10"/>
        <v/>
      </c>
      <c r="AP53" s="12" t="str">
        <f t="shared" si="10"/>
        <v/>
      </c>
      <c r="AQ53" s="12" t="str">
        <f t="shared" si="10"/>
        <v/>
      </c>
      <c r="AR53" s="12" t="str">
        <f t="shared" si="10"/>
        <v/>
      </c>
      <c r="AS53" s="12" t="str">
        <f t="shared" si="10"/>
        <v/>
      </c>
      <c r="AT53" s="12" t="str">
        <f t="shared" si="10"/>
        <v/>
      </c>
      <c r="AU53" s="12" t="str">
        <f t="shared" si="10"/>
        <v/>
      </c>
      <c r="AV53" s="12" t="str">
        <f t="shared" si="10"/>
        <v/>
      </c>
      <c r="AW53" s="12" t="str">
        <f t="shared" si="10"/>
        <v/>
      </c>
      <c r="AX53" s="12">
        <f t="shared" si="10"/>
        <v>49</v>
      </c>
      <c r="AY53" s="12">
        <f t="shared" si="10"/>
        <v>50</v>
      </c>
      <c r="AZ53" s="12">
        <f t="shared" si="10"/>
        <v>51</v>
      </c>
      <c r="BA53" s="12">
        <f t="shared" si="10"/>
        <v>52</v>
      </c>
      <c r="BB53" s="12">
        <f t="shared" si="10"/>
        <v>53</v>
      </c>
      <c r="BC53" s="12">
        <f t="shared" si="10"/>
        <v>54</v>
      </c>
      <c r="BD53" s="12">
        <f t="shared" si="10"/>
        <v>55</v>
      </c>
      <c r="BE53" s="12">
        <f t="shared" si="10"/>
        <v>56</v>
      </c>
      <c r="BF53" s="12">
        <f t="shared" si="10"/>
        <v>57</v>
      </c>
      <c r="BG53" s="12">
        <f t="shared" si="10"/>
        <v>58</v>
      </c>
      <c r="BH53" s="12">
        <f t="shared" si="10"/>
        <v>59</v>
      </c>
      <c r="BI53" s="12">
        <f t="shared" si="10"/>
        <v>60</v>
      </c>
      <c r="BJ53" s="12">
        <f t="shared" si="10"/>
        <v>61</v>
      </c>
      <c r="BK53" s="12">
        <f t="shared" si="10"/>
        <v>62</v>
      </c>
      <c r="BL53" s="12">
        <f t="shared" si="10"/>
        <v>63</v>
      </c>
      <c r="BM53" s="12">
        <f t="shared" si="10"/>
        <v>64</v>
      </c>
      <c r="BN53" s="12">
        <f t="shared" si="10"/>
        <v>65</v>
      </c>
      <c r="BO53" s="12">
        <f t="shared" ref="BO53:CW53" si="11">IF(LEN(BO$3)&gt;0,BO$3,"")</f>
        <v>66</v>
      </c>
      <c r="BP53" s="12">
        <f t="shared" si="11"/>
        <v>67</v>
      </c>
      <c r="BQ53" s="12">
        <f t="shared" si="11"/>
        <v>68</v>
      </c>
      <c r="BR53" s="12">
        <f t="shared" si="11"/>
        <v>69</v>
      </c>
      <c r="BS53" s="12">
        <f t="shared" si="11"/>
        <v>70</v>
      </c>
      <c r="BT53" s="12">
        <f t="shared" si="11"/>
        <v>71</v>
      </c>
      <c r="BU53" s="12">
        <f t="shared" si="11"/>
        <v>72</v>
      </c>
      <c r="BV53" s="12">
        <f t="shared" si="11"/>
        <v>73</v>
      </c>
      <c r="BW53" s="12">
        <f t="shared" si="11"/>
        <v>74</v>
      </c>
      <c r="BX53" s="12">
        <f t="shared" si="11"/>
        <v>75</v>
      </c>
      <c r="BY53" s="12">
        <f t="shared" si="11"/>
        <v>76</v>
      </c>
      <c r="BZ53" s="12">
        <f t="shared" si="11"/>
        <v>77</v>
      </c>
      <c r="CA53" s="12">
        <f t="shared" si="11"/>
        <v>78</v>
      </c>
      <c r="CB53" s="12">
        <f t="shared" si="11"/>
        <v>79</v>
      </c>
      <c r="CC53" s="12">
        <f t="shared" si="11"/>
        <v>80</v>
      </c>
      <c r="CD53" s="12">
        <f t="shared" si="11"/>
        <v>81</v>
      </c>
      <c r="CE53" s="12">
        <f t="shared" si="11"/>
        <v>82</v>
      </c>
      <c r="CF53" s="12">
        <f t="shared" si="11"/>
        <v>83</v>
      </c>
      <c r="CG53" s="12">
        <f t="shared" si="11"/>
        <v>84</v>
      </c>
      <c r="CH53" s="12">
        <f t="shared" si="11"/>
        <v>85</v>
      </c>
      <c r="CI53" s="12">
        <f t="shared" si="11"/>
        <v>86</v>
      </c>
      <c r="CJ53" s="12">
        <f t="shared" si="11"/>
        <v>87</v>
      </c>
      <c r="CK53" s="12">
        <f t="shared" si="11"/>
        <v>88</v>
      </c>
      <c r="CL53" s="12">
        <f t="shared" si="11"/>
        <v>89</v>
      </c>
      <c r="CM53" s="12">
        <f t="shared" si="11"/>
        <v>90</v>
      </c>
      <c r="CN53" s="12">
        <f t="shared" si="11"/>
        <v>91</v>
      </c>
      <c r="CO53" s="12">
        <f t="shared" si="11"/>
        <v>92</v>
      </c>
      <c r="CP53" s="12">
        <f t="shared" si="11"/>
        <v>93</v>
      </c>
      <c r="CQ53" s="12">
        <f t="shared" si="11"/>
        <v>94</v>
      </c>
      <c r="CR53" s="12">
        <f t="shared" si="11"/>
        <v>95</v>
      </c>
      <c r="CS53" s="13">
        <f t="shared" si="11"/>
        <v>96</v>
      </c>
      <c r="CT53" s="13" t="str">
        <f t="shared" si="11"/>
        <v/>
      </c>
      <c r="CU53" s="13" t="str">
        <f t="shared" si="11"/>
        <v/>
      </c>
      <c r="CV53" s="13" t="str">
        <f t="shared" si="11"/>
        <v/>
      </c>
      <c r="CW53" s="17" t="str">
        <f t="shared" si="11"/>
        <v/>
      </c>
      <c r="CX53" s="18" t="s">
        <v>1</v>
      </c>
    </row>
    <row r="54" spans="1:102" ht="24.95" customHeight="1" thickBot="1" x14ac:dyDescent="0.25">
      <c r="A54" s="105" t="s">
        <v>42</v>
      </c>
      <c r="B54" s="106">
        <f>B18+B28+B42</f>
        <v>0</v>
      </c>
      <c r="C54" s="107">
        <f t="shared" ref="C54:BN54" si="12">C18+C28+C42</f>
        <v>0</v>
      </c>
      <c r="D54" s="107">
        <f t="shared" si="12"/>
        <v>0</v>
      </c>
      <c r="E54" s="107">
        <f t="shared" si="12"/>
        <v>0</v>
      </c>
      <c r="F54" s="107">
        <f t="shared" si="12"/>
        <v>0</v>
      </c>
      <c r="G54" s="107">
        <f t="shared" si="12"/>
        <v>0</v>
      </c>
      <c r="H54" s="107">
        <f t="shared" si="12"/>
        <v>0</v>
      </c>
      <c r="I54" s="107">
        <f t="shared" si="12"/>
        <v>0</v>
      </c>
      <c r="J54" s="107">
        <f t="shared" si="12"/>
        <v>0</v>
      </c>
      <c r="K54" s="107">
        <f t="shared" si="12"/>
        <v>0</v>
      </c>
      <c r="L54" s="107">
        <f t="shared" si="12"/>
        <v>0</v>
      </c>
      <c r="M54" s="107">
        <f t="shared" si="12"/>
        <v>0</v>
      </c>
      <c r="N54" s="107">
        <f t="shared" si="12"/>
        <v>0</v>
      </c>
      <c r="O54" s="107">
        <f t="shared" si="12"/>
        <v>0</v>
      </c>
      <c r="P54" s="107">
        <f t="shared" si="12"/>
        <v>0</v>
      </c>
      <c r="Q54" s="107">
        <f t="shared" si="12"/>
        <v>0</v>
      </c>
      <c r="R54" s="107">
        <f t="shared" si="12"/>
        <v>0</v>
      </c>
      <c r="S54" s="107">
        <f t="shared" si="12"/>
        <v>0</v>
      </c>
      <c r="T54" s="107">
        <f t="shared" si="12"/>
        <v>0</v>
      </c>
      <c r="U54" s="107">
        <f t="shared" si="12"/>
        <v>0</v>
      </c>
      <c r="V54" s="107">
        <f t="shared" si="12"/>
        <v>0</v>
      </c>
      <c r="W54" s="107">
        <f t="shared" si="12"/>
        <v>0</v>
      </c>
      <c r="X54" s="107">
        <f t="shared" si="12"/>
        <v>0</v>
      </c>
      <c r="Y54" s="107">
        <f t="shared" si="12"/>
        <v>0</v>
      </c>
      <c r="Z54" s="107">
        <f t="shared" si="12"/>
        <v>0</v>
      </c>
      <c r="AA54" s="107">
        <f t="shared" si="12"/>
        <v>0</v>
      </c>
      <c r="AB54" s="107">
        <f t="shared" si="12"/>
        <v>0</v>
      </c>
      <c r="AC54" s="107">
        <f t="shared" si="12"/>
        <v>0</v>
      </c>
      <c r="AD54" s="107">
        <f t="shared" si="12"/>
        <v>0</v>
      </c>
      <c r="AE54" s="107">
        <f t="shared" si="12"/>
        <v>0</v>
      </c>
      <c r="AF54" s="107">
        <f t="shared" si="12"/>
        <v>0</v>
      </c>
      <c r="AG54" s="107">
        <f t="shared" si="12"/>
        <v>0</v>
      </c>
      <c r="AH54" s="107">
        <f t="shared" si="12"/>
        <v>0</v>
      </c>
      <c r="AI54" s="107">
        <f t="shared" si="12"/>
        <v>0</v>
      </c>
      <c r="AJ54" s="107">
        <f t="shared" si="12"/>
        <v>0</v>
      </c>
      <c r="AK54" s="107">
        <f t="shared" si="12"/>
        <v>0</v>
      </c>
      <c r="AL54" s="107">
        <f t="shared" si="12"/>
        <v>0</v>
      </c>
      <c r="AM54" s="107">
        <f t="shared" si="12"/>
        <v>0</v>
      </c>
      <c r="AN54" s="107">
        <f t="shared" si="12"/>
        <v>0</v>
      </c>
      <c r="AO54" s="107">
        <f t="shared" si="12"/>
        <v>0</v>
      </c>
      <c r="AP54" s="107">
        <f t="shared" si="12"/>
        <v>0</v>
      </c>
      <c r="AQ54" s="107">
        <f t="shared" si="12"/>
        <v>0</v>
      </c>
      <c r="AR54" s="107">
        <f t="shared" si="12"/>
        <v>0</v>
      </c>
      <c r="AS54" s="107">
        <f t="shared" si="12"/>
        <v>0</v>
      </c>
      <c r="AT54" s="107">
        <f t="shared" si="12"/>
        <v>0</v>
      </c>
      <c r="AU54" s="107">
        <f t="shared" si="12"/>
        <v>0</v>
      </c>
      <c r="AV54" s="107">
        <f t="shared" si="12"/>
        <v>0</v>
      </c>
      <c r="AW54" s="107">
        <f t="shared" si="12"/>
        <v>0</v>
      </c>
      <c r="AX54" s="107">
        <f t="shared" si="12"/>
        <v>114.756</v>
      </c>
      <c r="AY54" s="107">
        <f t="shared" si="12"/>
        <v>88.421000000000006</v>
      </c>
      <c r="AZ54" s="107">
        <f t="shared" si="12"/>
        <v>72.099999999999994</v>
      </c>
      <c r="BA54" s="107">
        <f t="shared" si="12"/>
        <v>109.422</v>
      </c>
      <c r="BB54" s="107">
        <f t="shared" si="12"/>
        <v>134.614</v>
      </c>
      <c r="BC54" s="107">
        <f t="shared" si="12"/>
        <v>140.86099999999999</v>
      </c>
      <c r="BD54" s="107">
        <f t="shared" si="12"/>
        <v>143.28700000000001</v>
      </c>
      <c r="BE54" s="107">
        <f t="shared" si="12"/>
        <v>177.85299999999998</v>
      </c>
      <c r="BF54" s="107">
        <f t="shared" si="12"/>
        <v>100.65499999999999</v>
      </c>
      <c r="BG54" s="107">
        <f t="shared" si="12"/>
        <v>106.982</v>
      </c>
      <c r="BH54" s="107">
        <f t="shared" si="12"/>
        <v>291.97999999999996</v>
      </c>
      <c r="BI54" s="107">
        <f t="shared" si="12"/>
        <v>299.49099999999999</v>
      </c>
      <c r="BJ54" s="107">
        <f t="shared" si="12"/>
        <v>147.97399999999999</v>
      </c>
      <c r="BK54" s="107">
        <f t="shared" si="12"/>
        <v>168.86399999999998</v>
      </c>
      <c r="BL54" s="107">
        <f t="shared" si="12"/>
        <v>136.55000000000001</v>
      </c>
      <c r="BM54" s="107">
        <f t="shared" si="12"/>
        <v>163.55100000000002</v>
      </c>
      <c r="BN54" s="107">
        <f t="shared" si="12"/>
        <v>128.899</v>
      </c>
      <c r="BO54" s="107">
        <f t="shared" ref="BO54:CX54" si="13">BO18+BO28+BO42</f>
        <v>118.982</v>
      </c>
      <c r="BP54" s="107">
        <f t="shared" si="13"/>
        <v>127.634</v>
      </c>
      <c r="BQ54" s="107">
        <f t="shared" si="13"/>
        <v>120.274</v>
      </c>
      <c r="BR54" s="107">
        <f t="shared" si="13"/>
        <v>130.62100000000001</v>
      </c>
      <c r="BS54" s="107">
        <f t="shared" si="13"/>
        <v>102.71</v>
      </c>
      <c r="BT54" s="107">
        <f t="shared" si="13"/>
        <v>123.744</v>
      </c>
      <c r="BU54" s="107">
        <f t="shared" si="13"/>
        <v>120.143</v>
      </c>
      <c r="BV54" s="107">
        <f t="shared" si="13"/>
        <v>49.894000000000005</v>
      </c>
      <c r="BW54" s="107">
        <f t="shared" si="13"/>
        <v>77.855999999999995</v>
      </c>
      <c r="BX54" s="107">
        <f t="shared" si="13"/>
        <v>109.03800000000001</v>
      </c>
      <c r="BY54" s="107">
        <f t="shared" si="13"/>
        <v>88.698999999999998</v>
      </c>
      <c r="BZ54" s="107">
        <f t="shared" si="13"/>
        <v>128.947</v>
      </c>
      <c r="CA54" s="107">
        <f t="shared" si="13"/>
        <v>132.64699999999999</v>
      </c>
      <c r="CB54" s="107">
        <f t="shared" si="13"/>
        <v>135.10300000000001</v>
      </c>
      <c r="CC54" s="107">
        <f t="shared" si="13"/>
        <v>117.10900000000001</v>
      </c>
      <c r="CD54" s="107">
        <f t="shared" si="13"/>
        <v>102.967</v>
      </c>
      <c r="CE54" s="107">
        <f t="shared" si="13"/>
        <v>84.186999999999998</v>
      </c>
      <c r="CF54" s="107">
        <f t="shared" si="13"/>
        <v>73.465000000000003</v>
      </c>
      <c r="CG54" s="107">
        <f t="shared" si="13"/>
        <v>72.72999999999999</v>
      </c>
      <c r="CH54" s="107">
        <f t="shared" si="13"/>
        <v>67.076000000000008</v>
      </c>
      <c r="CI54" s="107">
        <f t="shared" si="13"/>
        <v>67.210999999999999</v>
      </c>
      <c r="CJ54" s="107">
        <f t="shared" si="13"/>
        <v>56.568999999999996</v>
      </c>
      <c r="CK54" s="107">
        <f t="shared" si="13"/>
        <v>104.878</v>
      </c>
      <c r="CL54" s="107">
        <f t="shared" si="13"/>
        <v>92.804000000000002</v>
      </c>
      <c r="CM54" s="107">
        <f t="shared" si="13"/>
        <v>101.15600000000001</v>
      </c>
      <c r="CN54" s="107">
        <f t="shared" si="13"/>
        <v>97.632000000000005</v>
      </c>
      <c r="CO54" s="107">
        <f t="shared" si="13"/>
        <v>130.50900000000001</v>
      </c>
      <c r="CP54" s="107">
        <f t="shared" si="13"/>
        <v>102.264</v>
      </c>
      <c r="CQ54" s="107">
        <f t="shared" si="13"/>
        <v>135.624</v>
      </c>
      <c r="CR54" s="107">
        <f t="shared" si="13"/>
        <v>137.35399999999998</v>
      </c>
      <c r="CS54" s="107">
        <f t="shared" si="13"/>
        <v>126.092</v>
      </c>
      <c r="CT54" s="108">
        <f t="shared" si="13"/>
        <v>0</v>
      </c>
      <c r="CU54" s="108">
        <f t="shared" si="13"/>
        <v>0</v>
      </c>
      <c r="CV54" s="108">
        <f t="shared" si="13"/>
        <v>0</v>
      </c>
      <c r="CW54" s="109">
        <f t="shared" si="13"/>
        <v>0</v>
      </c>
      <c r="CX54" s="126">
        <f t="shared" si="13"/>
        <v>1440.5447499999998</v>
      </c>
    </row>
  </sheetData>
  <mergeCells count="35">
    <mergeCell ref="B29:CX29"/>
    <mergeCell ref="B30:CW30"/>
    <mergeCell ref="B35:CX35"/>
    <mergeCell ref="B36:CX36"/>
    <mergeCell ref="B44:CX44"/>
    <mergeCell ref="CT2:CW2"/>
    <mergeCell ref="B4:CX4"/>
    <mergeCell ref="B7:CX7"/>
    <mergeCell ref="B10:CW10"/>
    <mergeCell ref="B19:CX19"/>
    <mergeCell ref="B20:CW20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B5" activePane="bottomRight" state="frozen"/>
      <selection pane="topRight" activeCell="B1" sqref="B1"/>
      <selection pane="bottomLeft" activeCell="A6" sqref="A6"/>
      <selection pane="bottomRight" activeCell="O14" sqref="O14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56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25">
      <c r="A3" s="10">
        <v>46108</v>
      </c>
      <c r="B3" s="11"/>
      <c r="C3" s="12"/>
      <c r="D3" s="12"/>
      <c r="E3" s="13"/>
      <c r="F3" s="14"/>
      <c r="G3" s="12"/>
      <c r="H3" s="12"/>
      <c r="I3" s="15"/>
      <c r="J3" s="14"/>
      <c r="K3" s="12"/>
      <c r="L3" s="12"/>
      <c r="M3" s="15"/>
      <c r="N3" s="14"/>
      <c r="O3" s="12"/>
      <c r="P3" s="12"/>
      <c r="Q3" s="15"/>
      <c r="R3" s="14"/>
      <c r="S3" s="12"/>
      <c r="T3" s="12"/>
      <c r="U3" s="15"/>
      <c r="V3" s="14"/>
      <c r="W3" s="12"/>
      <c r="X3" s="12"/>
      <c r="Y3" s="15"/>
      <c r="Z3" s="14"/>
      <c r="AA3" s="12"/>
      <c r="AB3" s="12"/>
      <c r="AC3" s="15"/>
      <c r="AD3" s="14"/>
      <c r="AE3" s="12"/>
      <c r="AF3" s="12"/>
      <c r="AG3" s="15"/>
      <c r="AH3" s="14"/>
      <c r="AI3" s="12"/>
      <c r="AJ3" s="12"/>
      <c r="AK3" s="15"/>
      <c r="AL3" s="14"/>
      <c r="AM3" s="12"/>
      <c r="AN3" s="12"/>
      <c r="AO3" s="15"/>
      <c r="AP3" s="14"/>
      <c r="AQ3" s="12"/>
      <c r="AR3" s="12"/>
      <c r="AS3" s="15"/>
      <c r="AT3" s="14"/>
      <c r="AU3" s="12"/>
      <c r="AV3" s="12"/>
      <c r="AW3" s="15"/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53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/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>
        <v>33.100000000000009</v>
      </c>
      <c r="AY5" s="25">
        <v>-0.19999999999998863</v>
      </c>
      <c r="AZ5" s="25">
        <v>-9.7999999999999972</v>
      </c>
      <c r="BA5" s="25">
        <v>-105.69999999999999</v>
      </c>
      <c r="BB5" s="25">
        <v>-17.300000000000011</v>
      </c>
      <c r="BC5" s="25">
        <v>-59.100000000000009</v>
      </c>
      <c r="BD5" s="25">
        <v>-10</v>
      </c>
      <c r="BE5" s="25">
        <v>36.799999999999983</v>
      </c>
      <c r="BF5" s="25">
        <v>-63.5</v>
      </c>
      <c r="BG5" s="25">
        <v>-18.799999999999997</v>
      </c>
      <c r="BH5" s="25">
        <v>-255.2</v>
      </c>
      <c r="BI5" s="25">
        <v>-260</v>
      </c>
      <c r="BJ5" s="25">
        <v>-136.1</v>
      </c>
      <c r="BK5" s="25">
        <v>-108.8</v>
      </c>
      <c r="BL5" s="25">
        <v>-118.4</v>
      </c>
      <c r="BM5" s="25">
        <v>-142.9</v>
      </c>
      <c r="BN5" s="25">
        <v>-30</v>
      </c>
      <c r="BO5" s="25">
        <v>-4.7</v>
      </c>
      <c r="BP5" s="25">
        <v>-3.9</v>
      </c>
      <c r="BQ5" s="25">
        <v>-69.400000000000006</v>
      </c>
      <c r="BR5" s="25">
        <v>18.100000000000001</v>
      </c>
      <c r="BS5" s="25">
        <v>13.3</v>
      </c>
      <c r="BT5" s="25">
        <v>41.1</v>
      </c>
      <c r="BU5" s="25">
        <v>36.4</v>
      </c>
      <c r="BV5" s="25"/>
      <c r="BW5" s="25"/>
      <c r="BX5" s="25">
        <v>16.600000000000001</v>
      </c>
      <c r="BY5" s="25"/>
      <c r="BZ5" s="25">
        <v>59.9</v>
      </c>
      <c r="CA5" s="25">
        <v>54.5</v>
      </c>
      <c r="CB5" s="25">
        <v>53.5</v>
      </c>
      <c r="CC5" s="25">
        <v>60.6</v>
      </c>
      <c r="CD5" s="25">
        <v>33</v>
      </c>
      <c r="CE5" s="25">
        <v>13.3</v>
      </c>
      <c r="CF5" s="25">
        <v>13.3</v>
      </c>
      <c r="CG5" s="25">
        <v>32.1</v>
      </c>
      <c r="CH5" s="25">
        <v>-30.4</v>
      </c>
      <c r="CI5" s="25"/>
      <c r="CJ5" s="25"/>
      <c r="CK5" s="25">
        <v>42.6</v>
      </c>
      <c r="CL5" s="25">
        <v>30.7</v>
      </c>
      <c r="CM5" s="25">
        <v>43.4</v>
      </c>
      <c r="CN5" s="25">
        <v>36</v>
      </c>
      <c r="CO5" s="25">
        <v>71.5</v>
      </c>
      <c r="CP5" s="25">
        <v>75.099999999999994</v>
      </c>
      <c r="CQ5" s="25">
        <v>110.6</v>
      </c>
      <c r="CR5" s="25">
        <v>114.3</v>
      </c>
      <c r="CS5" s="25">
        <v>104.5</v>
      </c>
      <c r="CT5" s="26"/>
      <c r="CU5" s="26"/>
      <c r="CV5" s="26"/>
      <c r="CW5" s="27"/>
      <c r="CX5" s="132">
        <f t="array" ref="CX5">SUMPRODUCT(B5:CW5*0.25)</f>
        <v>-74.975000000000094</v>
      </c>
    </row>
    <row r="6" spans="1:102" ht="24.95" customHeight="1" thickBot="1" x14ac:dyDescent="0.25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5" customHeight="1" x14ac:dyDescent="0.2">
      <c r="A8" s="35" t="s">
        <v>5</v>
      </c>
      <c r="B8" s="137"/>
      <c r="C8" s="138"/>
      <c r="D8" s="138"/>
      <c r="E8" s="138"/>
      <c r="F8" s="138"/>
      <c r="G8" s="138"/>
      <c r="H8" s="138"/>
      <c r="I8" s="138"/>
      <c r="J8" s="138"/>
      <c r="K8" s="138"/>
      <c r="L8" s="138"/>
      <c r="M8" s="138"/>
      <c r="N8" s="138"/>
      <c r="O8" s="138"/>
      <c r="P8" s="138"/>
      <c r="Q8" s="138"/>
      <c r="R8" s="138"/>
      <c r="S8" s="138"/>
      <c r="T8" s="138"/>
      <c r="U8" s="138"/>
      <c r="V8" s="138"/>
      <c r="W8" s="138"/>
      <c r="X8" s="138"/>
      <c r="Y8" s="138"/>
      <c r="Z8" s="138"/>
      <c r="AA8" s="138"/>
      <c r="AB8" s="138"/>
      <c r="AC8" s="138"/>
      <c r="AD8" s="138"/>
      <c r="AE8" s="138"/>
      <c r="AF8" s="138"/>
      <c r="AG8" s="138"/>
      <c r="AH8" s="138"/>
      <c r="AI8" s="138"/>
      <c r="AJ8" s="138"/>
      <c r="AK8" s="138"/>
      <c r="AL8" s="138"/>
      <c r="AM8" s="138"/>
      <c r="AN8" s="138"/>
      <c r="AO8" s="138"/>
      <c r="AP8" s="138"/>
      <c r="AQ8" s="138"/>
      <c r="AR8" s="138"/>
      <c r="AS8" s="138"/>
      <c r="AT8" s="138"/>
      <c r="AU8" s="138"/>
      <c r="AV8" s="138"/>
      <c r="AW8" s="138"/>
      <c r="AX8" s="138">
        <v>79.64</v>
      </c>
      <c r="AY8" s="138">
        <v>83.75</v>
      </c>
      <c r="AZ8" s="138">
        <v>82.5</v>
      </c>
      <c r="BA8" s="138">
        <v>93.04</v>
      </c>
      <c r="BB8" s="138">
        <v>89.87</v>
      </c>
      <c r="BC8" s="138">
        <v>93.5</v>
      </c>
      <c r="BD8" s="138">
        <v>85.41</v>
      </c>
      <c r="BE8" s="138">
        <v>85.22</v>
      </c>
      <c r="BF8" s="138">
        <v>23.02</v>
      </c>
      <c r="BG8" s="138">
        <v>71.58</v>
      </c>
      <c r="BH8" s="138">
        <v>112.32</v>
      </c>
      <c r="BI8" s="138">
        <v>114.16</v>
      </c>
      <c r="BJ8" s="138">
        <v>113.72</v>
      </c>
      <c r="BK8" s="138">
        <v>116.26</v>
      </c>
      <c r="BL8" s="138">
        <v>127.05</v>
      </c>
      <c r="BM8" s="138">
        <v>137.74</v>
      </c>
      <c r="BN8" s="138">
        <v>110.08</v>
      </c>
      <c r="BO8" s="138">
        <v>118.18</v>
      </c>
      <c r="BP8" s="138">
        <v>115.72</v>
      </c>
      <c r="BQ8" s="138">
        <v>134.21</v>
      </c>
      <c r="BR8" s="138">
        <v>101.12</v>
      </c>
      <c r="BS8" s="138">
        <v>112.92</v>
      </c>
      <c r="BT8" s="138">
        <v>111.32</v>
      </c>
      <c r="BU8" s="138">
        <v>110.65</v>
      </c>
      <c r="BV8" s="138">
        <v>104.87</v>
      </c>
      <c r="BW8" s="138">
        <v>107.13</v>
      </c>
      <c r="BX8" s="138">
        <v>111.29</v>
      </c>
      <c r="BY8" s="138">
        <v>114.74</v>
      </c>
      <c r="BZ8" s="138">
        <v>119.93</v>
      </c>
      <c r="CA8" s="138">
        <v>118.27</v>
      </c>
      <c r="CB8" s="138">
        <v>116.02</v>
      </c>
      <c r="CC8" s="138">
        <v>121</v>
      </c>
      <c r="CD8" s="138">
        <v>116.83</v>
      </c>
      <c r="CE8" s="138">
        <v>118.1</v>
      </c>
      <c r="CF8" s="138">
        <v>121.62</v>
      </c>
      <c r="CG8" s="138">
        <v>106.86</v>
      </c>
      <c r="CH8" s="138">
        <v>130.88</v>
      </c>
      <c r="CI8" s="138">
        <v>123.46</v>
      </c>
      <c r="CJ8" s="138">
        <v>108</v>
      </c>
      <c r="CK8" s="138">
        <v>95.95</v>
      </c>
      <c r="CL8" s="138">
        <v>118.31</v>
      </c>
      <c r="CM8" s="138">
        <v>115.48</v>
      </c>
      <c r="CN8" s="138">
        <v>113.37</v>
      </c>
      <c r="CO8" s="138">
        <v>98.88</v>
      </c>
      <c r="CP8" s="138">
        <v>110.2</v>
      </c>
      <c r="CQ8" s="138">
        <v>96.92</v>
      </c>
      <c r="CR8" s="138">
        <v>95.93</v>
      </c>
      <c r="CS8" s="138">
        <v>94.19</v>
      </c>
      <c r="CT8" s="139"/>
      <c r="CU8" s="139"/>
      <c r="CV8" s="139"/>
      <c r="CW8" s="140"/>
      <c r="CX8" s="141">
        <f>IF(SUM(B8:CW8)&lt;&gt;0,AVERAGEIF(B8:CW8,"&lt;&gt;"""),"")</f>
        <v>106.27520833333331</v>
      </c>
    </row>
    <row r="9" spans="1:102" ht="24.95" customHeight="1" thickBot="1" x14ac:dyDescent="0.25">
      <c r="A9" s="133" t="s">
        <v>6</v>
      </c>
      <c r="B9" s="42"/>
      <c r="C9" s="43"/>
      <c r="D9" s="43"/>
      <c r="E9" s="43"/>
      <c r="F9" s="43"/>
      <c r="G9" s="43"/>
      <c r="H9" s="43"/>
      <c r="I9" s="43"/>
      <c r="J9" s="43"/>
      <c r="K9" s="43"/>
      <c r="L9" s="43"/>
      <c r="M9" s="43"/>
      <c r="N9" s="43"/>
      <c r="O9" s="43"/>
      <c r="P9" s="43"/>
      <c r="Q9" s="43"/>
      <c r="R9" s="43"/>
      <c r="S9" s="43"/>
      <c r="T9" s="43"/>
      <c r="U9" s="43"/>
      <c r="V9" s="43"/>
      <c r="W9" s="43"/>
      <c r="X9" s="43"/>
      <c r="Y9" s="43"/>
      <c r="Z9" s="43"/>
      <c r="AA9" s="43"/>
      <c r="AB9" s="43"/>
      <c r="AC9" s="43"/>
      <c r="AD9" s="43"/>
      <c r="AE9" s="43"/>
      <c r="AF9" s="43"/>
      <c r="AG9" s="43"/>
      <c r="AH9" s="43"/>
      <c r="AI9" s="43"/>
      <c r="AJ9" s="43"/>
      <c r="AK9" s="43"/>
      <c r="AL9" s="43"/>
      <c r="AM9" s="43"/>
      <c r="AN9" s="43"/>
      <c r="AO9" s="43"/>
      <c r="AP9" s="43"/>
      <c r="AQ9" s="43"/>
      <c r="AR9" s="43"/>
      <c r="AS9" s="43"/>
      <c r="AT9" s="43"/>
      <c r="AU9" s="43"/>
      <c r="AV9" s="43"/>
      <c r="AW9" s="43"/>
      <c r="AX9" s="43">
        <v>84.732500000000002</v>
      </c>
      <c r="AY9" s="43">
        <v>84.732500000000002</v>
      </c>
      <c r="AZ9" s="43">
        <v>84.732500000000002</v>
      </c>
      <c r="BA9" s="43">
        <v>84.732500000000002</v>
      </c>
      <c r="BB9" s="43">
        <v>88.5</v>
      </c>
      <c r="BC9" s="43">
        <v>88.5</v>
      </c>
      <c r="BD9" s="43">
        <v>88.5</v>
      </c>
      <c r="BE9" s="43">
        <v>88.5</v>
      </c>
      <c r="BF9" s="43">
        <v>80.27</v>
      </c>
      <c r="BG9" s="43">
        <v>80.27</v>
      </c>
      <c r="BH9" s="43">
        <v>80.27</v>
      </c>
      <c r="BI9" s="43">
        <v>80.27</v>
      </c>
      <c r="BJ9" s="43">
        <v>123.6925</v>
      </c>
      <c r="BK9" s="43">
        <v>123.6925</v>
      </c>
      <c r="BL9" s="43">
        <v>123.6925</v>
      </c>
      <c r="BM9" s="43">
        <v>123.6925</v>
      </c>
      <c r="BN9" s="43">
        <v>119.5475</v>
      </c>
      <c r="BO9" s="43">
        <v>119.5475</v>
      </c>
      <c r="BP9" s="43">
        <v>119.5475</v>
      </c>
      <c r="BQ9" s="43">
        <v>119.5475</v>
      </c>
      <c r="BR9" s="43">
        <v>109.0025</v>
      </c>
      <c r="BS9" s="43">
        <v>109.0025</v>
      </c>
      <c r="BT9" s="43">
        <v>109.0025</v>
      </c>
      <c r="BU9" s="43">
        <v>109.0025</v>
      </c>
      <c r="BV9" s="43">
        <v>109.50749999999999</v>
      </c>
      <c r="BW9" s="43">
        <v>109.50749999999999</v>
      </c>
      <c r="BX9" s="43">
        <v>109.50749999999999</v>
      </c>
      <c r="BY9" s="43">
        <v>109.50749999999999</v>
      </c>
      <c r="BZ9" s="43">
        <v>118.80500000000001</v>
      </c>
      <c r="CA9" s="43">
        <v>118.80500000000001</v>
      </c>
      <c r="CB9" s="43">
        <v>118.80500000000001</v>
      </c>
      <c r="CC9" s="43">
        <v>118.80500000000001</v>
      </c>
      <c r="CD9" s="43">
        <v>115.85250000000001</v>
      </c>
      <c r="CE9" s="43">
        <v>115.85250000000001</v>
      </c>
      <c r="CF9" s="43">
        <v>115.85250000000001</v>
      </c>
      <c r="CG9" s="43">
        <v>115.85250000000001</v>
      </c>
      <c r="CH9" s="43">
        <v>114.57250000000001</v>
      </c>
      <c r="CI9" s="43">
        <v>114.57250000000001</v>
      </c>
      <c r="CJ9" s="43">
        <v>114.57250000000001</v>
      </c>
      <c r="CK9" s="43">
        <v>114.57250000000001</v>
      </c>
      <c r="CL9" s="43">
        <v>111.51</v>
      </c>
      <c r="CM9" s="43">
        <v>111.51</v>
      </c>
      <c r="CN9" s="43">
        <v>111.51</v>
      </c>
      <c r="CO9" s="43">
        <v>111.51</v>
      </c>
      <c r="CP9" s="43">
        <v>99.31</v>
      </c>
      <c r="CQ9" s="43">
        <v>99.31</v>
      </c>
      <c r="CR9" s="43">
        <v>99.31</v>
      </c>
      <c r="CS9" s="43">
        <v>99.31</v>
      </c>
      <c r="CT9" s="44"/>
      <c r="CU9" s="44"/>
      <c r="CV9" s="44"/>
      <c r="CW9" s="45"/>
      <c r="CX9" s="142">
        <f>IF(SUM(B9:CW9)&lt;&gt;0,AVERAGEIF(B9:CW9,"&lt;&gt;"""),"")</f>
        <v>106.2752083333334</v>
      </c>
    </row>
    <row r="10" spans="1:102" ht="18" customHeight="1" thickBot="1" x14ac:dyDescent="0.25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25">
      <c r="A11" s="85" t="s">
        <v>37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5" customHeight="1" x14ac:dyDescent="0.2">
      <c r="A12" s="86" t="s">
        <v>31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5" customHeight="1" x14ac:dyDescent="0.2">
      <c r="A13" s="118" t="s">
        <v>32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5" customHeight="1" x14ac:dyDescent="0.2">
      <c r="A14" s="118" t="s">
        <v>33</v>
      </c>
      <c r="B14" s="148"/>
      <c r="C14" s="149"/>
      <c r="D14" s="149"/>
      <c r="E14" s="149"/>
      <c r="F14" s="149"/>
      <c r="G14" s="149"/>
      <c r="H14" s="149"/>
      <c r="I14" s="149"/>
      <c r="J14" s="149"/>
      <c r="K14" s="149"/>
      <c r="L14" s="149"/>
      <c r="M14" s="149"/>
      <c r="N14" s="149"/>
      <c r="O14" s="149"/>
      <c r="P14" s="149"/>
      <c r="Q14" s="149"/>
      <c r="R14" s="149"/>
      <c r="S14" s="149"/>
      <c r="T14" s="149"/>
      <c r="U14" s="149"/>
      <c r="V14" s="149"/>
      <c r="W14" s="149"/>
      <c r="X14" s="149"/>
      <c r="Y14" s="149"/>
      <c r="Z14" s="149"/>
      <c r="AA14" s="149"/>
      <c r="AB14" s="149"/>
      <c r="AC14" s="149"/>
      <c r="AD14" s="149"/>
      <c r="AE14" s="149"/>
      <c r="AF14" s="149"/>
      <c r="AG14" s="149"/>
      <c r="AH14" s="149"/>
      <c r="AI14" s="149"/>
      <c r="AJ14" s="149"/>
      <c r="AK14" s="149"/>
      <c r="AL14" s="149"/>
      <c r="AM14" s="149"/>
      <c r="AN14" s="149"/>
      <c r="AO14" s="149"/>
      <c r="AP14" s="149"/>
      <c r="AQ14" s="149"/>
      <c r="AR14" s="149"/>
      <c r="AS14" s="149"/>
      <c r="AT14" s="149"/>
      <c r="AU14" s="149"/>
      <c r="AV14" s="149"/>
      <c r="AW14" s="149"/>
      <c r="AX14" s="149"/>
      <c r="AY14" s="149"/>
      <c r="AZ14" s="149"/>
      <c r="BA14" s="149">
        <v>33.6</v>
      </c>
      <c r="BB14" s="149"/>
      <c r="BC14" s="149"/>
      <c r="BD14" s="149"/>
      <c r="BE14" s="149"/>
      <c r="BF14" s="149"/>
      <c r="BG14" s="149"/>
      <c r="BH14" s="149">
        <v>184.9</v>
      </c>
      <c r="BI14" s="149">
        <v>189.7</v>
      </c>
      <c r="BJ14" s="149">
        <v>46.1</v>
      </c>
      <c r="BK14" s="149">
        <v>18.8</v>
      </c>
      <c r="BL14" s="149">
        <v>28.4</v>
      </c>
      <c r="BM14" s="149">
        <v>52.9</v>
      </c>
      <c r="BN14" s="149">
        <v>30</v>
      </c>
      <c r="BO14" s="149">
        <v>4.7</v>
      </c>
      <c r="BP14" s="149">
        <v>3.9</v>
      </c>
      <c r="BQ14" s="149">
        <v>69.400000000000006</v>
      </c>
      <c r="BR14" s="149"/>
      <c r="BS14" s="149"/>
      <c r="BT14" s="149"/>
      <c r="BU14" s="149"/>
      <c r="BV14" s="149"/>
      <c r="BW14" s="149"/>
      <c r="BX14" s="149"/>
      <c r="BY14" s="149"/>
      <c r="BZ14" s="149"/>
      <c r="CA14" s="149"/>
      <c r="CB14" s="149"/>
      <c r="CC14" s="149"/>
      <c r="CD14" s="149"/>
      <c r="CE14" s="149"/>
      <c r="CF14" s="149"/>
      <c r="CG14" s="149"/>
      <c r="CH14" s="149">
        <v>30.4</v>
      </c>
      <c r="CI14" s="149"/>
      <c r="CJ14" s="149"/>
      <c r="CK14" s="149"/>
      <c r="CL14" s="149"/>
      <c r="CM14" s="149"/>
      <c r="CN14" s="149"/>
      <c r="CO14" s="149"/>
      <c r="CP14" s="149"/>
      <c r="CQ14" s="149"/>
      <c r="CR14" s="149"/>
      <c r="CS14" s="149"/>
      <c r="CT14" s="150"/>
      <c r="CU14" s="150"/>
      <c r="CV14" s="150"/>
      <c r="CW14" s="151"/>
      <c r="CX14" s="152">
        <f t="array" ref="CX14">SUMPRODUCT(B14:CW14*0.25)</f>
        <v>173.2</v>
      </c>
    </row>
    <row r="15" spans="1:102" ht="24.95" customHeight="1" x14ac:dyDescent="0.2">
      <c r="A15" s="118" t="s">
        <v>34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5" customHeight="1" thickBot="1" x14ac:dyDescent="0.25">
      <c r="A16" s="153" t="s">
        <v>35</v>
      </c>
      <c r="B16" s="154"/>
      <c r="C16" s="155"/>
      <c r="D16" s="155"/>
      <c r="E16" s="155"/>
      <c r="F16" s="155"/>
      <c r="G16" s="155"/>
      <c r="H16" s="155"/>
      <c r="I16" s="155"/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/>
      <c r="W16" s="155"/>
      <c r="X16" s="155"/>
      <c r="Y16" s="155"/>
      <c r="Z16" s="155"/>
      <c r="AA16" s="155"/>
      <c r="AB16" s="155"/>
      <c r="AC16" s="155"/>
      <c r="AD16" s="155"/>
      <c r="AE16" s="155"/>
      <c r="AF16" s="155"/>
      <c r="AG16" s="155"/>
      <c r="AH16" s="155"/>
      <c r="AI16" s="155"/>
      <c r="AJ16" s="155"/>
      <c r="AK16" s="155"/>
      <c r="AL16" s="155"/>
      <c r="AM16" s="155"/>
      <c r="AN16" s="155"/>
      <c r="AO16" s="155"/>
      <c r="AP16" s="155"/>
      <c r="AQ16" s="155"/>
      <c r="AR16" s="155"/>
      <c r="AS16" s="155"/>
      <c r="AT16" s="155"/>
      <c r="AU16" s="155"/>
      <c r="AV16" s="155"/>
      <c r="AW16" s="155"/>
      <c r="AX16" s="155">
        <v>72.099999999999994</v>
      </c>
      <c r="AY16" s="155">
        <v>72.099999999999994</v>
      </c>
      <c r="AZ16" s="155">
        <v>72.099999999999994</v>
      </c>
      <c r="BA16" s="155">
        <v>72.099999999999994</v>
      </c>
      <c r="BB16" s="155">
        <v>134.4</v>
      </c>
      <c r="BC16" s="155">
        <v>134.4</v>
      </c>
      <c r="BD16" s="155">
        <v>134.4</v>
      </c>
      <c r="BE16" s="155">
        <v>134.4</v>
      </c>
      <c r="BF16" s="155">
        <v>70.3</v>
      </c>
      <c r="BG16" s="155">
        <v>70.3</v>
      </c>
      <c r="BH16" s="155">
        <v>70.3</v>
      </c>
      <c r="BI16" s="155">
        <v>70.3</v>
      </c>
      <c r="BJ16" s="155">
        <v>90</v>
      </c>
      <c r="BK16" s="155">
        <v>90</v>
      </c>
      <c r="BL16" s="155">
        <v>90</v>
      </c>
      <c r="BM16" s="155">
        <v>90</v>
      </c>
      <c r="BN16" s="155"/>
      <c r="BO16" s="155"/>
      <c r="BP16" s="155"/>
      <c r="BQ16" s="155"/>
      <c r="BR16" s="155"/>
      <c r="BS16" s="155"/>
      <c r="BT16" s="155"/>
      <c r="BU16" s="155"/>
      <c r="BV16" s="155"/>
      <c r="BW16" s="155"/>
      <c r="BX16" s="155"/>
      <c r="BY16" s="155"/>
      <c r="BZ16" s="155"/>
      <c r="CA16" s="155"/>
      <c r="CB16" s="155"/>
      <c r="CC16" s="155"/>
      <c r="CD16" s="155"/>
      <c r="CE16" s="155"/>
      <c r="CF16" s="155"/>
      <c r="CG16" s="155"/>
      <c r="CH16" s="155"/>
      <c r="CI16" s="155"/>
      <c r="CJ16" s="155"/>
      <c r="CK16" s="155"/>
      <c r="CL16" s="155"/>
      <c r="CM16" s="155"/>
      <c r="CN16" s="155"/>
      <c r="CO16" s="155"/>
      <c r="CP16" s="155"/>
      <c r="CQ16" s="155"/>
      <c r="CR16" s="155"/>
      <c r="CS16" s="155"/>
      <c r="CT16" s="156"/>
      <c r="CU16" s="156"/>
      <c r="CV16" s="156"/>
      <c r="CW16" s="157"/>
      <c r="CX16" s="158">
        <f t="array" ref="CX16">SUMPRODUCT(B16:CW16*0.25)</f>
        <v>366.79999999999995</v>
      </c>
    </row>
    <row r="17" spans="1:102" ht="30" customHeight="1" thickBot="1" x14ac:dyDescent="0.25">
      <c r="A17" s="105" t="s">
        <v>54</v>
      </c>
      <c r="B17" s="159">
        <f>SUM(B12:B16)</f>
        <v>0</v>
      </c>
      <c r="C17" s="160">
        <f t="shared" ref="C17:BN17" si="0">SUM(C12:C16)</f>
        <v>0</v>
      </c>
      <c r="D17" s="160">
        <f t="shared" si="0"/>
        <v>0</v>
      </c>
      <c r="E17" s="160">
        <f t="shared" si="0"/>
        <v>0</v>
      </c>
      <c r="F17" s="160">
        <f t="shared" si="0"/>
        <v>0</v>
      </c>
      <c r="G17" s="160">
        <f t="shared" si="0"/>
        <v>0</v>
      </c>
      <c r="H17" s="160">
        <f t="shared" si="0"/>
        <v>0</v>
      </c>
      <c r="I17" s="160">
        <f t="shared" si="0"/>
        <v>0</v>
      </c>
      <c r="J17" s="160">
        <f t="shared" si="0"/>
        <v>0</v>
      </c>
      <c r="K17" s="160">
        <f t="shared" si="0"/>
        <v>0</v>
      </c>
      <c r="L17" s="160">
        <f t="shared" si="0"/>
        <v>0</v>
      </c>
      <c r="M17" s="160">
        <f t="shared" si="0"/>
        <v>0</v>
      </c>
      <c r="N17" s="160">
        <f t="shared" si="0"/>
        <v>0</v>
      </c>
      <c r="O17" s="160">
        <f t="shared" si="0"/>
        <v>0</v>
      </c>
      <c r="P17" s="160">
        <f t="shared" si="0"/>
        <v>0</v>
      </c>
      <c r="Q17" s="160">
        <f t="shared" si="0"/>
        <v>0</v>
      </c>
      <c r="R17" s="160">
        <f t="shared" si="0"/>
        <v>0</v>
      </c>
      <c r="S17" s="160">
        <f t="shared" si="0"/>
        <v>0</v>
      </c>
      <c r="T17" s="160">
        <f t="shared" si="0"/>
        <v>0</v>
      </c>
      <c r="U17" s="160">
        <f t="shared" si="0"/>
        <v>0</v>
      </c>
      <c r="V17" s="160">
        <f t="shared" si="0"/>
        <v>0</v>
      </c>
      <c r="W17" s="160">
        <f t="shared" si="0"/>
        <v>0</v>
      </c>
      <c r="X17" s="160">
        <f t="shared" si="0"/>
        <v>0</v>
      </c>
      <c r="Y17" s="160">
        <f t="shared" si="0"/>
        <v>0</v>
      </c>
      <c r="Z17" s="160">
        <f t="shared" si="0"/>
        <v>0</v>
      </c>
      <c r="AA17" s="160">
        <f t="shared" si="0"/>
        <v>0</v>
      </c>
      <c r="AB17" s="160">
        <f t="shared" si="0"/>
        <v>0</v>
      </c>
      <c r="AC17" s="160">
        <f t="shared" si="0"/>
        <v>0</v>
      </c>
      <c r="AD17" s="160">
        <f t="shared" si="0"/>
        <v>0</v>
      </c>
      <c r="AE17" s="160">
        <f t="shared" si="0"/>
        <v>0</v>
      </c>
      <c r="AF17" s="160">
        <f t="shared" si="0"/>
        <v>0</v>
      </c>
      <c r="AG17" s="160">
        <f t="shared" si="0"/>
        <v>0</v>
      </c>
      <c r="AH17" s="160">
        <f t="shared" si="0"/>
        <v>0</v>
      </c>
      <c r="AI17" s="160">
        <f t="shared" si="0"/>
        <v>0</v>
      </c>
      <c r="AJ17" s="160">
        <f t="shared" si="0"/>
        <v>0</v>
      </c>
      <c r="AK17" s="160">
        <f t="shared" si="0"/>
        <v>0</v>
      </c>
      <c r="AL17" s="160">
        <f t="shared" si="0"/>
        <v>0</v>
      </c>
      <c r="AM17" s="160">
        <f t="shared" si="0"/>
        <v>0</v>
      </c>
      <c r="AN17" s="160">
        <f t="shared" si="0"/>
        <v>0</v>
      </c>
      <c r="AO17" s="160">
        <f t="shared" si="0"/>
        <v>0</v>
      </c>
      <c r="AP17" s="160">
        <f t="shared" si="0"/>
        <v>0</v>
      </c>
      <c r="AQ17" s="160">
        <f t="shared" si="0"/>
        <v>0</v>
      </c>
      <c r="AR17" s="160">
        <f t="shared" si="0"/>
        <v>0</v>
      </c>
      <c r="AS17" s="160">
        <f t="shared" si="0"/>
        <v>0</v>
      </c>
      <c r="AT17" s="160">
        <f t="shared" si="0"/>
        <v>0</v>
      </c>
      <c r="AU17" s="160">
        <f t="shared" si="0"/>
        <v>0</v>
      </c>
      <c r="AV17" s="160">
        <f t="shared" si="0"/>
        <v>0</v>
      </c>
      <c r="AW17" s="160">
        <f t="shared" si="0"/>
        <v>0</v>
      </c>
      <c r="AX17" s="160">
        <f t="shared" si="0"/>
        <v>72.099999999999994</v>
      </c>
      <c r="AY17" s="160">
        <f t="shared" si="0"/>
        <v>72.099999999999994</v>
      </c>
      <c r="AZ17" s="160">
        <f t="shared" si="0"/>
        <v>72.099999999999994</v>
      </c>
      <c r="BA17" s="160">
        <f t="shared" si="0"/>
        <v>105.69999999999999</v>
      </c>
      <c r="BB17" s="160">
        <f t="shared" si="0"/>
        <v>134.4</v>
      </c>
      <c r="BC17" s="160">
        <f t="shared" si="0"/>
        <v>134.4</v>
      </c>
      <c r="BD17" s="160">
        <f t="shared" si="0"/>
        <v>134.4</v>
      </c>
      <c r="BE17" s="160">
        <f t="shared" si="0"/>
        <v>134.4</v>
      </c>
      <c r="BF17" s="160">
        <f t="shared" si="0"/>
        <v>70.3</v>
      </c>
      <c r="BG17" s="160">
        <f t="shared" si="0"/>
        <v>70.3</v>
      </c>
      <c r="BH17" s="160">
        <f t="shared" si="0"/>
        <v>255.2</v>
      </c>
      <c r="BI17" s="160">
        <f t="shared" si="0"/>
        <v>260</v>
      </c>
      <c r="BJ17" s="160">
        <f t="shared" si="0"/>
        <v>136.1</v>
      </c>
      <c r="BK17" s="160">
        <f t="shared" si="0"/>
        <v>108.8</v>
      </c>
      <c r="BL17" s="160">
        <f t="shared" si="0"/>
        <v>118.4</v>
      </c>
      <c r="BM17" s="160">
        <f t="shared" si="0"/>
        <v>142.9</v>
      </c>
      <c r="BN17" s="160">
        <f t="shared" si="0"/>
        <v>30</v>
      </c>
      <c r="BO17" s="160">
        <f t="shared" ref="BO17:CW17" si="1">SUM(BO12:BO16)</f>
        <v>4.7</v>
      </c>
      <c r="BP17" s="160">
        <f t="shared" si="1"/>
        <v>3.9</v>
      </c>
      <c r="BQ17" s="160">
        <f t="shared" si="1"/>
        <v>69.400000000000006</v>
      </c>
      <c r="BR17" s="160">
        <f t="shared" si="1"/>
        <v>0</v>
      </c>
      <c r="BS17" s="160">
        <f t="shared" si="1"/>
        <v>0</v>
      </c>
      <c r="BT17" s="160">
        <f t="shared" si="1"/>
        <v>0</v>
      </c>
      <c r="BU17" s="160">
        <f t="shared" si="1"/>
        <v>0</v>
      </c>
      <c r="BV17" s="160">
        <f t="shared" si="1"/>
        <v>0</v>
      </c>
      <c r="BW17" s="160">
        <f t="shared" si="1"/>
        <v>0</v>
      </c>
      <c r="BX17" s="160">
        <f t="shared" si="1"/>
        <v>0</v>
      </c>
      <c r="BY17" s="160">
        <f t="shared" si="1"/>
        <v>0</v>
      </c>
      <c r="BZ17" s="160">
        <f t="shared" si="1"/>
        <v>0</v>
      </c>
      <c r="CA17" s="160">
        <f t="shared" si="1"/>
        <v>0</v>
      </c>
      <c r="CB17" s="160">
        <f t="shared" si="1"/>
        <v>0</v>
      </c>
      <c r="CC17" s="160">
        <f t="shared" si="1"/>
        <v>0</v>
      </c>
      <c r="CD17" s="160">
        <f t="shared" si="1"/>
        <v>0</v>
      </c>
      <c r="CE17" s="160">
        <f t="shared" si="1"/>
        <v>0</v>
      </c>
      <c r="CF17" s="160">
        <f t="shared" si="1"/>
        <v>0</v>
      </c>
      <c r="CG17" s="160">
        <f t="shared" si="1"/>
        <v>0</v>
      </c>
      <c r="CH17" s="160">
        <f t="shared" si="1"/>
        <v>30.4</v>
      </c>
      <c r="CI17" s="160">
        <f t="shared" si="1"/>
        <v>0</v>
      </c>
      <c r="CJ17" s="160">
        <f t="shared" si="1"/>
        <v>0</v>
      </c>
      <c r="CK17" s="160">
        <f t="shared" si="1"/>
        <v>0</v>
      </c>
      <c r="CL17" s="160">
        <f t="shared" si="1"/>
        <v>0</v>
      </c>
      <c r="CM17" s="160">
        <f t="shared" si="1"/>
        <v>0</v>
      </c>
      <c r="CN17" s="160">
        <f t="shared" si="1"/>
        <v>0</v>
      </c>
      <c r="CO17" s="160">
        <f t="shared" si="1"/>
        <v>0</v>
      </c>
      <c r="CP17" s="160">
        <f t="shared" si="1"/>
        <v>0</v>
      </c>
      <c r="CQ17" s="160">
        <f t="shared" si="1"/>
        <v>0</v>
      </c>
      <c r="CR17" s="160">
        <f t="shared" si="1"/>
        <v>0</v>
      </c>
      <c r="CS17" s="160">
        <f t="shared" si="1"/>
        <v>0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540</v>
      </c>
    </row>
    <row r="18" spans="1:102" ht="18" customHeight="1" thickBot="1" x14ac:dyDescent="0.25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25">
      <c r="A19" s="85" t="s">
        <v>50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5" customHeight="1" x14ac:dyDescent="0.2">
      <c r="A20" s="86" t="s">
        <v>44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5" customHeight="1" x14ac:dyDescent="0.2">
      <c r="A21" s="118" t="s">
        <v>45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5" customHeight="1" x14ac:dyDescent="0.2">
      <c r="A22" s="118" t="s">
        <v>46</v>
      </c>
      <c r="B22" s="148"/>
      <c r="C22" s="149"/>
      <c r="D22" s="149"/>
      <c r="E22" s="149"/>
      <c r="F22" s="149"/>
      <c r="G22" s="149"/>
      <c r="H22" s="149"/>
      <c r="I22" s="149"/>
      <c r="J22" s="149"/>
      <c r="K22" s="149"/>
      <c r="L22" s="149"/>
      <c r="M22" s="149"/>
      <c r="N22" s="149"/>
      <c r="O22" s="149"/>
      <c r="P22" s="149"/>
      <c r="Q22" s="149"/>
      <c r="R22" s="149"/>
      <c r="S22" s="149"/>
      <c r="T22" s="149"/>
      <c r="U22" s="149"/>
      <c r="V22" s="149"/>
      <c r="W22" s="149"/>
      <c r="X22" s="149"/>
      <c r="Y22" s="149"/>
      <c r="Z22" s="149"/>
      <c r="AA22" s="149"/>
      <c r="AB22" s="149"/>
      <c r="AC22" s="149"/>
      <c r="AD22" s="149"/>
      <c r="AE22" s="149"/>
      <c r="AF22" s="149"/>
      <c r="AG22" s="149"/>
      <c r="AH22" s="149"/>
      <c r="AI22" s="149"/>
      <c r="AJ22" s="149"/>
      <c r="AK22" s="149"/>
      <c r="AL22" s="149"/>
      <c r="AM22" s="149"/>
      <c r="AN22" s="149"/>
      <c r="AO22" s="149"/>
      <c r="AP22" s="149"/>
      <c r="AQ22" s="149"/>
      <c r="AR22" s="149"/>
      <c r="AS22" s="149"/>
      <c r="AT22" s="149"/>
      <c r="AU22" s="149"/>
      <c r="AV22" s="149"/>
      <c r="AW22" s="149"/>
      <c r="AX22" s="149">
        <v>105.2</v>
      </c>
      <c r="AY22" s="149">
        <v>71.900000000000006</v>
      </c>
      <c r="AZ22" s="149">
        <v>62.3</v>
      </c>
      <c r="BA22" s="149"/>
      <c r="BB22" s="149">
        <v>117.1</v>
      </c>
      <c r="BC22" s="149">
        <v>75.3</v>
      </c>
      <c r="BD22" s="149">
        <v>124.4</v>
      </c>
      <c r="BE22" s="149">
        <v>171.2</v>
      </c>
      <c r="BF22" s="149">
        <v>6.8</v>
      </c>
      <c r="BG22" s="149">
        <v>51.5</v>
      </c>
      <c r="BH22" s="149"/>
      <c r="BI22" s="149"/>
      <c r="BJ22" s="149"/>
      <c r="BK22" s="149"/>
      <c r="BL22" s="149"/>
      <c r="BM22" s="149"/>
      <c r="BN22" s="149"/>
      <c r="BO22" s="149"/>
      <c r="BP22" s="149"/>
      <c r="BQ22" s="149"/>
      <c r="BR22" s="149">
        <v>18.100000000000001</v>
      </c>
      <c r="BS22" s="149">
        <v>13.3</v>
      </c>
      <c r="BT22" s="149">
        <v>41.1</v>
      </c>
      <c r="BU22" s="149">
        <v>36.4</v>
      </c>
      <c r="BV22" s="149"/>
      <c r="BW22" s="149"/>
      <c r="BX22" s="149">
        <v>16.600000000000001</v>
      </c>
      <c r="BY22" s="149"/>
      <c r="BZ22" s="149">
        <v>59.9</v>
      </c>
      <c r="CA22" s="149">
        <v>54.5</v>
      </c>
      <c r="CB22" s="149">
        <v>53.5</v>
      </c>
      <c r="CC22" s="149">
        <v>60.6</v>
      </c>
      <c r="CD22" s="149">
        <v>33</v>
      </c>
      <c r="CE22" s="149">
        <v>13.3</v>
      </c>
      <c r="CF22" s="149">
        <v>13.3</v>
      </c>
      <c r="CG22" s="149">
        <v>32.1</v>
      </c>
      <c r="CH22" s="149"/>
      <c r="CI22" s="149"/>
      <c r="CJ22" s="149"/>
      <c r="CK22" s="149">
        <v>42.6</v>
      </c>
      <c r="CL22" s="149">
        <v>30.7</v>
      </c>
      <c r="CM22" s="149">
        <v>43.4</v>
      </c>
      <c r="CN22" s="149">
        <v>36</v>
      </c>
      <c r="CO22" s="149">
        <v>71.5</v>
      </c>
      <c r="CP22" s="149">
        <v>75.099999999999994</v>
      </c>
      <c r="CQ22" s="149">
        <v>110.6</v>
      </c>
      <c r="CR22" s="149">
        <v>114.3</v>
      </c>
      <c r="CS22" s="149">
        <v>104.5</v>
      </c>
      <c r="CT22" s="150"/>
      <c r="CU22" s="150"/>
      <c r="CV22" s="150"/>
      <c r="CW22" s="151"/>
      <c r="CX22" s="152">
        <f t="array" ref="CX22">SUMPRODUCT(B22:CW22*0.25)</f>
        <v>465.02499999999986</v>
      </c>
    </row>
    <row r="23" spans="1:102" ht="24.95" customHeight="1" x14ac:dyDescent="0.2">
      <c r="A23" s="118" t="s">
        <v>47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5" customHeight="1" thickBot="1" x14ac:dyDescent="0.25">
      <c r="A24" s="153" t="s">
        <v>48</v>
      </c>
      <c r="B24" s="154"/>
      <c r="C24" s="155"/>
      <c r="D24" s="155"/>
      <c r="E24" s="155"/>
      <c r="F24" s="155"/>
      <c r="G24" s="155"/>
      <c r="H24" s="155"/>
      <c r="I24" s="155"/>
      <c r="J24" s="155"/>
      <c r="K24" s="155"/>
      <c r="L24" s="155"/>
      <c r="M24" s="155"/>
      <c r="N24" s="155"/>
      <c r="O24" s="155"/>
      <c r="P24" s="155"/>
      <c r="Q24" s="155"/>
      <c r="R24" s="155"/>
      <c r="S24" s="155"/>
      <c r="T24" s="155"/>
      <c r="U24" s="155"/>
      <c r="V24" s="155"/>
      <c r="W24" s="155"/>
      <c r="X24" s="155"/>
      <c r="Y24" s="155"/>
      <c r="Z24" s="155"/>
      <c r="AA24" s="155"/>
      <c r="AB24" s="155"/>
      <c r="AC24" s="155"/>
      <c r="AD24" s="155"/>
      <c r="AE24" s="155"/>
      <c r="AF24" s="155"/>
      <c r="AG24" s="155"/>
      <c r="AH24" s="155"/>
      <c r="AI24" s="155"/>
      <c r="AJ24" s="155"/>
      <c r="AK24" s="155"/>
      <c r="AL24" s="155"/>
      <c r="AM24" s="155"/>
      <c r="AN24" s="155"/>
      <c r="AO24" s="155"/>
      <c r="AP24" s="155"/>
      <c r="AQ24" s="155"/>
      <c r="AR24" s="155"/>
      <c r="AS24" s="155"/>
      <c r="AT24" s="155"/>
      <c r="AU24" s="155"/>
      <c r="AV24" s="155"/>
      <c r="AW24" s="155"/>
      <c r="AX24" s="155"/>
      <c r="AY24" s="155"/>
      <c r="AZ24" s="155"/>
      <c r="BA24" s="155"/>
      <c r="BB24" s="155"/>
      <c r="BC24" s="155"/>
      <c r="BD24" s="155"/>
      <c r="BE24" s="155"/>
      <c r="BF24" s="155"/>
      <c r="BG24" s="155"/>
      <c r="BH24" s="155"/>
      <c r="BI24" s="155"/>
      <c r="BJ24" s="155"/>
      <c r="BK24" s="155"/>
      <c r="BL24" s="155"/>
      <c r="BM24" s="155"/>
      <c r="BN24" s="155"/>
      <c r="BO24" s="155"/>
      <c r="BP24" s="155"/>
      <c r="BQ24" s="155"/>
      <c r="BR24" s="155"/>
      <c r="BS24" s="155"/>
      <c r="BT24" s="155"/>
      <c r="BU24" s="155"/>
      <c r="BV24" s="155"/>
      <c r="BW24" s="155"/>
      <c r="BX24" s="155"/>
      <c r="BY24" s="155"/>
      <c r="BZ24" s="155"/>
      <c r="CA24" s="155"/>
      <c r="CB24" s="155"/>
      <c r="CC24" s="155"/>
      <c r="CD24" s="155"/>
      <c r="CE24" s="155"/>
      <c r="CF24" s="155"/>
      <c r="CG24" s="155"/>
      <c r="CH24" s="155"/>
      <c r="CI24" s="155"/>
      <c r="CJ24" s="155"/>
      <c r="CK24" s="155"/>
      <c r="CL24" s="155"/>
      <c r="CM24" s="155"/>
      <c r="CN24" s="155"/>
      <c r="CO24" s="155"/>
      <c r="CP24" s="155"/>
      <c r="CQ24" s="155"/>
      <c r="CR24" s="155"/>
      <c r="CS24" s="155"/>
      <c r="CT24" s="156"/>
      <c r="CU24" s="156"/>
      <c r="CV24" s="156"/>
      <c r="CW24" s="157"/>
      <c r="CX24" s="158">
        <f t="array" ref="CX24">SUMPRODUCT(B24:CW24*0.25)</f>
        <v>0</v>
      </c>
    </row>
    <row r="25" spans="1:102" ht="30" customHeight="1" thickBot="1" x14ac:dyDescent="0.25">
      <c r="A25" s="105" t="s">
        <v>52</v>
      </c>
      <c r="B25" s="159">
        <f>SUM(B20:B24)</f>
        <v>0</v>
      </c>
      <c r="C25" s="160">
        <f t="shared" ref="C25:BN25" si="2">SUM(C20:C24)</f>
        <v>0</v>
      </c>
      <c r="D25" s="160">
        <f t="shared" si="2"/>
        <v>0</v>
      </c>
      <c r="E25" s="160">
        <f t="shared" si="2"/>
        <v>0</v>
      </c>
      <c r="F25" s="160">
        <f t="shared" si="2"/>
        <v>0</v>
      </c>
      <c r="G25" s="160">
        <f t="shared" si="2"/>
        <v>0</v>
      </c>
      <c r="H25" s="160">
        <f t="shared" si="2"/>
        <v>0</v>
      </c>
      <c r="I25" s="160">
        <f t="shared" si="2"/>
        <v>0</v>
      </c>
      <c r="J25" s="160">
        <f t="shared" si="2"/>
        <v>0</v>
      </c>
      <c r="K25" s="160">
        <f t="shared" si="2"/>
        <v>0</v>
      </c>
      <c r="L25" s="160">
        <f t="shared" si="2"/>
        <v>0</v>
      </c>
      <c r="M25" s="160">
        <f t="shared" si="2"/>
        <v>0</v>
      </c>
      <c r="N25" s="160">
        <f t="shared" si="2"/>
        <v>0</v>
      </c>
      <c r="O25" s="160">
        <f t="shared" si="2"/>
        <v>0</v>
      </c>
      <c r="P25" s="160">
        <f t="shared" si="2"/>
        <v>0</v>
      </c>
      <c r="Q25" s="160">
        <f t="shared" si="2"/>
        <v>0</v>
      </c>
      <c r="R25" s="160">
        <f t="shared" si="2"/>
        <v>0</v>
      </c>
      <c r="S25" s="160">
        <f t="shared" si="2"/>
        <v>0</v>
      </c>
      <c r="T25" s="160">
        <f t="shared" si="2"/>
        <v>0</v>
      </c>
      <c r="U25" s="160">
        <f t="shared" si="2"/>
        <v>0</v>
      </c>
      <c r="V25" s="160">
        <f t="shared" si="2"/>
        <v>0</v>
      </c>
      <c r="W25" s="160">
        <f t="shared" si="2"/>
        <v>0</v>
      </c>
      <c r="X25" s="160">
        <f t="shared" si="2"/>
        <v>0</v>
      </c>
      <c r="Y25" s="160">
        <f t="shared" si="2"/>
        <v>0</v>
      </c>
      <c r="Z25" s="160">
        <f t="shared" si="2"/>
        <v>0</v>
      </c>
      <c r="AA25" s="160">
        <f t="shared" si="2"/>
        <v>0</v>
      </c>
      <c r="AB25" s="160">
        <f t="shared" si="2"/>
        <v>0</v>
      </c>
      <c r="AC25" s="160">
        <f t="shared" si="2"/>
        <v>0</v>
      </c>
      <c r="AD25" s="160">
        <f t="shared" si="2"/>
        <v>0</v>
      </c>
      <c r="AE25" s="160">
        <f t="shared" si="2"/>
        <v>0</v>
      </c>
      <c r="AF25" s="160">
        <f t="shared" si="2"/>
        <v>0</v>
      </c>
      <c r="AG25" s="160">
        <f t="shared" si="2"/>
        <v>0</v>
      </c>
      <c r="AH25" s="160">
        <f t="shared" si="2"/>
        <v>0</v>
      </c>
      <c r="AI25" s="160">
        <f t="shared" si="2"/>
        <v>0</v>
      </c>
      <c r="AJ25" s="160">
        <f t="shared" si="2"/>
        <v>0</v>
      </c>
      <c r="AK25" s="160">
        <f t="shared" si="2"/>
        <v>0</v>
      </c>
      <c r="AL25" s="160">
        <f t="shared" si="2"/>
        <v>0</v>
      </c>
      <c r="AM25" s="160">
        <f t="shared" si="2"/>
        <v>0</v>
      </c>
      <c r="AN25" s="160">
        <f t="shared" si="2"/>
        <v>0</v>
      </c>
      <c r="AO25" s="160">
        <f t="shared" si="2"/>
        <v>0</v>
      </c>
      <c r="AP25" s="160">
        <f t="shared" si="2"/>
        <v>0</v>
      </c>
      <c r="AQ25" s="160">
        <f t="shared" si="2"/>
        <v>0</v>
      </c>
      <c r="AR25" s="160">
        <f t="shared" si="2"/>
        <v>0</v>
      </c>
      <c r="AS25" s="160">
        <f t="shared" si="2"/>
        <v>0</v>
      </c>
      <c r="AT25" s="160">
        <f t="shared" si="2"/>
        <v>0</v>
      </c>
      <c r="AU25" s="160">
        <f t="shared" si="2"/>
        <v>0</v>
      </c>
      <c r="AV25" s="160">
        <f t="shared" si="2"/>
        <v>0</v>
      </c>
      <c r="AW25" s="160">
        <f t="shared" si="2"/>
        <v>0</v>
      </c>
      <c r="AX25" s="160">
        <f t="shared" si="2"/>
        <v>105.2</v>
      </c>
      <c r="AY25" s="160">
        <f t="shared" si="2"/>
        <v>71.900000000000006</v>
      </c>
      <c r="AZ25" s="160">
        <f t="shared" si="2"/>
        <v>62.3</v>
      </c>
      <c r="BA25" s="160">
        <f t="shared" si="2"/>
        <v>0</v>
      </c>
      <c r="BB25" s="160">
        <f t="shared" si="2"/>
        <v>117.1</v>
      </c>
      <c r="BC25" s="160">
        <f t="shared" si="2"/>
        <v>75.3</v>
      </c>
      <c r="BD25" s="160">
        <f t="shared" si="2"/>
        <v>124.4</v>
      </c>
      <c r="BE25" s="160">
        <f t="shared" si="2"/>
        <v>171.2</v>
      </c>
      <c r="BF25" s="160">
        <f t="shared" si="2"/>
        <v>6.8</v>
      </c>
      <c r="BG25" s="160">
        <f t="shared" si="2"/>
        <v>51.5</v>
      </c>
      <c r="BH25" s="160">
        <f t="shared" si="2"/>
        <v>0</v>
      </c>
      <c r="BI25" s="160">
        <f t="shared" si="2"/>
        <v>0</v>
      </c>
      <c r="BJ25" s="160">
        <f t="shared" si="2"/>
        <v>0</v>
      </c>
      <c r="BK25" s="160">
        <f t="shared" si="2"/>
        <v>0</v>
      </c>
      <c r="BL25" s="160">
        <f t="shared" si="2"/>
        <v>0</v>
      </c>
      <c r="BM25" s="160">
        <f t="shared" si="2"/>
        <v>0</v>
      </c>
      <c r="BN25" s="160">
        <f t="shared" si="2"/>
        <v>0</v>
      </c>
      <c r="BO25" s="160">
        <f t="shared" ref="BO25:CW25" si="3">SUM(BO20:BO24)</f>
        <v>0</v>
      </c>
      <c r="BP25" s="160">
        <f t="shared" si="3"/>
        <v>0</v>
      </c>
      <c r="BQ25" s="160">
        <f t="shared" si="3"/>
        <v>0</v>
      </c>
      <c r="BR25" s="160">
        <f t="shared" si="3"/>
        <v>18.100000000000001</v>
      </c>
      <c r="BS25" s="160">
        <f t="shared" si="3"/>
        <v>13.3</v>
      </c>
      <c r="BT25" s="160">
        <f t="shared" si="3"/>
        <v>41.1</v>
      </c>
      <c r="BU25" s="160">
        <f t="shared" si="3"/>
        <v>36.4</v>
      </c>
      <c r="BV25" s="160">
        <f t="shared" si="3"/>
        <v>0</v>
      </c>
      <c r="BW25" s="160">
        <f t="shared" si="3"/>
        <v>0</v>
      </c>
      <c r="BX25" s="160">
        <f t="shared" si="3"/>
        <v>16.600000000000001</v>
      </c>
      <c r="BY25" s="160">
        <f t="shared" si="3"/>
        <v>0</v>
      </c>
      <c r="BZ25" s="160">
        <f t="shared" si="3"/>
        <v>59.9</v>
      </c>
      <c r="CA25" s="160">
        <f t="shared" si="3"/>
        <v>54.5</v>
      </c>
      <c r="CB25" s="160">
        <f t="shared" si="3"/>
        <v>53.5</v>
      </c>
      <c r="CC25" s="160">
        <f t="shared" si="3"/>
        <v>60.6</v>
      </c>
      <c r="CD25" s="160">
        <f t="shared" si="3"/>
        <v>33</v>
      </c>
      <c r="CE25" s="160">
        <f t="shared" si="3"/>
        <v>13.3</v>
      </c>
      <c r="CF25" s="160">
        <f t="shared" si="3"/>
        <v>13.3</v>
      </c>
      <c r="CG25" s="160">
        <f t="shared" si="3"/>
        <v>32.1</v>
      </c>
      <c r="CH25" s="160">
        <f t="shared" si="3"/>
        <v>0</v>
      </c>
      <c r="CI25" s="160">
        <f t="shared" si="3"/>
        <v>0</v>
      </c>
      <c r="CJ25" s="160">
        <f t="shared" si="3"/>
        <v>0</v>
      </c>
      <c r="CK25" s="160">
        <f t="shared" si="3"/>
        <v>42.6</v>
      </c>
      <c r="CL25" s="160">
        <f t="shared" si="3"/>
        <v>30.7</v>
      </c>
      <c r="CM25" s="160">
        <f t="shared" si="3"/>
        <v>43.4</v>
      </c>
      <c r="CN25" s="160">
        <f t="shared" si="3"/>
        <v>36</v>
      </c>
      <c r="CO25" s="160">
        <f t="shared" si="3"/>
        <v>71.5</v>
      </c>
      <c r="CP25" s="160">
        <f t="shared" si="3"/>
        <v>75.099999999999994</v>
      </c>
      <c r="CQ25" s="160">
        <f t="shared" si="3"/>
        <v>110.6</v>
      </c>
      <c r="CR25" s="160">
        <f t="shared" si="3"/>
        <v>114.3</v>
      </c>
      <c r="CS25" s="160">
        <f t="shared" si="3"/>
        <v>104.5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465.02499999999986</v>
      </c>
    </row>
    <row r="26" spans="1:102" ht="15.95" customHeight="1" x14ac:dyDescent="0.2"/>
    <row r="29" spans="1:102" x14ac:dyDescent="0.2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83</vt:i4>
      </vt:variant>
    </vt:vector>
  </HeadingPairs>
  <TitlesOfParts>
    <vt:vector size="88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UNITS_BESS_VALUES_SUM_BUY</vt:lpstr>
      <vt:lpstr>UNITS_BESS_VALUES_SUM_SELL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2026-03-27T09:31:13Z</dcterms:created>
  <dcterms:modified xsi:type="dcterms:W3CDTF">2026-03-27T09:31:15Z</dcterms:modified>
</cp:coreProperties>
</file>