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9192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<sst xmlns="http://schemas.openxmlformats.org/spreadsheetml/2006/main" count="119" uniqueCount="54">
  <si>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27/08/2025 23:29:50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</si>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</sst>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AEC-4B39-A962-DB4A4E8CD17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AEC-4B39-A962-DB4A4E8CD17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DAEC-4B39-A962-DB4A4E8CD17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8">
                  <c:v>20.78</c:v>
                </c:pt>
                <c:pt idx="9">
                  <c:v>61.088999999999999</c:v>
                </c:pt>
                <c:pt idx="10">
                  <c:v>66.917999999999992</c:v>
                </c:pt>
                <c:pt idx="11">
                  <c:v>50.019999999999996</c:v>
                </c:pt>
                <c:pt idx="12">
                  <c:v>25.212</c:v>
                </c:pt>
                <c:pt idx="13">
                  <c:v>3.4590000000000001</c:v>
                </c:pt>
                <c:pt idx="14">
                  <c:v>44.073999999999998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AEC-4B39-A962-DB4A4E8CD17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AEC-4B39-A962-DB4A4E8CD17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AEC-4B39-A962-DB4A4E8CD17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AEC-4B39-A962-DB4A4E8CD17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AEC-4B39-A962-DB4A4E8CD17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AEC-4B39-A962-DB4A4E8CD17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61.12</c:v>
                </c:pt>
                <c:pt idx="2">
                  <c:v>98.311999999999998</c:v>
                </c:pt>
                <c:pt idx="4">
                  <c:v>18.315000000000001</c:v>
                </c:pt>
                <c:pt idx="5">
                  <c:v>48.756</c:v>
                </c:pt>
                <c:pt idx="6">
                  <c:v>61.141999999999996</c:v>
                </c:pt>
                <c:pt idx="7">
                  <c:v>45.216000000000001</c:v>
                </c:pt>
                <c:pt idx="20">
                  <c:v>26.608000000000001</c:v>
                </c:pt>
                <c:pt idx="21">
                  <c:v>15.808999999999999</c:v>
                </c:pt>
                <c:pt idx="22">
                  <c:v>7.7030000000000003</c:v>
                </c:pt>
                <c:pt idx="23">
                  <c:v>98.637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AEC-4B39-A962-DB4A4E8CD17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18</c:v>
                </c:pt>
                <c:pt idx="1">
                  <c:v>0</c:v>
                </c:pt>
                <c:pt idx="2">
                  <c:v>0</c:v>
                </c:pt>
                <c:pt idx="3">
                  <c:v>33.5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30.2</c:v>
                </c:pt>
                <c:pt idx="12">
                  <c:v>16.3</c:v>
                </c:pt>
                <c:pt idx="13">
                  <c:v>43.9</c:v>
                </c:pt>
                <c:pt idx="14">
                  <c:v>6.9</c:v>
                </c:pt>
                <c:pt idx="15">
                  <c:v>0</c:v>
                </c:pt>
                <c:pt idx="16">
                  <c:v>0</c:v>
                </c:pt>
                <c:pt idx="17">
                  <c:v>0.1</c:v>
                </c:pt>
                <c:pt idx="18">
                  <c:v>30.8</c:v>
                </c:pt>
                <c:pt idx="19">
                  <c:v>0</c:v>
                </c:pt>
                <c:pt idx="20">
                  <c:v>12.2</c:v>
                </c:pt>
                <c:pt idx="21">
                  <c:v>29.8</c:v>
                </c:pt>
                <c:pt idx="22">
                  <c:v>39.299999999999997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AEC-4B39-A962-DB4A4E8CD17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28.327999999999999</c:v>
                </c:pt>
                <c:pt idx="1">
                  <c:v>10.193</c:v>
                </c:pt>
                <c:pt idx="2">
                  <c:v>9.4909999999999997</c:v>
                </c:pt>
                <c:pt idx="4">
                  <c:v>4.9850000000000003</c:v>
                </c:pt>
                <c:pt idx="5">
                  <c:v>0.19500000000000001</c:v>
                </c:pt>
                <c:pt idx="6">
                  <c:v>0.29699999999999999</c:v>
                </c:pt>
                <c:pt idx="7">
                  <c:v>27.92</c:v>
                </c:pt>
                <c:pt idx="8">
                  <c:v>47.912999999999997</c:v>
                </c:pt>
                <c:pt idx="9">
                  <c:v>19.469000000000001</c:v>
                </c:pt>
                <c:pt idx="10">
                  <c:v>19.07</c:v>
                </c:pt>
                <c:pt idx="11">
                  <c:v>4.4029999999999996</c:v>
                </c:pt>
                <c:pt idx="15">
                  <c:v>50.822000000000003</c:v>
                </c:pt>
                <c:pt idx="16">
                  <c:v>16.023</c:v>
                </c:pt>
                <c:pt idx="17">
                  <c:v>36.437000000000005</c:v>
                </c:pt>
                <c:pt idx="18">
                  <c:v>10.012</c:v>
                </c:pt>
                <c:pt idx="19">
                  <c:v>18.095000000000002</c:v>
                </c:pt>
                <c:pt idx="20">
                  <c:v>0.105</c:v>
                </c:pt>
                <c:pt idx="21">
                  <c:v>0.123</c:v>
                </c:pt>
                <c:pt idx="22">
                  <c:v>0.17399999999999999</c:v>
                </c:pt>
                <c:pt idx="23">
                  <c:v>4.4999999999999998E-2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AEC-4B39-A962-DB4A4E8CD17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AEC-4B39-A962-DB4A4E8CD17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AEC-4B39-A962-DB4A4E8CD1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95.96</c:v>
                </c:pt>
                <c:pt idx="1">
                  <c:v>90.08</c:v>
                </c:pt>
                <c:pt idx="2">
                  <c:v>86.4</c:v>
                </c:pt>
                <c:pt idx="3">
                  <c:v>84.17</c:v>
                </c:pt>
                <c:pt idx="4">
                  <c:v>85.9</c:v>
                </c:pt>
                <c:pt idx="5">
                  <c:v>86.9</c:v>
                </c:pt>
                <c:pt idx="6">
                  <c:v>99.59</c:v>
                </c:pt>
                <c:pt idx="7">
                  <c:v>88.06</c:v>
                </c:pt>
                <c:pt idx="8">
                  <c:v>29.79</c:v>
                </c:pt>
                <c:pt idx="9">
                  <c:v>0.1</c:v>
                </c:pt>
                <c:pt idx="10">
                  <c:v>0.1</c:v>
                </c:pt>
                <c:pt idx="11">
                  <c:v>-3.05</c:v>
                </c:pt>
                <c:pt idx="12">
                  <c:v>-6.69</c:v>
                </c:pt>
                <c:pt idx="13">
                  <c:v>-9.56</c:v>
                </c:pt>
                <c:pt idx="14">
                  <c:v>-2.99</c:v>
                </c:pt>
                <c:pt idx="15">
                  <c:v>14.77</c:v>
                </c:pt>
                <c:pt idx="16">
                  <c:v>62.8</c:v>
                </c:pt>
                <c:pt idx="17">
                  <c:v>120.69</c:v>
                </c:pt>
                <c:pt idx="18">
                  <c:v>148.82</c:v>
                </c:pt>
                <c:pt idx="19">
                  <c:v>175.63</c:v>
                </c:pt>
                <c:pt idx="20">
                  <c:v>143.65</c:v>
                </c:pt>
                <c:pt idx="21">
                  <c:v>115.56</c:v>
                </c:pt>
                <c:pt idx="22">
                  <c:v>97.74</c:v>
                </c:pt>
                <c:pt idx="23">
                  <c:v>87.33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AEC-4B39-A962-DB4A4E8CD1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471-4E9C-BF0E-85081EB1FBC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471-4E9C-BF0E-85081EB1FBC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3">
                  <c:v>5.7</c:v>
                </c:pt>
                <c:pt idx="5">
                  <c:v>6.3000000000000007</c:v>
                </c:pt>
                <c:pt idx="6">
                  <c:v>11.5</c:v>
                </c:pt>
                <c:pt idx="7">
                  <c:v>5</c:v>
                </c:pt>
                <c:pt idx="8">
                  <c:v>5.7720000000000002</c:v>
                </c:pt>
                <c:pt idx="17">
                  <c:v>0.85799999999999998</c:v>
                </c:pt>
                <c:pt idx="18">
                  <c:v>10.143999999999998</c:v>
                </c:pt>
                <c:pt idx="19">
                  <c:v>1.2629999999999999</c:v>
                </c:pt>
                <c:pt idx="22">
                  <c:v>2.0299999999999998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71-4E9C-BF0E-85081EB1FBC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34.438000000000002</c:v>
                </c:pt>
                <c:pt idx="1">
                  <c:v>25.56</c:v>
                </c:pt>
                <c:pt idx="2">
                  <c:v>27.681999999999999</c:v>
                </c:pt>
                <c:pt idx="3">
                  <c:v>14.799999999999999</c:v>
                </c:pt>
                <c:pt idx="4">
                  <c:v>14.228</c:v>
                </c:pt>
                <c:pt idx="5">
                  <c:v>14.469999999999999</c:v>
                </c:pt>
                <c:pt idx="6">
                  <c:v>20.32</c:v>
                </c:pt>
                <c:pt idx="7">
                  <c:v>8.02</c:v>
                </c:pt>
                <c:pt idx="8">
                  <c:v>0.84</c:v>
                </c:pt>
                <c:pt idx="14">
                  <c:v>0.08</c:v>
                </c:pt>
                <c:pt idx="16">
                  <c:v>14.618</c:v>
                </c:pt>
                <c:pt idx="17">
                  <c:v>29.641000000000002</c:v>
                </c:pt>
                <c:pt idx="18">
                  <c:v>26.485999999999997</c:v>
                </c:pt>
                <c:pt idx="19">
                  <c:v>8.798</c:v>
                </c:pt>
                <c:pt idx="20">
                  <c:v>29.308</c:v>
                </c:pt>
                <c:pt idx="21">
                  <c:v>33.130000000000003</c:v>
                </c:pt>
                <c:pt idx="22">
                  <c:v>22.29</c:v>
                </c:pt>
                <c:pt idx="23">
                  <c:v>6.67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471-4E9C-BF0E-85081EB1FBC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471-4E9C-BF0E-85081EB1FBC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471-4E9C-BF0E-85081EB1FBC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471-4E9C-BF0E-85081EB1FBC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471-4E9C-BF0E-85081EB1FBC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471-4E9C-BF0E-85081EB1FBC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8">
                  <c:v>28.706000000000003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471-4E9C-BF0E-85081EB1FBC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22.2</c:v>
                </c:pt>
                <c:pt idx="2">
                  <c:v>58.6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3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73.2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471-4E9C-BF0E-85081EB1FBC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11.9</c:v>
                </c:pt>
                <c:pt idx="1">
                  <c:v>23.559000000000001</c:v>
                </c:pt>
                <c:pt idx="2">
                  <c:v>21.567999999999998</c:v>
                </c:pt>
                <c:pt idx="3">
                  <c:v>12.977999999999998</c:v>
                </c:pt>
                <c:pt idx="4">
                  <c:v>9.0719999999999992</c:v>
                </c:pt>
                <c:pt idx="5">
                  <c:v>28.181000000000001</c:v>
                </c:pt>
                <c:pt idx="6">
                  <c:v>29.619</c:v>
                </c:pt>
                <c:pt idx="7">
                  <c:v>60.116</c:v>
                </c:pt>
                <c:pt idx="8">
                  <c:v>33.375</c:v>
                </c:pt>
                <c:pt idx="9">
                  <c:v>80.557999999999993</c:v>
                </c:pt>
                <c:pt idx="10">
                  <c:v>85.988</c:v>
                </c:pt>
                <c:pt idx="11">
                  <c:v>84.585999999999999</c:v>
                </c:pt>
                <c:pt idx="12">
                  <c:v>41.465000000000003</c:v>
                </c:pt>
                <c:pt idx="13">
                  <c:v>47.397999999999996</c:v>
                </c:pt>
                <c:pt idx="14">
                  <c:v>50.94</c:v>
                </c:pt>
                <c:pt idx="15">
                  <c:v>50.822000000000003</c:v>
                </c:pt>
                <c:pt idx="16">
                  <c:v>1.405</c:v>
                </c:pt>
                <c:pt idx="17">
                  <c:v>6.0389999999999997</c:v>
                </c:pt>
                <c:pt idx="18">
                  <c:v>4.1619999999999999</c:v>
                </c:pt>
                <c:pt idx="19">
                  <c:v>5</c:v>
                </c:pt>
                <c:pt idx="20">
                  <c:v>9.5709999999999997</c:v>
                </c:pt>
                <c:pt idx="21">
                  <c:v>12.623999999999999</c:v>
                </c:pt>
                <c:pt idx="22">
                  <c:v>22.896000000000001</c:v>
                </c:pt>
                <c:pt idx="23">
                  <c:v>18.853999999999999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471-4E9C-BF0E-85081EB1FBC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471-4E9C-BF0E-85081EB1FBC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471-4E9C-BF0E-85081EB1F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95.96</c:v>
                </c:pt>
                <c:pt idx="1">
                  <c:v>90.08</c:v>
                </c:pt>
                <c:pt idx="2">
                  <c:v>86.4</c:v>
                </c:pt>
                <c:pt idx="3">
                  <c:v>84.17</c:v>
                </c:pt>
                <c:pt idx="4">
                  <c:v>85.9</c:v>
                </c:pt>
                <c:pt idx="5">
                  <c:v>86.9</c:v>
                </c:pt>
                <c:pt idx="6">
                  <c:v>99.59</c:v>
                </c:pt>
                <c:pt idx="7">
                  <c:v>88.06</c:v>
                </c:pt>
                <c:pt idx="8">
                  <c:v>29.79</c:v>
                </c:pt>
                <c:pt idx="9">
                  <c:v>0.1</c:v>
                </c:pt>
                <c:pt idx="10">
                  <c:v>0.1</c:v>
                </c:pt>
                <c:pt idx="11">
                  <c:v>-3.05</c:v>
                </c:pt>
                <c:pt idx="12">
                  <c:v>-6.69</c:v>
                </c:pt>
                <c:pt idx="13">
                  <c:v>-9.56</c:v>
                </c:pt>
                <c:pt idx="14">
                  <c:v>-2.99</c:v>
                </c:pt>
                <c:pt idx="15">
                  <c:v>14.77</c:v>
                </c:pt>
                <c:pt idx="16">
                  <c:v>62.8</c:v>
                </c:pt>
                <c:pt idx="17">
                  <c:v>120.69</c:v>
                </c:pt>
                <c:pt idx="18">
                  <c:v>148.82</c:v>
                </c:pt>
                <c:pt idx="19">
                  <c:v>175.63</c:v>
                </c:pt>
                <c:pt idx="20">
                  <c:v>143.65</c:v>
                </c:pt>
                <c:pt idx="21">
                  <c:v>115.56</c:v>
                </c:pt>
                <c:pt idx="22">
                  <c:v>97.74</c:v>
                </c:pt>
                <c:pt idx="23">
                  <c:v>87.33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471-4E9C-BF0E-85081EB1F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09375" defaultRowHeight="15.9" customHeight="1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">
      <c r="A2" s="6">
        <v>45897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>
        <v>46.328000000000003</v>
      </c>
      <c r="C4" s="18">
        <v>71.313000000000002</v>
      </c>
      <c r="D4" s="18">
        <v>107.803</v>
      </c>
      <c r="E4" s="18">
        <v>33.5</v>
      </c>
      <c r="F4" s="18">
        <v>23.3</v>
      </c>
      <c r="G4" s="18">
        <v>48.951000000000001</v>
      </c>
      <c r="H4" s="18">
        <v>61.438999999999993</v>
      </c>
      <c r="I4" s="18">
        <v>73.13600000000001</v>
      </c>
      <c r="J4" s="18">
        <v>68.692999999999998</v>
      </c>
      <c r="K4" s="18">
        <v>80.557999999999993</v>
      </c>
      <c r="L4" s="18">
        <v>85.988</v>
      </c>
      <c r="M4" s="18">
        <v>84.623000000000005</v>
      </c>
      <c r="N4" s="18">
        <v>41.512</v>
      </c>
      <c r="O4" s="18">
        <v>47.359000000000002</v>
      </c>
      <c r="P4" s="18">
        <v>50.973999999999997</v>
      </c>
      <c r="Q4" s="18">
        <v>50.822000000000003</v>
      </c>
      <c r="R4" s="18">
        <v>16.023</v>
      </c>
      <c r="S4" s="18">
        <v>36.537000000000006</v>
      </c>
      <c r="T4" s="18">
        <v>40.811999999999998</v>
      </c>
      <c r="U4" s="18">
        <v>18.095000000000002</v>
      </c>
      <c r="V4" s="18">
        <v>38.912999999999997</v>
      </c>
      <c r="W4" s="18">
        <v>45.731999999999999</v>
      </c>
      <c r="X4" s="18">
        <v>47.177</v>
      </c>
      <c r="Y4" s="18">
        <v>98.682000000000002</v>
      </c>
      <c r="Z4" s="19"/>
      <c r="AA4" s="20">
        <f>SUM(B4:Z4)</f>
        <v>1318.27</v>
      </c>
    </row>
    <row r="5" spans="1:27" ht="24.9" customHeight="1" thickBot="1" x14ac:dyDescent="0.3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" customHeight="1" x14ac:dyDescent="0.25">
      <c r="A7" s="26" t="s">
        <v>3</v>
      </c>
      <c r="B7" s="27">
        <v>95.96</v>
      </c>
      <c r="C7" s="28">
        <v>90.08</v>
      </c>
      <c r="D7" s="28">
        <v>86.4</v>
      </c>
      <c r="E7" s="28">
        <v>84.17</v>
      </c>
      <c r="F7" s="28">
        <v>85.9</v>
      </c>
      <c r="G7" s="28">
        <v>86.9</v>
      </c>
      <c r="H7" s="28">
        <v>99.59</v>
      </c>
      <c r="I7" s="28">
        <v>88.06</v>
      </c>
      <c r="J7" s="28">
        <v>29.79</v>
      </c>
      <c r="K7" s="28">
        <v>0.1</v>
      </c>
      <c r="L7" s="28">
        <v>0.1</v>
      </c>
      <c r="M7" s="28">
        <v>-3.05</v>
      </c>
      <c r="N7" s="28">
        <v>-6.69</v>
      </c>
      <c r="O7" s="28">
        <v>-9.56</v>
      </c>
      <c r="P7" s="28">
        <v>-2.99</v>
      </c>
      <c r="Q7" s="28">
        <v>14.77</v>
      </c>
      <c r="R7" s="28">
        <v>62.8</v>
      </c>
      <c r="S7" s="28">
        <v>120.69</v>
      </c>
      <c r="T7" s="28">
        <v>148.82</v>
      </c>
      <c r="U7" s="28">
        <v>175.63</v>
      </c>
      <c r="V7" s="28">
        <v>143.65</v>
      </c>
      <c r="W7" s="28">
        <v>115.56</v>
      </c>
      <c r="X7" s="28">
        <v>97.74</v>
      </c>
      <c r="Y7" s="28">
        <v>87.33</v>
      </c>
      <c r="Z7" s="29"/>
      <c r="AA7" s="30">
        <f>IF(SUM(B7:Z7)&lt;&gt;0,AVERAGEIF(B7:Z7,"&lt;&gt;"""),"")</f>
        <v>70.489583333333329</v>
      </c>
    </row>
    <row r="8" spans="1:27" ht="24.9" customHeight="1" thickBot="1" x14ac:dyDescent="0.3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" customHeight="1" x14ac:dyDescent="0.25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" customHeight="1" x14ac:dyDescent="0.25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" customHeight="1" x14ac:dyDescent="0.25">
      <c r="A12" s="50" t="s">
        <v>8</v>
      </c>
      <c r="B12" s="51"/>
      <c r="C12" s="52">
        <v>61.12</v>
      </c>
      <c r="D12" s="52">
        <v>98.311999999999998</v>
      </c>
      <c r="E12" s="52"/>
      <c r="F12" s="52">
        <v>18.315000000000001</v>
      </c>
      <c r="G12" s="52">
        <v>48.756</v>
      </c>
      <c r="H12" s="52">
        <v>61.141999999999996</v>
      </c>
      <c r="I12" s="52">
        <v>45.216000000000001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>
        <v>26.608000000000001</v>
      </c>
      <c r="W12" s="52">
        <v>15.808999999999999</v>
      </c>
      <c r="X12" s="52">
        <v>7.7030000000000003</v>
      </c>
      <c r="Y12" s="52">
        <v>98.637</v>
      </c>
      <c r="Z12" s="53"/>
      <c r="AA12" s="54">
        <f t="shared" si="0"/>
        <v>481.61799999999999</v>
      </c>
    </row>
    <row r="13" spans="1:27" ht="24.9" customHeight="1" x14ac:dyDescent="0.25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" customHeight="1" x14ac:dyDescent="0.25">
      <c r="A14" s="55" t="s">
        <v>10</v>
      </c>
      <c r="B14" s="56">
        <v>28.327999999999999</v>
      </c>
      <c r="C14" s="57">
        <v>10.193</v>
      </c>
      <c r="D14" s="57">
        <v>9.4909999999999997</v>
      </c>
      <c r="E14" s="57"/>
      <c r="F14" s="57">
        <v>4.9850000000000003</v>
      </c>
      <c r="G14" s="57">
        <v>0.19500000000000001</v>
      </c>
      <c r="H14" s="57">
        <v>0.29699999999999999</v>
      </c>
      <c r="I14" s="57">
        <v>27.92</v>
      </c>
      <c r="J14" s="57">
        <v>47.912999999999997</v>
      </c>
      <c r="K14" s="57">
        <v>19.469000000000001</v>
      </c>
      <c r="L14" s="57">
        <v>19.07</v>
      </c>
      <c r="M14" s="57">
        <v>4.4029999999999996</v>
      </c>
      <c r="N14" s="57"/>
      <c r="O14" s="57"/>
      <c r="P14" s="57"/>
      <c r="Q14" s="57">
        <v>50.822000000000003</v>
      </c>
      <c r="R14" s="57">
        <v>16.023</v>
      </c>
      <c r="S14" s="57">
        <v>36.437000000000005</v>
      </c>
      <c r="T14" s="57">
        <v>10.012</v>
      </c>
      <c r="U14" s="57">
        <v>18.095000000000002</v>
      </c>
      <c r="V14" s="57">
        <v>0.105</v>
      </c>
      <c r="W14" s="57">
        <v>0.123</v>
      </c>
      <c r="X14" s="57">
        <v>0.17399999999999999</v>
      </c>
      <c r="Y14" s="57">
        <v>4.4999999999999998E-2</v>
      </c>
      <c r="Z14" s="58"/>
      <c r="AA14" s="59">
        <f t="shared" si="0"/>
        <v>304.10000000000002</v>
      </c>
    </row>
    <row r="15" spans="1:27" ht="24.9" customHeight="1" x14ac:dyDescent="0.25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">
      <c r="A16" s="60" t="s">
        <v>12</v>
      </c>
      <c r="B16" s="61">
        <f t="shared" ref="B16:Z16" si="1">IF(LEN(B$2)&gt;0,SUM(B10:B15),"")</f>
        <v>28.327999999999999</v>
      </c>
      <c r="C16" s="62">
        <f t="shared" si="1"/>
        <v>71.313000000000002</v>
      </c>
      <c r="D16" s="62">
        <f t="shared" si="1"/>
        <v>107.803</v>
      </c>
      <c r="E16" s="62">
        <f t="shared" si="1"/>
        <v>0</v>
      </c>
      <c r="F16" s="62">
        <f t="shared" si="1"/>
        <v>23.3</v>
      </c>
      <c r="G16" s="62">
        <f t="shared" si="1"/>
        <v>48.951000000000001</v>
      </c>
      <c r="H16" s="62">
        <f t="shared" si="1"/>
        <v>61.438999999999993</v>
      </c>
      <c r="I16" s="62">
        <f t="shared" si="1"/>
        <v>73.135999999999996</v>
      </c>
      <c r="J16" s="62">
        <f t="shared" si="1"/>
        <v>47.912999999999997</v>
      </c>
      <c r="K16" s="62">
        <f t="shared" si="1"/>
        <v>19.469000000000001</v>
      </c>
      <c r="L16" s="62">
        <f t="shared" si="1"/>
        <v>19.07</v>
      </c>
      <c r="M16" s="62">
        <f t="shared" si="1"/>
        <v>4.4029999999999996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50.822000000000003</v>
      </c>
      <c r="R16" s="62">
        <f t="shared" si="1"/>
        <v>16.023</v>
      </c>
      <c r="S16" s="62">
        <f t="shared" si="1"/>
        <v>36.437000000000005</v>
      </c>
      <c r="T16" s="62">
        <f t="shared" si="1"/>
        <v>10.012</v>
      </c>
      <c r="U16" s="62">
        <f t="shared" si="1"/>
        <v>18.095000000000002</v>
      </c>
      <c r="V16" s="62">
        <f t="shared" si="1"/>
        <v>26.713000000000001</v>
      </c>
      <c r="W16" s="62">
        <f t="shared" si="1"/>
        <v>15.931999999999999</v>
      </c>
      <c r="X16" s="62">
        <f t="shared" si="1"/>
        <v>7.8770000000000007</v>
      </c>
      <c r="Y16" s="62">
        <f t="shared" si="1"/>
        <v>98.682000000000002</v>
      </c>
      <c r="Z16" s="63" t="str">
        <f t="shared" si="1"/>
        <v/>
      </c>
      <c r="AA16" s="64">
        <f>SUM(AA10:AA15)</f>
        <v>785.71800000000007</v>
      </c>
    </row>
    <row r="17" spans="1:27" ht="18" customHeight="1" thickBot="1" x14ac:dyDescent="0.3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" customHeight="1" x14ac:dyDescent="0.25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" customHeight="1" x14ac:dyDescent="0.25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" customHeight="1" x14ac:dyDescent="0.25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>
        <v>20.78</v>
      </c>
      <c r="K21" s="81">
        <v>61.088999999999999</v>
      </c>
      <c r="L21" s="81">
        <v>66.917999999999992</v>
      </c>
      <c r="M21" s="81">
        <v>50.019999999999996</v>
      </c>
      <c r="N21" s="81">
        <v>25.212</v>
      </c>
      <c r="O21" s="81">
        <v>3.4590000000000001</v>
      </c>
      <c r="P21" s="81">
        <v>44.073999999999998</v>
      </c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271.55199999999996</v>
      </c>
    </row>
    <row r="22" spans="1:27" ht="24.9" customHeight="1" x14ac:dyDescent="0.25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" customHeight="1" x14ac:dyDescent="0.25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" customHeight="1" x14ac:dyDescent="0.25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" customHeight="1" x14ac:dyDescent="0.25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20.78</v>
      </c>
      <c r="K26" s="88">
        <f t="shared" si="3"/>
        <v>61.088999999999999</v>
      </c>
      <c r="L26" s="88">
        <f t="shared" si="3"/>
        <v>66.917999999999992</v>
      </c>
      <c r="M26" s="88">
        <f t="shared" si="3"/>
        <v>50.019999999999996</v>
      </c>
      <c r="N26" s="88">
        <f t="shared" si="3"/>
        <v>25.212</v>
      </c>
      <c r="O26" s="88">
        <f t="shared" si="3"/>
        <v>3.4590000000000001</v>
      </c>
      <c r="P26" s="88">
        <f t="shared" si="3"/>
        <v>44.073999999999998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271.55199999999996</v>
      </c>
    </row>
    <row r="27" spans="1:27" ht="18" customHeight="1" thickBot="1" x14ac:dyDescent="0.3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" customHeight="1" x14ac:dyDescent="0.25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" customHeight="1" x14ac:dyDescent="0.25">
      <c r="A30" s="75" t="s">
        <v>24</v>
      </c>
      <c r="B30" s="76">
        <v>28.327999999999999</v>
      </c>
      <c r="C30" s="77">
        <v>71.313000000000002</v>
      </c>
      <c r="D30" s="77">
        <v>107.803</v>
      </c>
      <c r="E30" s="77"/>
      <c r="F30" s="77">
        <v>23.3</v>
      </c>
      <c r="G30" s="77">
        <v>48.951000000000001</v>
      </c>
      <c r="H30" s="77">
        <v>61.439</v>
      </c>
      <c r="I30" s="77">
        <v>73.135999999999996</v>
      </c>
      <c r="J30" s="77">
        <v>68.692999999999998</v>
      </c>
      <c r="K30" s="77">
        <v>80.558000000000007</v>
      </c>
      <c r="L30" s="77">
        <v>85.988</v>
      </c>
      <c r="M30" s="77">
        <v>54.423000000000002</v>
      </c>
      <c r="N30" s="77">
        <v>25.212</v>
      </c>
      <c r="O30" s="77">
        <v>3.4590000000000001</v>
      </c>
      <c r="P30" s="77">
        <v>44.073999999999998</v>
      </c>
      <c r="Q30" s="77">
        <v>50.822000000000003</v>
      </c>
      <c r="R30" s="77">
        <v>16.023</v>
      </c>
      <c r="S30" s="77">
        <v>36.436999999999998</v>
      </c>
      <c r="T30" s="77">
        <v>10.012</v>
      </c>
      <c r="U30" s="77">
        <v>18.094999999999999</v>
      </c>
      <c r="V30" s="77">
        <v>26.713000000000001</v>
      </c>
      <c r="W30" s="77">
        <v>15.932</v>
      </c>
      <c r="X30" s="77">
        <v>7.8769999999999998</v>
      </c>
      <c r="Y30" s="77">
        <v>98.682000000000002</v>
      </c>
      <c r="Z30" s="78"/>
      <c r="AA30" s="79">
        <f>SUM(B30:Z30)</f>
        <v>1057.27</v>
      </c>
    </row>
    <row r="31" spans="1:27" ht="24.9" customHeight="1" x14ac:dyDescent="0.25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">
      <c r="A32" s="60" t="s">
        <v>26</v>
      </c>
      <c r="B32" s="61">
        <f>IF(LEN(B$2)&gt;0,SUM(B29:B31),"")</f>
        <v>28.327999999999999</v>
      </c>
      <c r="C32" s="62">
        <f t="shared" ref="C32:Z32" si="4">IF(LEN(C$2)&gt;0,SUM(C29:C31),"")</f>
        <v>71.313000000000002</v>
      </c>
      <c r="D32" s="62">
        <f t="shared" si="4"/>
        <v>107.803</v>
      </c>
      <c r="E32" s="62">
        <f t="shared" si="4"/>
        <v>0</v>
      </c>
      <c r="F32" s="62">
        <f t="shared" si="4"/>
        <v>23.3</v>
      </c>
      <c r="G32" s="62">
        <f t="shared" si="4"/>
        <v>48.951000000000001</v>
      </c>
      <c r="H32" s="62">
        <f t="shared" si="4"/>
        <v>61.439</v>
      </c>
      <c r="I32" s="62">
        <f t="shared" si="4"/>
        <v>73.135999999999996</v>
      </c>
      <c r="J32" s="62">
        <f t="shared" si="4"/>
        <v>68.692999999999998</v>
      </c>
      <c r="K32" s="62">
        <f t="shared" si="4"/>
        <v>80.558000000000007</v>
      </c>
      <c r="L32" s="62">
        <f t="shared" si="4"/>
        <v>85.988</v>
      </c>
      <c r="M32" s="62">
        <f t="shared" si="4"/>
        <v>54.423000000000002</v>
      </c>
      <c r="N32" s="62">
        <f t="shared" si="4"/>
        <v>25.212</v>
      </c>
      <c r="O32" s="62">
        <f t="shared" si="4"/>
        <v>3.4590000000000001</v>
      </c>
      <c r="P32" s="62">
        <f t="shared" si="4"/>
        <v>44.073999999999998</v>
      </c>
      <c r="Q32" s="62">
        <f t="shared" si="4"/>
        <v>50.822000000000003</v>
      </c>
      <c r="R32" s="62">
        <f t="shared" si="4"/>
        <v>16.023</v>
      </c>
      <c r="S32" s="62">
        <f t="shared" si="4"/>
        <v>36.436999999999998</v>
      </c>
      <c r="T32" s="62">
        <f t="shared" si="4"/>
        <v>10.012</v>
      </c>
      <c r="U32" s="62">
        <f t="shared" si="4"/>
        <v>18.094999999999999</v>
      </c>
      <c r="V32" s="62">
        <f t="shared" si="4"/>
        <v>26.713000000000001</v>
      </c>
      <c r="W32" s="62">
        <f t="shared" si="4"/>
        <v>15.932</v>
      </c>
      <c r="X32" s="62">
        <f t="shared" si="4"/>
        <v>7.8769999999999998</v>
      </c>
      <c r="Y32" s="62">
        <f t="shared" si="4"/>
        <v>98.682000000000002</v>
      </c>
      <c r="Z32" s="63" t="str">
        <f t="shared" si="4"/>
        <v/>
      </c>
      <c r="AA32" s="64">
        <f>SUM(AA29:AA31)</f>
        <v>1057.27</v>
      </c>
    </row>
    <row r="33" spans="1:27" ht="18" customHeight="1" thickBot="1" x14ac:dyDescent="0.3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" customHeight="1" x14ac:dyDescent="0.25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" customHeight="1" x14ac:dyDescent="0.25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" customHeight="1" x14ac:dyDescent="0.25">
      <c r="A37" s="97" t="s">
        <v>30</v>
      </c>
      <c r="B37" s="98">
        <v>18</v>
      </c>
      <c r="C37" s="99"/>
      <c r="D37" s="99"/>
      <c r="E37" s="99">
        <v>33.5</v>
      </c>
      <c r="F37" s="99"/>
      <c r="G37" s="99"/>
      <c r="H37" s="99"/>
      <c r="I37" s="99"/>
      <c r="J37" s="99"/>
      <c r="K37" s="99"/>
      <c r="L37" s="99"/>
      <c r="M37" s="99">
        <v>30.2</v>
      </c>
      <c r="N37" s="99">
        <v>16.3</v>
      </c>
      <c r="O37" s="99">
        <v>43.9</v>
      </c>
      <c r="P37" s="99">
        <v>6.9</v>
      </c>
      <c r="Q37" s="99"/>
      <c r="R37" s="99"/>
      <c r="S37" s="99">
        <v>0.1</v>
      </c>
      <c r="T37" s="99">
        <v>30.8</v>
      </c>
      <c r="U37" s="99"/>
      <c r="V37" s="99">
        <v>12.2</v>
      </c>
      <c r="W37" s="99">
        <v>29.8</v>
      </c>
      <c r="X37" s="99">
        <v>39.299999999999997</v>
      </c>
      <c r="Y37" s="99"/>
      <c r="Z37" s="100"/>
      <c r="AA37" s="79">
        <f t="shared" si="5"/>
        <v>261</v>
      </c>
    </row>
    <row r="38" spans="1:27" ht="24.9" customHeight="1" x14ac:dyDescent="0.25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" customHeight="1" x14ac:dyDescent="0.25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3">
      <c r="A40" s="86" t="s">
        <v>33</v>
      </c>
      <c r="B40" s="87">
        <f t="shared" ref="B40:Z40" si="6">IF(LEN(B$2)&gt;0,SUM(B35:B39),"")</f>
        <v>18</v>
      </c>
      <c r="C40" s="88">
        <f t="shared" si="6"/>
        <v>0</v>
      </c>
      <c r="D40" s="88">
        <f t="shared" si="6"/>
        <v>0</v>
      </c>
      <c r="E40" s="88">
        <f t="shared" si="6"/>
        <v>33.5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30.2</v>
      </c>
      <c r="N40" s="88">
        <f t="shared" si="6"/>
        <v>16.3</v>
      </c>
      <c r="O40" s="88">
        <f t="shared" si="6"/>
        <v>43.9</v>
      </c>
      <c r="P40" s="88">
        <f t="shared" si="6"/>
        <v>6.9</v>
      </c>
      <c r="Q40" s="88">
        <f t="shared" si="6"/>
        <v>0</v>
      </c>
      <c r="R40" s="88">
        <f t="shared" si="6"/>
        <v>0</v>
      </c>
      <c r="S40" s="88">
        <f t="shared" si="6"/>
        <v>0.1</v>
      </c>
      <c r="T40" s="88">
        <f t="shared" si="6"/>
        <v>30.8</v>
      </c>
      <c r="U40" s="88">
        <f t="shared" si="6"/>
        <v>0</v>
      </c>
      <c r="V40" s="88">
        <f t="shared" si="6"/>
        <v>12.2</v>
      </c>
      <c r="W40" s="88">
        <f t="shared" si="6"/>
        <v>29.8</v>
      </c>
      <c r="X40" s="88">
        <f t="shared" si="6"/>
        <v>39.299999999999997</v>
      </c>
      <c r="Y40" s="88">
        <f t="shared" si="6"/>
        <v>0</v>
      </c>
      <c r="Z40" s="89" t="str">
        <f t="shared" si="6"/>
        <v/>
      </c>
      <c r="AA40" s="90">
        <f t="shared" si="5"/>
        <v>261</v>
      </c>
    </row>
    <row r="41" spans="1:27" ht="18" customHeight="1" thickBot="1" x14ac:dyDescent="0.3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" customHeight="1" x14ac:dyDescent="0.25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" customHeight="1" x14ac:dyDescent="0.25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" customHeight="1" x14ac:dyDescent="0.25">
      <c r="A45" s="97" t="s">
        <v>30</v>
      </c>
      <c r="B45" s="98">
        <v>18</v>
      </c>
      <c r="C45" s="99"/>
      <c r="D45" s="99"/>
      <c r="E45" s="99">
        <v>33.5</v>
      </c>
      <c r="F45" s="99"/>
      <c r="G45" s="99"/>
      <c r="H45" s="99"/>
      <c r="I45" s="99"/>
      <c r="J45" s="99"/>
      <c r="K45" s="99"/>
      <c r="L45" s="99"/>
      <c r="M45" s="99">
        <v>30.2</v>
      </c>
      <c r="N45" s="99">
        <v>16.3</v>
      </c>
      <c r="O45" s="99">
        <v>43.9</v>
      </c>
      <c r="P45" s="99">
        <v>6.9</v>
      </c>
      <c r="Q45" s="99"/>
      <c r="R45" s="99"/>
      <c r="S45" s="99">
        <v>0.1</v>
      </c>
      <c r="T45" s="99">
        <v>30.8</v>
      </c>
      <c r="U45" s="99"/>
      <c r="V45" s="99">
        <v>12.2</v>
      </c>
      <c r="W45" s="99">
        <v>29.8</v>
      </c>
      <c r="X45" s="99">
        <v>39.299999999999997</v>
      </c>
      <c r="Y45" s="99"/>
      <c r="Z45" s="100"/>
      <c r="AA45" s="79">
        <f t="shared" si="7"/>
        <v>261</v>
      </c>
    </row>
    <row r="46" spans="1:27" ht="24.9" customHeight="1" x14ac:dyDescent="0.25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" customHeight="1" x14ac:dyDescent="0.25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" customHeight="1" x14ac:dyDescent="0.25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">
      <c r="A49" s="86" t="s">
        <v>36</v>
      </c>
      <c r="B49" s="87">
        <f>IF(LEN(B$2)&gt;0,SUM(B43:B48),"")</f>
        <v>18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33.5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30.2</v>
      </c>
      <c r="N49" s="88">
        <f t="shared" si="8"/>
        <v>16.3</v>
      </c>
      <c r="O49" s="88">
        <f t="shared" si="8"/>
        <v>43.9</v>
      </c>
      <c r="P49" s="88">
        <f t="shared" si="8"/>
        <v>6.9</v>
      </c>
      <c r="Q49" s="88">
        <f t="shared" si="8"/>
        <v>0</v>
      </c>
      <c r="R49" s="88">
        <f t="shared" si="8"/>
        <v>0</v>
      </c>
      <c r="S49" s="88">
        <f t="shared" si="8"/>
        <v>0.1</v>
      </c>
      <c r="T49" s="88">
        <f t="shared" si="8"/>
        <v>30.8</v>
      </c>
      <c r="U49" s="88">
        <f t="shared" si="8"/>
        <v>0</v>
      </c>
      <c r="V49" s="88">
        <f t="shared" si="8"/>
        <v>12.2</v>
      </c>
      <c r="W49" s="88">
        <f t="shared" si="8"/>
        <v>29.8</v>
      </c>
      <c r="X49" s="88">
        <f t="shared" si="8"/>
        <v>39.299999999999997</v>
      </c>
      <c r="Y49" s="88">
        <f t="shared" si="8"/>
        <v>0</v>
      </c>
      <c r="Z49" s="89" t="str">
        <f t="shared" si="8"/>
        <v/>
      </c>
      <c r="AA49" s="90">
        <f t="shared" si="7"/>
        <v>261</v>
      </c>
    </row>
    <row r="50" spans="1:27" ht="15.9" customHeight="1" thickBot="1" x14ac:dyDescent="0.3"/>
    <row r="51" spans="1:27" ht="30" customHeight="1" thickBot="1" x14ac:dyDescent="0.3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" customHeight="1" thickBot="1" x14ac:dyDescent="0.3">
      <c r="A52" s="86" t="s">
        <v>26</v>
      </c>
      <c r="B52" s="87">
        <f t="shared" ref="B52:Z52" si="10">IF(LEN(B$2)&gt;0,B16+B26+B40,"")</f>
        <v>46.328000000000003</v>
      </c>
      <c r="C52" s="88">
        <f t="shared" si="10"/>
        <v>71.313000000000002</v>
      </c>
      <c r="D52" s="88">
        <f t="shared" si="10"/>
        <v>107.803</v>
      </c>
      <c r="E52" s="88">
        <f t="shared" si="10"/>
        <v>33.5</v>
      </c>
      <c r="F52" s="88">
        <f t="shared" si="10"/>
        <v>23.3</v>
      </c>
      <c r="G52" s="88">
        <f t="shared" si="10"/>
        <v>48.951000000000001</v>
      </c>
      <c r="H52" s="88">
        <f t="shared" si="10"/>
        <v>61.438999999999993</v>
      </c>
      <c r="I52" s="88">
        <f t="shared" si="10"/>
        <v>73.135999999999996</v>
      </c>
      <c r="J52" s="88">
        <f t="shared" si="10"/>
        <v>68.692999999999998</v>
      </c>
      <c r="K52" s="88">
        <f t="shared" si="10"/>
        <v>80.557999999999993</v>
      </c>
      <c r="L52" s="88">
        <f t="shared" si="10"/>
        <v>85.988</v>
      </c>
      <c r="M52" s="88">
        <f t="shared" si="10"/>
        <v>84.62299999999999</v>
      </c>
      <c r="N52" s="88">
        <f t="shared" si="10"/>
        <v>41.512</v>
      </c>
      <c r="O52" s="88">
        <f t="shared" si="10"/>
        <v>47.359000000000002</v>
      </c>
      <c r="P52" s="88">
        <f t="shared" si="10"/>
        <v>50.973999999999997</v>
      </c>
      <c r="Q52" s="88">
        <f t="shared" si="10"/>
        <v>50.822000000000003</v>
      </c>
      <c r="R52" s="88">
        <f t="shared" si="10"/>
        <v>16.023</v>
      </c>
      <c r="S52" s="88">
        <f t="shared" si="10"/>
        <v>36.537000000000006</v>
      </c>
      <c r="T52" s="88">
        <f t="shared" si="10"/>
        <v>40.811999999999998</v>
      </c>
      <c r="U52" s="88">
        <f t="shared" si="10"/>
        <v>18.095000000000002</v>
      </c>
      <c r="V52" s="88">
        <f t="shared" si="10"/>
        <v>38.912999999999997</v>
      </c>
      <c r="W52" s="88">
        <f t="shared" si="10"/>
        <v>45.731999999999999</v>
      </c>
      <c r="X52" s="88">
        <f t="shared" si="10"/>
        <v>47.177</v>
      </c>
      <c r="Y52" s="88">
        <f t="shared" si="10"/>
        <v>98.682000000000002</v>
      </c>
      <c r="Z52" s="89" t="str">
        <f t="shared" si="10"/>
        <v/>
      </c>
      <c r="AA52" s="104">
        <f>SUM(B52:Z52)</f>
        <v>1318.27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09375" defaultRowHeight="13.8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">
      <c r="A2" s="6">
        <v>45897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3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>
        <v>46.338000000000001</v>
      </c>
      <c r="C4" s="18">
        <v>71.319000000000003</v>
      </c>
      <c r="D4" s="18">
        <v>107.85000000000001</v>
      </c>
      <c r="E4" s="18">
        <v>33.477999999999994</v>
      </c>
      <c r="F4" s="18">
        <v>23.3</v>
      </c>
      <c r="G4" s="18">
        <v>48.951000000000001</v>
      </c>
      <c r="H4" s="18">
        <v>61.439</v>
      </c>
      <c r="I4" s="18">
        <v>73.135999999999996</v>
      </c>
      <c r="J4" s="18">
        <v>68.693000000000012</v>
      </c>
      <c r="K4" s="18">
        <v>80.557999999999993</v>
      </c>
      <c r="L4" s="18">
        <v>85.988</v>
      </c>
      <c r="M4" s="18">
        <v>84.585999999999999</v>
      </c>
      <c r="N4" s="18">
        <v>41.465000000000003</v>
      </c>
      <c r="O4" s="18">
        <v>47.397999999999996</v>
      </c>
      <c r="P4" s="18">
        <v>51.019999999999996</v>
      </c>
      <c r="Q4" s="18">
        <v>50.822000000000003</v>
      </c>
      <c r="R4" s="18">
        <v>16.023</v>
      </c>
      <c r="S4" s="18">
        <v>36.537999999999997</v>
      </c>
      <c r="T4" s="18">
        <v>40.792000000000002</v>
      </c>
      <c r="U4" s="18">
        <v>18.061</v>
      </c>
      <c r="V4" s="18">
        <v>38.879000000000005</v>
      </c>
      <c r="W4" s="18">
        <v>45.753999999999998</v>
      </c>
      <c r="X4" s="18">
        <v>47.216000000000001</v>
      </c>
      <c r="Y4" s="18">
        <v>98.724000000000004</v>
      </c>
      <c r="Z4" s="19"/>
      <c r="AA4" s="20">
        <f>SUM(B4:Z4)</f>
        <v>1318.3279999999995</v>
      </c>
    </row>
    <row r="5" spans="1:27" ht="24.9" customHeight="1" thickBot="1" x14ac:dyDescent="0.3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" customHeight="1" x14ac:dyDescent="0.25">
      <c r="A7" s="26" t="s">
        <v>3</v>
      </c>
      <c r="B7" s="27">
        <v>95.96</v>
      </c>
      <c r="C7" s="28">
        <v>90.08</v>
      </c>
      <c r="D7" s="28">
        <v>86.4</v>
      </c>
      <c r="E7" s="28">
        <v>84.17</v>
      </c>
      <c r="F7" s="28">
        <v>85.9</v>
      </c>
      <c r="G7" s="28">
        <v>86.9</v>
      </c>
      <c r="H7" s="28">
        <v>99.59</v>
      </c>
      <c r="I7" s="28">
        <v>88.06</v>
      </c>
      <c r="J7" s="28">
        <v>29.79</v>
      </c>
      <c r="K7" s="28">
        <v>0.1</v>
      </c>
      <c r="L7" s="28">
        <v>0.1</v>
      </c>
      <c r="M7" s="28">
        <v>-3.05</v>
      </c>
      <c r="N7" s="28">
        <v>-6.69</v>
      </c>
      <c r="O7" s="28">
        <v>-9.56</v>
      </c>
      <c r="P7" s="28">
        <v>-2.99</v>
      </c>
      <c r="Q7" s="28">
        <v>14.77</v>
      </c>
      <c r="R7" s="28">
        <v>62.8</v>
      </c>
      <c r="S7" s="28">
        <v>120.69</v>
      </c>
      <c r="T7" s="28">
        <v>148.82</v>
      </c>
      <c r="U7" s="28">
        <v>175.63</v>
      </c>
      <c r="V7" s="28">
        <v>143.65</v>
      </c>
      <c r="W7" s="28">
        <v>115.56</v>
      </c>
      <c r="X7" s="28">
        <v>97.74</v>
      </c>
      <c r="Y7" s="28">
        <v>87.33</v>
      </c>
      <c r="Z7" s="29"/>
      <c r="AA7" s="30">
        <f>IF(SUM(B7:Z7)&lt;&gt;0,AVERAGEIF(B7:Z7,"&lt;&gt;"""),"")</f>
        <v>70.489583333333329</v>
      </c>
    </row>
    <row r="8" spans="1:27" ht="24.9" customHeight="1" thickBot="1" x14ac:dyDescent="0.3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" customHeight="1" x14ac:dyDescent="0.25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" customHeight="1" x14ac:dyDescent="0.25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" customHeight="1" x14ac:dyDescent="0.25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>
        <v>28.706000000000003</v>
      </c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28.706000000000003</v>
      </c>
    </row>
    <row r="13" spans="1:27" ht="24.9" customHeight="1" x14ac:dyDescent="0.25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" customHeight="1" x14ac:dyDescent="0.25">
      <c r="A14" s="55" t="s">
        <v>10</v>
      </c>
      <c r="B14" s="56">
        <v>11.9</v>
      </c>
      <c r="C14" s="57">
        <v>23.559000000000001</v>
      </c>
      <c r="D14" s="57">
        <v>21.567999999999998</v>
      </c>
      <c r="E14" s="57">
        <v>12.977999999999998</v>
      </c>
      <c r="F14" s="57">
        <v>9.0719999999999992</v>
      </c>
      <c r="G14" s="57">
        <v>28.181000000000001</v>
      </c>
      <c r="H14" s="57">
        <v>29.619</v>
      </c>
      <c r="I14" s="57">
        <v>60.116</v>
      </c>
      <c r="J14" s="57">
        <v>33.375</v>
      </c>
      <c r="K14" s="57">
        <v>80.557999999999993</v>
      </c>
      <c r="L14" s="57">
        <v>85.988</v>
      </c>
      <c r="M14" s="57">
        <v>84.585999999999999</v>
      </c>
      <c r="N14" s="57">
        <v>41.465000000000003</v>
      </c>
      <c r="O14" s="57">
        <v>47.397999999999996</v>
      </c>
      <c r="P14" s="57">
        <v>50.94</v>
      </c>
      <c r="Q14" s="57">
        <v>50.822000000000003</v>
      </c>
      <c r="R14" s="57">
        <v>1.405</v>
      </c>
      <c r="S14" s="57">
        <v>6.0389999999999997</v>
      </c>
      <c r="T14" s="57">
        <v>4.1619999999999999</v>
      </c>
      <c r="U14" s="57">
        <v>5</v>
      </c>
      <c r="V14" s="57">
        <v>9.5709999999999997</v>
      </c>
      <c r="W14" s="57">
        <v>12.623999999999999</v>
      </c>
      <c r="X14" s="57">
        <v>22.896000000000001</v>
      </c>
      <c r="Y14" s="57">
        <v>18.853999999999999</v>
      </c>
      <c r="Z14" s="58"/>
      <c r="AA14" s="59">
        <f t="shared" si="0"/>
        <v>752.67600000000016</v>
      </c>
    </row>
    <row r="15" spans="1:27" ht="24.9" customHeight="1" x14ac:dyDescent="0.25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">
      <c r="A16" s="60" t="s">
        <v>12</v>
      </c>
      <c r="B16" s="61">
        <f>IF(LEN(B$2)&gt;0,SUM(B10:B15),"")</f>
        <v>11.9</v>
      </c>
      <c r="C16" s="62">
        <f t="shared" ref="C16:Z16" si="1">IF(LEN(C$2)&gt;0,SUM(C10:C15),"")</f>
        <v>23.559000000000001</v>
      </c>
      <c r="D16" s="62">
        <f t="shared" si="1"/>
        <v>21.567999999999998</v>
      </c>
      <c r="E16" s="62">
        <f t="shared" si="1"/>
        <v>12.977999999999998</v>
      </c>
      <c r="F16" s="62">
        <f t="shared" si="1"/>
        <v>9.0719999999999992</v>
      </c>
      <c r="G16" s="62">
        <f t="shared" si="1"/>
        <v>28.181000000000001</v>
      </c>
      <c r="H16" s="62">
        <f t="shared" si="1"/>
        <v>29.619</v>
      </c>
      <c r="I16" s="62">
        <f t="shared" si="1"/>
        <v>60.116</v>
      </c>
      <c r="J16" s="62">
        <f t="shared" si="1"/>
        <v>62.081000000000003</v>
      </c>
      <c r="K16" s="62">
        <f t="shared" si="1"/>
        <v>80.557999999999993</v>
      </c>
      <c r="L16" s="62">
        <f t="shared" si="1"/>
        <v>85.988</v>
      </c>
      <c r="M16" s="62">
        <f t="shared" si="1"/>
        <v>84.585999999999999</v>
      </c>
      <c r="N16" s="62">
        <f t="shared" si="1"/>
        <v>41.465000000000003</v>
      </c>
      <c r="O16" s="62">
        <f t="shared" si="1"/>
        <v>47.397999999999996</v>
      </c>
      <c r="P16" s="62">
        <f t="shared" si="1"/>
        <v>50.94</v>
      </c>
      <c r="Q16" s="62">
        <f t="shared" si="1"/>
        <v>50.822000000000003</v>
      </c>
      <c r="R16" s="62">
        <f t="shared" si="1"/>
        <v>1.405</v>
      </c>
      <c r="S16" s="62">
        <f t="shared" si="1"/>
        <v>6.0389999999999997</v>
      </c>
      <c r="T16" s="62">
        <f t="shared" si="1"/>
        <v>4.1619999999999999</v>
      </c>
      <c r="U16" s="62">
        <f t="shared" si="1"/>
        <v>5</v>
      </c>
      <c r="V16" s="62">
        <f t="shared" si="1"/>
        <v>9.5709999999999997</v>
      </c>
      <c r="W16" s="62">
        <f t="shared" si="1"/>
        <v>12.623999999999999</v>
      </c>
      <c r="X16" s="62">
        <f t="shared" si="1"/>
        <v>22.896000000000001</v>
      </c>
      <c r="Y16" s="62">
        <f t="shared" si="1"/>
        <v>18.853999999999999</v>
      </c>
      <c r="Z16" s="63" t="str">
        <f t="shared" si="1"/>
        <v/>
      </c>
      <c r="AA16" s="64">
        <f>SUM(AA10:AA15)</f>
        <v>781.38200000000018</v>
      </c>
    </row>
    <row r="17" spans="1:27" ht="18" customHeight="1" thickBot="1" x14ac:dyDescent="0.3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" customHeight="1" x14ac:dyDescent="0.25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" customHeight="1" x14ac:dyDescent="0.25">
      <c r="A20" s="75" t="s">
        <v>15</v>
      </c>
      <c r="B20" s="76"/>
      <c r="C20" s="77"/>
      <c r="D20" s="77"/>
      <c r="E20" s="77">
        <v>5.7</v>
      </c>
      <c r="F20" s="77"/>
      <c r="G20" s="77">
        <v>6.3000000000000007</v>
      </c>
      <c r="H20" s="77">
        <v>11.5</v>
      </c>
      <c r="I20" s="77">
        <v>5</v>
      </c>
      <c r="J20" s="77">
        <v>5.7720000000000002</v>
      </c>
      <c r="K20" s="77"/>
      <c r="L20" s="77"/>
      <c r="M20" s="77"/>
      <c r="N20" s="77"/>
      <c r="O20" s="77"/>
      <c r="P20" s="77"/>
      <c r="Q20" s="77"/>
      <c r="R20" s="77"/>
      <c r="S20" s="77">
        <v>0.85799999999999998</v>
      </c>
      <c r="T20" s="77">
        <v>10.143999999999998</v>
      </c>
      <c r="U20" s="77">
        <v>1.2629999999999999</v>
      </c>
      <c r="V20" s="77"/>
      <c r="W20" s="77"/>
      <c r="X20" s="77">
        <v>2.0299999999999998</v>
      </c>
      <c r="Y20" s="77"/>
      <c r="Z20" s="78"/>
      <c r="AA20" s="79">
        <f t="shared" si="2"/>
        <v>48.566999999999993</v>
      </c>
    </row>
    <row r="21" spans="1:27" ht="24.9" customHeight="1" x14ac:dyDescent="0.25">
      <c r="A21" s="75" t="s">
        <v>16</v>
      </c>
      <c r="B21" s="80">
        <v>34.438000000000002</v>
      </c>
      <c r="C21" s="81">
        <v>25.56</v>
      </c>
      <c r="D21" s="81">
        <v>27.681999999999999</v>
      </c>
      <c r="E21" s="81">
        <v>14.799999999999999</v>
      </c>
      <c r="F21" s="81">
        <v>14.228</v>
      </c>
      <c r="G21" s="81">
        <v>14.469999999999999</v>
      </c>
      <c r="H21" s="81">
        <v>20.32</v>
      </c>
      <c r="I21" s="81">
        <v>8.02</v>
      </c>
      <c r="J21" s="81">
        <v>0.84</v>
      </c>
      <c r="K21" s="81"/>
      <c r="L21" s="81"/>
      <c r="M21" s="81"/>
      <c r="N21" s="81"/>
      <c r="O21" s="81"/>
      <c r="P21" s="81">
        <v>0.08</v>
      </c>
      <c r="Q21" s="81"/>
      <c r="R21" s="81">
        <v>14.618</v>
      </c>
      <c r="S21" s="81">
        <v>29.641000000000002</v>
      </c>
      <c r="T21" s="81">
        <v>26.485999999999997</v>
      </c>
      <c r="U21" s="81">
        <v>8.798</v>
      </c>
      <c r="V21" s="81">
        <v>29.308</v>
      </c>
      <c r="W21" s="81">
        <v>33.130000000000003</v>
      </c>
      <c r="X21" s="81">
        <v>22.29</v>
      </c>
      <c r="Y21" s="81">
        <v>6.67</v>
      </c>
      <c r="Z21" s="78"/>
      <c r="AA21" s="79">
        <f t="shared" si="2"/>
        <v>331.37900000000002</v>
      </c>
    </row>
    <row r="22" spans="1:27" ht="24.9" customHeight="1" x14ac:dyDescent="0.25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" customHeight="1" x14ac:dyDescent="0.25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" customHeight="1" x14ac:dyDescent="0.25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" customHeight="1" x14ac:dyDescent="0.25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">
      <c r="A26" s="86" t="s">
        <v>21</v>
      </c>
      <c r="B26" s="87">
        <f>IF(LEN(B$2)&gt;0,SUM(B19:B25),"")</f>
        <v>34.438000000000002</v>
      </c>
      <c r="C26" s="88">
        <f t="shared" ref="C26:Z26" si="3">IF(LEN(C$2)&gt;0,SUM(C19:C25),"")</f>
        <v>25.56</v>
      </c>
      <c r="D26" s="88">
        <f t="shared" si="3"/>
        <v>27.681999999999999</v>
      </c>
      <c r="E26" s="88">
        <f t="shared" si="3"/>
        <v>20.5</v>
      </c>
      <c r="F26" s="88">
        <f t="shared" si="3"/>
        <v>14.228</v>
      </c>
      <c r="G26" s="88">
        <f t="shared" si="3"/>
        <v>20.77</v>
      </c>
      <c r="H26" s="88">
        <f t="shared" si="3"/>
        <v>31.82</v>
      </c>
      <c r="I26" s="88">
        <f t="shared" si="3"/>
        <v>13.02</v>
      </c>
      <c r="J26" s="88">
        <f t="shared" si="3"/>
        <v>6.6120000000000001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0.08</v>
      </c>
      <c r="Q26" s="88">
        <f t="shared" si="3"/>
        <v>0</v>
      </c>
      <c r="R26" s="88">
        <f t="shared" si="3"/>
        <v>14.618</v>
      </c>
      <c r="S26" s="88">
        <f t="shared" si="3"/>
        <v>30.499000000000002</v>
      </c>
      <c r="T26" s="88">
        <f t="shared" si="3"/>
        <v>36.629999999999995</v>
      </c>
      <c r="U26" s="88">
        <f t="shared" si="3"/>
        <v>10.061</v>
      </c>
      <c r="V26" s="88">
        <f t="shared" si="3"/>
        <v>29.308</v>
      </c>
      <c r="W26" s="88">
        <f t="shared" si="3"/>
        <v>33.130000000000003</v>
      </c>
      <c r="X26" s="88">
        <f t="shared" si="3"/>
        <v>24.32</v>
      </c>
      <c r="Y26" s="88">
        <f t="shared" si="3"/>
        <v>6.67</v>
      </c>
      <c r="Z26" s="89" t="str">
        <f t="shared" si="3"/>
        <v/>
      </c>
      <c r="AA26" s="90">
        <f>SUM(AA19:AA25)</f>
        <v>379.94600000000003</v>
      </c>
    </row>
    <row r="27" spans="1:27" ht="18" customHeight="1" thickBot="1" x14ac:dyDescent="0.3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" customHeight="1" x14ac:dyDescent="0.25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" customHeight="1" x14ac:dyDescent="0.25">
      <c r="A30" s="75" t="s">
        <v>24</v>
      </c>
      <c r="B30" s="76">
        <v>46.338000000000001</v>
      </c>
      <c r="C30" s="77">
        <v>49.119</v>
      </c>
      <c r="D30" s="77">
        <v>49.25</v>
      </c>
      <c r="E30" s="77">
        <v>33.478000000000002</v>
      </c>
      <c r="F30" s="77">
        <v>23.3</v>
      </c>
      <c r="G30" s="77">
        <v>48.951000000000001</v>
      </c>
      <c r="H30" s="77">
        <v>61.439</v>
      </c>
      <c r="I30" s="77">
        <v>73.135999999999996</v>
      </c>
      <c r="J30" s="77">
        <v>68.692999999999998</v>
      </c>
      <c r="K30" s="77">
        <v>80.558000000000007</v>
      </c>
      <c r="L30" s="77">
        <v>85.988</v>
      </c>
      <c r="M30" s="77">
        <v>84.585999999999999</v>
      </c>
      <c r="N30" s="77">
        <v>41.465000000000003</v>
      </c>
      <c r="O30" s="77">
        <v>47.398000000000003</v>
      </c>
      <c r="P30" s="77">
        <v>51.02</v>
      </c>
      <c r="Q30" s="77">
        <v>50.822000000000003</v>
      </c>
      <c r="R30" s="77">
        <v>16.023</v>
      </c>
      <c r="S30" s="77">
        <v>36.537999999999997</v>
      </c>
      <c r="T30" s="77">
        <v>40.792000000000002</v>
      </c>
      <c r="U30" s="77">
        <v>15.061</v>
      </c>
      <c r="V30" s="77">
        <v>38.878999999999998</v>
      </c>
      <c r="W30" s="77">
        <v>45.753999999999998</v>
      </c>
      <c r="X30" s="77">
        <v>47.216000000000001</v>
      </c>
      <c r="Y30" s="77">
        <v>25.524000000000001</v>
      </c>
      <c r="Z30" s="78"/>
      <c r="AA30" s="79">
        <f>SUM(B30:Z30)</f>
        <v>1161.328</v>
      </c>
    </row>
    <row r="31" spans="1:27" ht="24.9" customHeight="1" x14ac:dyDescent="0.25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">
      <c r="A32" s="60" t="s">
        <v>39</v>
      </c>
      <c r="B32" s="61">
        <f>IF(LEN(B$2)&gt;0,SUM(B29:B31),"")</f>
        <v>46.338000000000001</v>
      </c>
      <c r="C32" s="62">
        <f t="shared" ref="C32:Z32" si="4">IF(LEN(C$2)&gt;0,SUM(C29:C31),"")</f>
        <v>49.119</v>
      </c>
      <c r="D32" s="62">
        <f t="shared" si="4"/>
        <v>49.25</v>
      </c>
      <c r="E32" s="62">
        <f t="shared" si="4"/>
        <v>33.478000000000002</v>
      </c>
      <c r="F32" s="62">
        <f t="shared" si="4"/>
        <v>23.3</v>
      </c>
      <c r="G32" s="62">
        <f t="shared" si="4"/>
        <v>48.951000000000001</v>
      </c>
      <c r="H32" s="62">
        <f t="shared" si="4"/>
        <v>61.439</v>
      </c>
      <c r="I32" s="62">
        <f t="shared" si="4"/>
        <v>73.135999999999996</v>
      </c>
      <c r="J32" s="62">
        <f t="shared" si="4"/>
        <v>68.692999999999998</v>
      </c>
      <c r="K32" s="62">
        <f t="shared" si="4"/>
        <v>80.558000000000007</v>
      </c>
      <c r="L32" s="62">
        <f t="shared" si="4"/>
        <v>85.988</v>
      </c>
      <c r="M32" s="62">
        <f t="shared" si="4"/>
        <v>84.585999999999999</v>
      </c>
      <c r="N32" s="62">
        <f t="shared" si="4"/>
        <v>41.465000000000003</v>
      </c>
      <c r="O32" s="62">
        <f t="shared" si="4"/>
        <v>47.398000000000003</v>
      </c>
      <c r="P32" s="62">
        <f t="shared" si="4"/>
        <v>51.02</v>
      </c>
      <c r="Q32" s="62">
        <f t="shared" si="4"/>
        <v>50.822000000000003</v>
      </c>
      <c r="R32" s="62">
        <f t="shared" si="4"/>
        <v>16.023</v>
      </c>
      <c r="S32" s="62">
        <f t="shared" si="4"/>
        <v>36.537999999999997</v>
      </c>
      <c r="T32" s="62">
        <f t="shared" si="4"/>
        <v>40.792000000000002</v>
      </c>
      <c r="U32" s="62">
        <f t="shared" si="4"/>
        <v>15.061</v>
      </c>
      <c r="V32" s="62">
        <f t="shared" si="4"/>
        <v>38.878999999999998</v>
      </c>
      <c r="W32" s="62">
        <f t="shared" si="4"/>
        <v>45.753999999999998</v>
      </c>
      <c r="X32" s="62">
        <f t="shared" si="4"/>
        <v>47.216000000000001</v>
      </c>
      <c r="Y32" s="62">
        <f t="shared" si="4"/>
        <v>25.524000000000001</v>
      </c>
      <c r="Z32" s="63" t="str">
        <f t="shared" si="4"/>
        <v/>
      </c>
      <c r="AA32" s="64">
        <f>SUM(AA29:AA31)</f>
        <v>1161.328</v>
      </c>
    </row>
    <row r="33" spans="1:27" ht="18" customHeight="1" thickBot="1" x14ac:dyDescent="0.3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" customHeight="1" x14ac:dyDescent="0.25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" customHeight="1" x14ac:dyDescent="0.25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" customHeight="1" x14ac:dyDescent="0.25">
      <c r="A37" s="97" t="s">
        <v>43</v>
      </c>
      <c r="B37" s="98"/>
      <c r="C37" s="99">
        <v>22.2</v>
      </c>
      <c r="D37" s="99">
        <v>58.6</v>
      </c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>
        <v>3</v>
      </c>
      <c r="V37" s="99"/>
      <c r="W37" s="99"/>
      <c r="X37" s="99"/>
      <c r="Y37" s="99">
        <v>73.2</v>
      </c>
      <c r="Z37" s="100"/>
      <c r="AA37" s="79">
        <f t="shared" si="5"/>
        <v>157</v>
      </c>
    </row>
    <row r="38" spans="1:27" ht="24.9" customHeight="1" x14ac:dyDescent="0.25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" customHeight="1" x14ac:dyDescent="0.25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3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22.2</v>
      </c>
      <c r="D40" s="88">
        <f t="shared" si="6"/>
        <v>58.6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3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73.2</v>
      </c>
      <c r="Z40" s="89" t="str">
        <f t="shared" si="6"/>
        <v/>
      </c>
      <c r="AA40" s="90">
        <f t="shared" si="5"/>
        <v>157</v>
      </c>
    </row>
    <row r="41" spans="1:27" ht="18" customHeight="1" thickBot="1" x14ac:dyDescent="0.3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" customHeight="1" x14ac:dyDescent="0.25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" customHeight="1" x14ac:dyDescent="0.25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" customHeight="1" x14ac:dyDescent="0.25">
      <c r="A45" s="97" t="s">
        <v>43</v>
      </c>
      <c r="B45" s="98"/>
      <c r="C45" s="99">
        <v>22.2</v>
      </c>
      <c r="D45" s="99">
        <v>58.6</v>
      </c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>
        <v>3</v>
      </c>
      <c r="V45" s="99"/>
      <c r="W45" s="99"/>
      <c r="X45" s="99"/>
      <c r="Y45" s="99">
        <v>73.2</v>
      </c>
      <c r="Z45" s="100"/>
      <c r="AA45" s="79">
        <f t="shared" si="7"/>
        <v>157</v>
      </c>
    </row>
    <row r="46" spans="1:27" ht="24.9" customHeight="1" x14ac:dyDescent="0.25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" customHeight="1" x14ac:dyDescent="0.25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" customHeight="1" x14ac:dyDescent="0.25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22.2</v>
      </c>
      <c r="D49" s="88">
        <f t="shared" si="8"/>
        <v>58.6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3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73.2</v>
      </c>
      <c r="Z49" s="89" t="str">
        <f t="shared" si="8"/>
        <v/>
      </c>
      <c r="AA49" s="90">
        <f t="shared" si="7"/>
        <v>157</v>
      </c>
    </row>
    <row r="50" spans="1:27" ht="15.9" customHeight="1" thickBot="1" x14ac:dyDescent="0.3"/>
    <row r="51" spans="1:27" ht="30" customHeight="1" thickBot="1" x14ac:dyDescent="0.3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" customHeight="1" thickBot="1" x14ac:dyDescent="0.3">
      <c r="A52" s="86" t="s">
        <v>39</v>
      </c>
      <c r="B52" s="87">
        <f>IF(LEN(B$2)&gt;0,SUM(B10:B15)+B26+B40,"")</f>
        <v>46.338000000000001</v>
      </c>
      <c r="C52" s="88">
        <f t="shared" ref="C52:Z52" si="10">IF(LEN(C$2)&gt;0,SUM(C10:C15)+C26+C40,"")</f>
        <v>71.319000000000003</v>
      </c>
      <c r="D52" s="88">
        <f t="shared" si="10"/>
        <v>107.85</v>
      </c>
      <c r="E52" s="88">
        <f t="shared" si="10"/>
        <v>33.477999999999994</v>
      </c>
      <c r="F52" s="88">
        <f t="shared" si="10"/>
        <v>23.299999999999997</v>
      </c>
      <c r="G52" s="88">
        <f t="shared" si="10"/>
        <v>48.951000000000001</v>
      </c>
      <c r="H52" s="88">
        <f t="shared" si="10"/>
        <v>61.439</v>
      </c>
      <c r="I52" s="88">
        <f t="shared" si="10"/>
        <v>73.135999999999996</v>
      </c>
      <c r="J52" s="88">
        <f t="shared" si="10"/>
        <v>68.692999999999998</v>
      </c>
      <c r="K52" s="88">
        <f t="shared" si="10"/>
        <v>80.557999999999993</v>
      </c>
      <c r="L52" s="88">
        <f t="shared" si="10"/>
        <v>85.988</v>
      </c>
      <c r="M52" s="88">
        <f t="shared" si="10"/>
        <v>84.585999999999999</v>
      </c>
      <c r="N52" s="88">
        <f t="shared" si="10"/>
        <v>41.465000000000003</v>
      </c>
      <c r="O52" s="88">
        <f t="shared" si="10"/>
        <v>47.397999999999996</v>
      </c>
      <c r="P52" s="88">
        <f t="shared" si="10"/>
        <v>51.019999999999996</v>
      </c>
      <c r="Q52" s="88">
        <f t="shared" si="10"/>
        <v>50.822000000000003</v>
      </c>
      <c r="R52" s="88">
        <f t="shared" si="10"/>
        <v>16.023</v>
      </c>
      <c r="S52" s="88">
        <f t="shared" si="10"/>
        <v>36.538000000000004</v>
      </c>
      <c r="T52" s="88">
        <f t="shared" si="10"/>
        <v>40.791999999999994</v>
      </c>
      <c r="U52" s="88">
        <f t="shared" si="10"/>
        <v>18.061</v>
      </c>
      <c r="V52" s="88">
        <f t="shared" si="10"/>
        <v>38.878999999999998</v>
      </c>
      <c r="W52" s="88">
        <f t="shared" si="10"/>
        <v>45.754000000000005</v>
      </c>
      <c r="X52" s="88">
        <f t="shared" si="10"/>
        <v>47.216000000000001</v>
      </c>
      <c r="Y52" s="88">
        <f t="shared" si="10"/>
        <v>98.724000000000004</v>
      </c>
      <c r="Z52" s="89" t="str">
        <f t="shared" si="10"/>
        <v/>
      </c>
      <c r="AA52" s="104">
        <f>SUM(B52:Z52)</f>
        <v>1318.3279999999995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09375" defaultRowHeight="13.8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3">
      <c r="A2" s="6">
        <v>45897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>
        <v>-18</v>
      </c>
      <c r="C4" s="18">
        <v>22.2</v>
      </c>
      <c r="D4" s="18">
        <v>58.6</v>
      </c>
      <c r="E4" s="18">
        <v>-33.5</v>
      </c>
      <c r="F4" s="18"/>
      <c r="G4" s="18"/>
      <c r="H4" s="18"/>
      <c r="I4" s="18"/>
      <c r="J4" s="18"/>
      <c r="K4" s="18"/>
      <c r="L4" s="18"/>
      <c r="M4" s="18">
        <v>-30.2</v>
      </c>
      <c r="N4" s="18">
        <v>-16.3</v>
      </c>
      <c r="O4" s="18">
        <v>-43.9</v>
      </c>
      <c r="P4" s="18">
        <v>-6.9</v>
      </c>
      <c r="Q4" s="18"/>
      <c r="R4" s="18"/>
      <c r="S4" s="18">
        <v>-0.1</v>
      </c>
      <c r="T4" s="18">
        <v>-30.8</v>
      </c>
      <c r="U4" s="18">
        <v>3</v>
      </c>
      <c r="V4" s="18">
        <v>-12.2</v>
      </c>
      <c r="W4" s="18">
        <v>-29.8</v>
      </c>
      <c r="X4" s="18">
        <v>-39.299999999999997</v>
      </c>
      <c r="Y4" s="18">
        <v>73.2</v>
      </c>
      <c r="Z4" s="19"/>
      <c r="AA4" s="111">
        <f>SUM(B4:Z4)</f>
        <v>-103.99999999999999</v>
      </c>
    </row>
    <row r="5" spans="1:27" ht="24.9" customHeight="1" thickBot="1" x14ac:dyDescent="0.3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" customHeight="1" x14ac:dyDescent="0.25">
      <c r="A7" s="26" t="s">
        <v>3</v>
      </c>
      <c r="B7" s="116">
        <v>95.96</v>
      </c>
      <c r="C7" s="117">
        <v>90.08</v>
      </c>
      <c r="D7" s="117">
        <v>86.4</v>
      </c>
      <c r="E7" s="117">
        <v>84.17</v>
      </c>
      <c r="F7" s="117">
        <v>85.9</v>
      </c>
      <c r="G7" s="117">
        <v>86.9</v>
      </c>
      <c r="H7" s="117">
        <v>99.59</v>
      </c>
      <c r="I7" s="117">
        <v>88.06</v>
      </c>
      <c r="J7" s="117">
        <v>29.79</v>
      </c>
      <c r="K7" s="117">
        <v>0.1</v>
      </c>
      <c r="L7" s="117">
        <v>0.1</v>
      </c>
      <c r="M7" s="117">
        <v>-3.05</v>
      </c>
      <c r="N7" s="117">
        <v>-6.69</v>
      </c>
      <c r="O7" s="117">
        <v>-9.56</v>
      </c>
      <c r="P7" s="117">
        <v>-2.99</v>
      </c>
      <c r="Q7" s="117">
        <v>14.77</v>
      </c>
      <c r="R7" s="117">
        <v>62.8</v>
      </c>
      <c r="S7" s="117">
        <v>120.69</v>
      </c>
      <c r="T7" s="117">
        <v>148.82</v>
      </c>
      <c r="U7" s="117">
        <v>175.63</v>
      </c>
      <c r="V7" s="117">
        <v>143.65</v>
      </c>
      <c r="W7" s="117">
        <v>115.56</v>
      </c>
      <c r="X7" s="117">
        <v>97.74</v>
      </c>
      <c r="Y7" s="117">
        <v>87.33</v>
      </c>
      <c r="Z7" s="118"/>
      <c r="AA7" s="119">
        <f>IF(SUM(B7:Z7)&lt;&gt;0,AVERAGEIF(B7:Z7,"&lt;&gt;"""),"")</f>
        <v>70.489583333333329</v>
      </c>
    </row>
    <row r="8" spans="1:27" ht="24.9" customHeight="1" thickBot="1" x14ac:dyDescent="0.3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3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3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" customHeight="1" x14ac:dyDescent="0.25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" customHeight="1" x14ac:dyDescent="0.25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" customHeight="1" x14ac:dyDescent="0.25">
      <c r="A13" s="97" t="s">
        <v>30</v>
      </c>
      <c r="B13" s="128">
        <v>18</v>
      </c>
      <c r="C13" s="129"/>
      <c r="D13" s="129"/>
      <c r="E13" s="129">
        <v>33.5</v>
      </c>
      <c r="F13" s="129"/>
      <c r="G13" s="129"/>
      <c r="H13" s="129"/>
      <c r="I13" s="129"/>
      <c r="J13" s="129"/>
      <c r="K13" s="129"/>
      <c r="L13" s="129"/>
      <c r="M13" s="129">
        <v>30.2</v>
      </c>
      <c r="N13" s="129">
        <v>16.3</v>
      </c>
      <c r="O13" s="129">
        <v>43.9</v>
      </c>
      <c r="P13" s="129">
        <v>6.9</v>
      </c>
      <c r="Q13" s="129"/>
      <c r="R13" s="129"/>
      <c r="S13" s="129">
        <v>0.1</v>
      </c>
      <c r="T13" s="129">
        <v>30.8</v>
      </c>
      <c r="U13" s="129"/>
      <c r="V13" s="129">
        <v>12.2</v>
      </c>
      <c r="W13" s="129">
        <v>29.8</v>
      </c>
      <c r="X13" s="129">
        <v>39.299999999999997</v>
      </c>
      <c r="Y13" s="130"/>
      <c r="Z13" s="131"/>
      <c r="AA13" s="132">
        <f t="shared" si="0"/>
        <v>261</v>
      </c>
    </row>
    <row r="14" spans="1:27" ht="24.9" customHeight="1" x14ac:dyDescent="0.25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" customHeight="1" x14ac:dyDescent="0.25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3">
      <c r="A16" s="86" t="s">
        <v>51</v>
      </c>
      <c r="B16" s="134">
        <f t="shared" ref="B16:Z16" si="1">IF(LEN(B$2)&gt;0,SUM(B11:B15),"")</f>
        <v>18</v>
      </c>
      <c r="C16" s="135">
        <f t="shared" si="1"/>
        <v>0</v>
      </c>
      <c r="D16" s="135">
        <f t="shared" si="1"/>
        <v>0</v>
      </c>
      <c r="E16" s="135">
        <f t="shared" si="1"/>
        <v>33.5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30.2</v>
      </c>
      <c r="N16" s="135">
        <f t="shared" si="1"/>
        <v>16.3</v>
      </c>
      <c r="O16" s="135">
        <f t="shared" si="1"/>
        <v>43.9</v>
      </c>
      <c r="P16" s="135">
        <f t="shared" si="1"/>
        <v>6.9</v>
      </c>
      <c r="Q16" s="135">
        <f t="shared" si="1"/>
        <v>0</v>
      </c>
      <c r="R16" s="135">
        <f t="shared" si="1"/>
        <v>0</v>
      </c>
      <c r="S16" s="135">
        <f t="shared" si="1"/>
        <v>0.1</v>
      </c>
      <c r="T16" s="135">
        <f t="shared" si="1"/>
        <v>30.8</v>
      </c>
      <c r="U16" s="135">
        <f t="shared" si="1"/>
        <v>0</v>
      </c>
      <c r="V16" s="135">
        <f t="shared" si="1"/>
        <v>12.2</v>
      </c>
      <c r="W16" s="135">
        <f t="shared" si="1"/>
        <v>29.8</v>
      </c>
      <c r="X16" s="135">
        <f t="shared" si="1"/>
        <v>39.299999999999997</v>
      </c>
      <c r="Y16" s="135">
        <f t="shared" si="1"/>
        <v>0</v>
      </c>
      <c r="Z16" s="136" t="str">
        <f t="shared" si="1"/>
        <v/>
      </c>
      <c r="AA16" s="90">
        <f t="shared" si="0"/>
        <v>261</v>
      </c>
    </row>
    <row r="17" spans="1:27" ht="18" customHeight="1" thickBot="1" x14ac:dyDescent="0.3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3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" customHeight="1" x14ac:dyDescent="0.25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" customHeight="1" x14ac:dyDescent="0.25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" customHeight="1" x14ac:dyDescent="0.25">
      <c r="A21" s="97" t="s">
        <v>43</v>
      </c>
      <c r="B21" s="128"/>
      <c r="C21" s="129">
        <v>22.2</v>
      </c>
      <c r="D21" s="129">
        <v>58.6</v>
      </c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>
        <v>3</v>
      </c>
      <c r="V21" s="129"/>
      <c r="W21" s="129"/>
      <c r="X21" s="129"/>
      <c r="Y21" s="130">
        <v>73.2</v>
      </c>
      <c r="Z21" s="131"/>
      <c r="AA21" s="132">
        <f t="shared" si="2"/>
        <v>157</v>
      </c>
    </row>
    <row r="22" spans="1:27" ht="24.9" customHeight="1" x14ac:dyDescent="0.25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" customHeight="1" x14ac:dyDescent="0.25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3">
      <c r="A24" s="86" t="s">
        <v>49</v>
      </c>
      <c r="B24" s="134">
        <f t="shared" ref="B24:Z24" si="3">IF(LEN(B$2)&gt;0,SUM(B19:B23),"")</f>
        <v>0</v>
      </c>
      <c r="C24" s="135">
        <f t="shared" si="3"/>
        <v>22.2</v>
      </c>
      <c r="D24" s="135">
        <f t="shared" si="3"/>
        <v>58.6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3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73.2</v>
      </c>
      <c r="Z24" s="136" t="str">
        <f t="shared" si="3"/>
        <v/>
      </c>
      <c r="AA24" s="90">
        <f t="shared" si="2"/>
        <v>157</v>
      </c>
    </row>
    <row r="25" spans="1:27" ht="15.9" customHeight="1" x14ac:dyDescent="0.25"/>
    <row r="28" spans="1:27" x14ac:dyDescent="0.25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5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2025-08-27T20:29:50Z</dcterms:created>
  <dcterms:modified xsi:type="dcterms:W3CDTF">2025-08-27T20:29:52Z</dcterms:modified>
</cp:coreProperties>
</file>