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<sst xmlns="http://schemas.openxmlformats.org/spreadsheetml/2006/main" count="119" uniqueCount="54">
  <si>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05/09/2025 14:12:00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</si>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</sst>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A90-4082-A27F-22CDE3D125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A90-4082-A27F-22CDE3D125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DA90-4082-A27F-22CDE3D125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DA90-4082-A27F-22CDE3D125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A90-4082-A27F-22CDE3D125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A90-4082-A27F-22CDE3D125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A90-4082-A27F-22CDE3D125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A90-4082-A27F-22CDE3D125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191</c:v>
                </c:pt>
                <c:pt idx="1">
                  <c:v>169</c:v>
                </c:pt>
                <c:pt idx="2">
                  <c:v>152</c:v>
                </c:pt>
                <c:pt idx="3">
                  <c:v>142</c:v>
                </c:pt>
                <c:pt idx="4">
                  <c:v>142</c:v>
                </c:pt>
                <c:pt idx="5">
                  <c:v>157</c:v>
                </c:pt>
                <c:pt idx="6">
                  <c:v>201</c:v>
                </c:pt>
                <c:pt idx="7">
                  <c:v>250</c:v>
                </c:pt>
                <c:pt idx="8">
                  <c:v>273</c:v>
                </c:pt>
                <c:pt idx="9">
                  <c:v>270</c:v>
                </c:pt>
                <c:pt idx="10">
                  <c:v>260</c:v>
                </c:pt>
                <c:pt idx="11">
                  <c:v>255</c:v>
                </c:pt>
                <c:pt idx="12">
                  <c:v>257</c:v>
                </c:pt>
                <c:pt idx="13">
                  <c:v>248</c:v>
                </c:pt>
                <c:pt idx="14">
                  <c:v>239</c:v>
                </c:pt>
                <c:pt idx="15">
                  <c:v>243</c:v>
                </c:pt>
                <c:pt idx="16">
                  <c:v>262</c:v>
                </c:pt>
                <c:pt idx="17">
                  <c:v>296</c:v>
                </c:pt>
                <c:pt idx="18">
                  <c:v>305</c:v>
                </c:pt>
                <c:pt idx="19">
                  <c:v>315</c:v>
                </c:pt>
                <c:pt idx="20">
                  <c:v>285</c:v>
                </c:pt>
                <c:pt idx="21">
                  <c:v>238</c:v>
                </c:pt>
                <c:pt idx="22">
                  <c:v>196</c:v>
                </c:pt>
                <c:pt idx="23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A90-4082-A27F-22CDE3D125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3501.9</c:v>
                </c:pt>
                <c:pt idx="1">
                  <c:v>3555.9</c:v>
                </c:pt>
                <c:pt idx="2">
                  <c:v>3669.9</c:v>
                </c:pt>
                <c:pt idx="3">
                  <c:v>3921.9</c:v>
                </c:pt>
                <c:pt idx="4">
                  <c:v>3921.9</c:v>
                </c:pt>
                <c:pt idx="5">
                  <c:v>3905.9</c:v>
                </c:pt>
                <c:pt idx="6">
                  <c:v>3679.5079999999998</c:v>
                </c:pt>
                <c:pt idx="7">
                  <c:v>3531.9369999999999</c:v>
                </c:pt>
                <c:pt idx="8">
                  <c:v>2045.1590000000001</c:v>
                </c:pt>
                <c:pt idx="9">
                  <c:v>1504.9</c:v>
                </c:pt>
                <c:pt idx="10">
                  <c:v>1032.9000000000001</c:v>
                </c:pt>
                <c:pt idx="11">
                  <c:v>562.9</c:v>
                </c:pt>
                <c:pt idx="12">
                  <c:v>562.9</c:v>
                </c:pt>
                <c:pt idx="13">
                  <c:v>562.9</c:v>
                </c:pt>
                <c:pt idx="14">
                  <c:v>812.9</c:v>
                </c:pt>
                <c:pt idx="15">
                  <c:v>1348.9</c:v>
                </c:pt>
                <c:pt idx="16">
                  <c:v>1849.9</c:v>
                </c:pt>
                <c:pt idx="17">
                  <c:v>3448.6949999999997</c:v>
                </c:pt>
                <c:pt idx="18">
                  <c:v>3900.9350000000004</c:v>
                </c:pt>
                <c:pt idx="19">
                  <c:v>3945.076</c:v>
                </c:pt>
                <c:pt idx="20">
                  <c:v>3974.9290000000001</c:v>
                </c:pt>
                <c:pt idx="21">
                  <c:v>3995.0630000000001</c:v>
                </c:pt>
                <c:pt idx="22">
                  <c:v>3910.277</c:v>
                </c:pt>
                <c:pt idx="23">
                  <c:v>3512.895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90-4082-A27F-22CDE3D1257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433.3</c:v>
                </c:pt>
                <c:pt idx="1">
                  <c:v>411</c:v>
                </c:pt>
                <c:pt idx="2">
                  <c:v>169</c:v>
                </c:pt>
                <c:pt idx="3">
                  <c:v>157</c:v>
                </c:pt>
                <c:pt idx="4">
                  <c:v>149</c:v>
                </c:pt>
                <c:pt idx="5">
                  <c:v>145</c:v>
                </c:pt>
                <c:pt idx="6">
                  <c:v>83</c:v>
                </c:pt>
                <c:pt idx="7">
                  <c:v>101</c:v>
                </c:pt>
                <c:pt idx="8">
                  <c:v>107.58</c:v>
                </c:pt>
                <c:pt idx="9">
                  <c:v>15</c:v>
                </c:pt>
                <c:pt idx="10">
                  <c:v>10</c:v>
                </c:pt>
                <c:pt idx="11">
                  <c:v>26</c:v>
                </c:pt>
                <c:pt idx="12">
                  <c:v>29</c:v>
                </c:pt>
                <c:pt idx="13">
                  <c:v>385.4</c:v>
                </c:pt>
                <c:pt idx="14">
                  <c:v>337</c:v>
                </c:pt>
                <c:pt idx="15">
                  <c:v>478.7</c:v>
                </c:pt>
                <c:pt idx="16">
                  <c:v>671.7</c:v>
                </c:pt>
                <c:pt idx="17">
                  <c:v>639.70000000000005</c:v>
                </c:pt>
                <c:pt idx="18">
                  <c:v>293</c:v>
                </c:pt>
                <c:pt idx="19">
                  <c:v>283</c:v>
                </c:pt>
                <c:pt idx="20">
                  <c:v>163</c:v>
                </c:pt>
                <c:pt idx="21">
                  <c:v>216</c:v>
                </c:pt>
                <c:pt idx="22">
                  <c:v>845</c:v>
                </c:pt>
                <c:pt idx="23">
                  <c:v>1308.8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90-4082-A27F-22CDE3D125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1667.0870000000004</c:v>
                </c:pt>
                <c:pt idx="1">
                  <c:v>1718.5440000000001</c:v>
                </c:pt>
                <c:pt idx="2">
                  <c:v>1729.6890000000001</c:v>
                </c:pt>
                <c:pt idx="3">
                  <c:v>1721.8440000000001</c:v>
                </c:pt>
                <c:pt idx="4">
                  <c:v>1719.8689999999999</c:v>
                </c:pt>
                <c:pt idx="5">
                  <c:v>1712.6990000000003</c:v>
                </c:pt>
                <c:pt idx="6">
                  <c:v>1969.0999999999997</c:v>
                </c:pt>
                <c:pt idx="7">
                  <c:v>3175.5539999999996</c:v>
                </c:pt>
                <c:pt idx="8">
                  <c:v>5103.2009999999991</c:v>
                </c:pt>
                <c:pt idx="9">
                  <c:v>6593.0309999999999</c:v>
                </c:pt>
                <c:pt idx="10">
                  <c:v>7244.4929999999995</c:v>
                </c:pt>
                <c:pt idx="11">
                  <c:v>7323.8190000000004</c:v>
                </c:pt>
                <c:pt idx="12">
                  <c:v>7076.7360000000008</c:v>
                </c:pt>
                <c:pt idx="13">
                  <c:v>6622.6339999999991</c:v>
                </c:pt>
                <c:pt idx="14">
                  <c:v>6317.107</c:v>
                </c:pt>
                <c:pt idx="15">
                  <c:v>5559.3539999999985</c:v>
                </c:pt>
                <c:pt idx="16">
                  <c:v>4887.2099999999991</c:v>
                </c:pt>
                <c:pt idx="17">
                  <c:v>2997.127</c:v>
                </c:pt>
                <c:pt idx="18">
                  <c:v>1692.1829999999998</c:v>
                </c:pt>
                <c:pt idx="19">
                  <c:v>1359.6799999999998</c:v>
                </c:pt>
                <c:pt idx="20">
                  <c:v>1288.1640000000002</c:v>
                </c:pt>
                <c:pt idx="21">
                  <c:v>1179.1210000000001</c:v>
                </c:pt>
                <c:pt idx="22">
                  <c:v>1096.1509999999998</c:v>
                </c:pt>
                <c:pt idx="23">
                  <c:v>1091.1210000000001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90-4082-A27F-22CDE3D125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61</c:v>
                </c:pt>
                <c:pt idx="1">
                  <c:v>64</c:v>
                </c:pt>
                <c:pt idx="2">
                  <c:v>69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105</c:v>
                </c:pt>
                <c:pt idx="8">
                  <c:v>130</c:v>
                </c:pt>
                <c:pt idx="9">
                  <c:v>151</c:v>
                </c:pt>
                <c:pt idx="10">
                  <c:v>169</c:v>
                </c:pt>
                <c:pt idx="11">
                  <c:v>180</c:v>
                </c:pt>
                <c:pt idx="12">
                  <c:v>187</c:v>
                </c:pt>
                <c:pt idx="13">
                  <c:v>186</c:v>
                </c:pt>
                <c:pt idx="14">
                  <c:v>183</c:v>
                </c:pt>
                <c:pt idx="15">
                  <c:v>176</c:v>
                </c:pt>
                <c:pt idx="16">
                  <c:v>163</c:v>
                </c:pt>
                <c:pt idx="17">
                  <c:v>145</c:v>
                </c:pt>
                <c:pt idx="18">
                  <c:v>131</c:v>
                </c:pt>
                <c:pt idx="19">
                  <c:v>128</c:v>
                </c:pt>
                <c:pt idx="20">
                  <c:v>126</c:v>
                </c:pt>
                <c:pt idx="21">
                  <c:v>125</c:v>
                </c:pt>
                <c:pt idx="22">
                  <c:v>125</c:v>
                </c:pt>
                <c:pt idx="23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A90-4082-A27F-22CDE3D125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3">
                  <c:v>26</c:v>
                </c:pt>
                <c:pt idx="4">
                  <c:v>66</c:v>
                </c:pt>
                <c:pt idx="5">
                  <c:v>96</c:v>
                </c:pt>
                <c:pt idx="6">
                  <c:v>150</c:v>
                </c:pt>
                <c:pt idx="7">
                  <c:v>124</c:v>
                </c:pt>
                <c:pt idx="8">
                  <c:v>131</c:v>
                </c:pt>
                <c:pt idx="9">
                  <c:v>58</c:v>
                </c:pt>
                <c:pt idx="10">
                  <c:v>51</c:v>
                </c:pt>
                <c:pt idx="11">
                  <c:v>25</c:v>
                </c:pt>
                <c:pt idx="12">
                  <c:v>29</c:v>
                </c:pt>
                <c:pt idx="13">
                  <c:v>29</c:v>
                </c:pt>
                <c:pt idx="14">
                  <c:v>25</c:v>
                </c:pt>
                <c:pt idx="17">
                  <c:v>80</c:v>
                </c:pt>
                <c:pt idx="18">
                  <c:v>1506</c:v>
                </c:pt>
                <c:pt idx="19">
                  <c:v>2139</c:v>
                </c:pt>
                <c:pt idx="20">
                  <c:v>1767.529</c:v>
                </c:pt>
                <c:pt idx="21">
                  <c:v>1218.0250000000001</c:v>
                </c:pt>
                <c:pt idx="22">
                  <c:v>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A90-4082-A27F-22CDE3D125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102.67</c:v>
                </c:pt>
                <c:pt idx="1">
                  <c:v>102.96</c:v>
                </c:pt>
                <c:pt idx="2">
                  <c:v>102.81</c:v>
                </c:pt>
                <c:pt idx="3">
                  <c:v>102.1</c:v>
                </c:pt>
                <c:pt idx="4">
                  <c:v>101.2</c:v>
                </c:pt>
                <c:pt idx="5">
                  <c:v>102.03</c:v>
                </c:pt>
                <c:pt idx="6">
                  <c:v>96.25</c:v>
                </c:pt>
                <c:pt idx="7">
                  <c:v>91.71</c:v>
                </c:pt>
                <c:pt idx="8">
                  <c:v>77.400000000000006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-0.02</c:v>
                </c:pt>
                <c:pt idx="13">
                  <c:v>-0.86</c:v>
                </c:pt>
                <c:pt idx="14">
                  <c:v>-0.99</c:v>
                </c:pt>
                <c:pt idx="15">
                  <c:v>-0.01</c:v>
                </c:pt>
                <c:pt idx="16">
                  <c:v>46.01</c:v>
                </c:pt>
                <c:pt idx="17">
                  <c:v>119.96</c:v>
                </c:pt>
                <c:pt idx="18">
                  <c:v>178.64</c:v>
                </c:pt>
                <c:pt idx="19">
                  <c:v>190.01</c:v>
                </c:pt>
                <c:pt idx="20">
                  <c:v>177.21</c:v>
                </c:pt>
                <c:pt idx="21">
                  <c:v>178.89</c:v>
                </c:pt>
                <c:pt idx="22">
                  <c:v>150</c:v>
                </c:pt>
                <c:pt idx="23">
                  <c:v>93.07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90-4082-A27F-22CDE3D125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112.5</c:v>
                </c:pt>
                <c:pt idx="1">
                  <c:v>105.5</c:v>
                </c:pt>
                <c:pt idx="2">
                  <c:v>108.5</c:v>
                </c:pt>
                <c:pt idx="3">
                  <c:v>111</c:v>
                </c:pt>
                <c:pt idx="4">
                  <c:v>113</c:v>
                </c:pt>
                <c:pt idx="5">
                  <c:v>117</c:v>
                </c:pt>
                <c:pt idx="6">
                  <c:v>114.5</c:v>
                </c:pt>
                <c:pt idx="7">
                  <c:v>108.5</c:v>
                </c:pt>
                <c:pt idx="8">
                  <c:v>102.5</c:v>
                </c:pt>
                <c:pt idx="9">
                  <c:v>113.5</c:v>
                </c:pt>
                <c:pt idx="10">
                  <c:v>128</c:v>
                </c:pt>
                <c:pt idx="11">
                  <c:v>130</c:v>
                </c:pt>
                <c:pt idx="12">
                  <c:v>122.5</c:v>
                </c:pt>
                <c:pt idx="13">
                  <c:v>118.5</c:v>
                </c:pt>
                <c:pt idx="14">
                  <c:v>120.5</c:v>
                </c:pt>
                <c:pt idx="15">
                  <c:v>125</c:v>
                </c:pt>
                <c:pt idx="16">
                  <c:v>111.5</c:v>
                </c:pt>
                <c:pt idx="17">
                  <c:v>147</c:v>
                </c:pt>
                <c:pt idx="18">
                  <c:v>171.5</c:v>
                </c:pt>
                <c:pt idx="19">
                  <c:v>189</c:v>
                </c:pt>
                <c:pt idx="20">
                  <c:v>187</c:v>
                </c:pt>
                <c:pt idx="21">
                  <c:v>172</c:v>
                </c:pt>
                <c:pt idx="22">
                  <c:v>156.5</c:v>
                </c:pt>
                <c:pt idx="2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7E-4FE8-9E66-7F34B7B4664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661.38</c:v>
                </c:pt>
                <c:pt idx="1">
                  <c:v>735.29499999999996</c:v>
                </c:pt>
                <c:pt idx="2">
                  <c:v>738.66700000000003</c:v>
                </c:pt>
                <c:pt idx="3">
                  <c:v>706.53</c:v>
                </c:pt>
                <c:pt idx="4">
                  <c:v>698.36399999999992</c:v>
                </c:pt>
                <c:pt idx="5">
                  <c:v>715.279</c:v>
                </c:pt>
                <c:pt idx="6">
                  <c:v>706.83200000000011</c:v>
                </c:pt>
                <c:pt idx="7">
                  <c:v>705.45500000000004</c:v>
                </c:pt>
                <c:pt idx="8">
                  <c:v>739.02499999999998</c:v>
                </c:pt>
                <c:pt idx="9">
                  <c:v>749.53500000000008</c:v>
                </c:pt>
                <c:pt idx="10">
                  <c:v>765.38299999999992</c:v>
                </c:pt>
                <c:pt idx="11">
                  <c:v>750.62400000000002</c:v>
                </c:pt>
                <c:pt idx="12">
                  <c:v>742.89700000000005</c:v>
                </c:pt>
                <c:pt idx="13">
                  <c:v>740.24900000000002</c:v>
                </c:pt>
                <c:pt idx="14">
                  <c:v>743.60500000000002</c:v>
                </c:pt>
                <c:pt idx="15">
                  <c:v>756.26299999999992</c:v>
                </c:pt>
                <c:pt idx="16">
                  <c:v>746.29300000000001</c:v>
                </c:pt>
                <c:pt idx="17">
                  <c:v>689.12</c:v>
                </c:pt>
                <c:pt idx="18">
                  <c:v>661.81999999999994</c:v>
                </c:pt>
                <c:pt idx="19">
                  <c:v>629.54</c:v>
                </c:pt>
                <c:pt idx="20">
                  <c:v>641.03800000000001</c:v>
                </c:pt>
                <c:pt idx="21">
                  <c:v>634.63400000000001</c:v>
                </c:pt>
                <c:pt idx="22">
                  <c:v>642.72799999999995</c:v>
                </c:pt>
                <c:pt idx="23">
                  <c:v>649.16300000000001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7E-4FE8-9E66-7F34B7B4664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1294.8220000000001</c:v>
                </c:pt>
                <c:pt idx="1">
                  <c:v>1289.5899999999999</c:v>
                </c:pt>
                <c:pt idx="2">
                  <c:v>1264.75</c:v>
                </c:pt>
                <c:pt idx="3">
                  <c:v>1258.6750000000002</c:v>
                </c:pt>
                <c:pt idx="4">
                  <c:v>1262.2629999999999</c:v>
                </c:pt>
                <c:pt idx="5">
                  <c:v>1294.2880000000002</c:v>
                </c:pt>
                <c:pt idx="6">
                  <c:v>1347.097</c:v>
                </c:pt>
                <c:pt idx="7">
                  <c:v>1403.5360000000001</c:v>
                </c:pt>
                <c:pt idx="8">
                  <c:v>1405.8659999999998</c:v>
                </c:pt>
                <c:pt idx="9">
                  <c:v>1386.6380000000001</c:v>
                </c:pt>
                <c:pt idx="10">
                  <c:v>1362.3119999999999</c:v>
                </c:pt>
                <c:pt idx="11">
                  <c:v>1345.5260000000003</c:v>
                </c:pt>
                <c:pt idx="12">
                  <c:v>1334.9140000000002</c:v>
                </c:pt>
                <c:pt idx="13">
                  <c:v>1297.7720000000002</c:v>
                </c:pt>
                <c:pt idx="14">
                  <c:v>1304.7479999999998</c:v>
                </c:pt>
                <c:pt idx="15">
                  <c:v>1359.8260000000002</c:v>
                </c:pt>
                <c:pt idx="16">
                  <c:v>1403.2729999999999</c:v>
                </c:pt>
                <c:pt idx="17">
                  <c:v>1412.0059999999999</c:v>
                </c:pt>
                <c:pt idx="18">
                  <c:v>1399.8839999999998</c:v>
                </c:pt>
                <c:pt idx="19">
                  <c:v>1367.1569999999999</c:v>
                </c:pt>
                <c:pt idx="20">
                  <c:v>1291.8600000000001</c:v>
                </c:pt>
                <c:pt idx="21">
                  <c:v>1209.3410000000001</c:v>
                </c:pt>
                <c:pt idx="22">
                  <c:v>1176.7600000000002</c:v>
                </c:pt>
                <c:pt idx="23">
                  <c:v>1152.6849999999999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7E-4FE8-9E66-7F34B7B4664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3288.5969999999998</c:v>
                </c:pt>
                <c:pt idx="1">
                  <c:v>3055.08</c:v>
                </c:pt>
                <c:pt idx="2">
                  <c:v>2898.6929999999998</c:v>
                </c:pt>
                <c:pt idx="3">
                  <c:v>2847.8479999999995</c:v>
                </c:pt>
                <c:pt idx="4">
                  <c:v>2849.7570000000001</c:v>
                </c:pt>
                <c:pt idx="5">
                  <c:v>2895.8359999999998</c:v>
                </c:pt>
                <c:pt idx="6">
                  <c:v>2995.6860000000001</c:v>
                </c:pt>
                <c:pt idx="7">
                  <c:v>3364</c:v>
                </c:pt>
                <c:pt idx="8">
                  <c:v>3725.4489999999996</c:v>
                </c:pt>
                <c:pt idx="9">
                  <c:v>4055.2579999999994</c:v>
                </c:pt>
                <c:pt idx="10">
                  <c:v>4221.6979999999994</c:v>
                </c:pt>
                <c:pt idx="11">
                  <c:v>4421.8140000000003</c:v>
                </c:pt>
                <c:pt idx="12">
                  <c:v>4572.3010000000004</c:v>
                </c:pt>
                <c:pt idx="13">
                  <c:v>4528.4320000000007</c:v>
                </c:pt>
                <c:pt idx="14">
                  <c:v>4384.183</c:v>
                </c:pt>
                <c:pt idx="15">
                  <c:v>4387.8309999999992</c:v>
                </c:pt>
                <c:pt idx="16">
                  <c:v>4386.7179999999998</c:v>
                </c:pt>
                <c:pt idx="17">
                  <c:v>4359.7029999999995</c:v>
                </c:pt>
                <c:pt idx="18">
                  <c:v>4363.7090000000007</c:v>
                </c:pt>
                <c:pt idx="19">
                  <c:v>4483.96</c:v>
                </c:pt>
                <c:pt idx="20">
                  <c:v>4320.0550000000012</c:v>
                </c:pt>
                <c:pt idx="21">
                  <c:v>4034.9639999999999</c:v>
                </c:pt>
                <c:pt idx="22">
                  <c:v>3764.4229999999993</c:v>
                </c:pt>
                <c:pt idx="23">
                  <c:v>3464.9399999999996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7E-4FE8-9E66-7F34B7B4664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402.00000000000006</c:v>
                </c:pt>
                <c:pt idx="1">
                  <c:v>383</c:v>
                </c:pt>
                <c:pt idx="2">
                  <c:v>370.99999999999994</c:v>
                </c:pt>
                <c:pt idx="3">
                  <c:v>365</c:v>
                </c:pt>
                <c:pt idx="4">
                  <c:v>366</c:v>
                </c:pt>
                <c:pt idx="5">
                  <c:v>392.00000000000006</c:v>
                </c:pt>
                <c:pt idx="6">
                  <c:v>441.00000000000006</c:v>
                </c:pt>
                <c:pt idx="7">
                  <c:v>505.00000000000006</c:v>
                </c:pt>
                <c:pt idx="8">
                  <c:v>553</c:v>
                </c:pt>
                <c:pt idx="9">
                  <c:v>571.00000000000011</c:v>
                </c:pt>
                <c:pt idx="10">
                  <c:v>579</c:v>
                </c:pt>
                <c:pt idx="11">
                  <c:v>585</c:v>
                </c:pt>
                <c:pt idx="12">
                  <c:v>594.00000000000011</c:v>
                </c:pt>
                <c:pt idx="13">
                  <c:v>583.99999999999989</c:v>
                </c:pt>
                <c:pt idx="14">
                  <c:v>572.00000000000011</c:v>
                </c:pt>
                <c:pt idx="15">
                  <c:v>569.00000000000011</c:v>
                </c:pt>
                <c:pt idx="16">
                  <c:v>575.00000000000011</c:v>
                </c:pt>
                <c:pt idx="17">
                  <c:v>591</c:v>
                </c:pt>
                <c:pt idx="18">
                  <c:v>586.00000000000011</c:v>
                </c:pt>
                <c:pt idx="19">
                  <c:v>593</c:v>
                </c:pt>
                <c:pt idx="20">
                  <c:v>561</c:v>
                </c:pt>
                <c:pt idx="21">
                  <c:v>513</c:v>
                </c:pt>
                <c:pt idx="22">
                  <c:v>471.00000000000006</c:v>
                </c:pt>
                <c:pt idx="23">
                  <c:v>418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7E-4FE8-9E66-7F34B7B4664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47E-4FE8-9E66-7F34B7B4664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47E-4FE8-9E66-7F34B7B4664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47E-4FE8-9E66-7F34B7B4664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47E-4FE8-9E66-7F34B7B4664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47E-4FE8-9E66-7F34B7B4664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366</c:v>
                </c:pt>
                <c:pt idx="1">
                  <c:v>335</c:v>
                </c:pt>
                <c:pt idx="2">
                  <c:v>393</c:v>
                </c:pt>
                <c:pt idx="3">
                  <c:v>739.7</c:v>
                </c:pt>
                <c:pt idx="4">
                  <c:v>774.4</c:v>
                </c:pt>
                <c:pt idx="5">
                  <c:v>672.2</c:v>
                </c:pt>
                <c:pt idx="6">
                  <c:v>556.29999999999995</c:v>
                </c:pt>
                <c:pt idx="7">
                  <c:v>1201</c:v>
                </c:pt>
                <c:pt idx="8">
                  <c:v>1264.0999999999999</c:v>
                </c:pt>
                <c:pt idx="9">
                  <c:v>1496</c:v>
                </c:pt>
                <c:pt idx="10">
                  <c:v>1491</c:v>
                </c:pt>
                <c:pt idx="11">
                  <c:v>919.8</c:v>
                </c:pt>
                <c:pt idx="12">
                  <c:v>555</c:v>
                </c:pt>
                <c:pt idx="13">
                  <c:v>545</c:v>
                </c:pt>
                <c:pt idx="14">
                  <c:v>569</c:v>
                </c:pt>
                <c:pt idx="15">
                  <c:v>608</c:v>
                </c:pt>
                <c:pt idx="16">
                  <c:v>611</c:v>
                </c:pt>
                <c:pt idx="17">
                  <c:v>404</c:v>
                </c:pt>
                <c:pt idx="18">
                  <c:v>631.9</c:v>
                </c:pt>
                <c:pt idx="19">
                  <c:v>892.07600000000002</c:v>
                </c:pt>
                <c:pt idx="20">
                  <c:v>588.70000000000005</c:v>
                </c:pt>
                <c:pt idx="21">
                  <c:v>392.3</c:v>
                </c:pt>
                <c:pt idx="22">
                  <c:v>332</c:v>
                </c:pt>
                <c:pt idx="23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47E-4FE8-9E66-7F34B7B4664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15</c:v>
                </c:pt>
                <c:pt idx="6">
                  <c:v>11.242000000000001</c:v>
                </c:pt>
                <c:pt idx="17">
                  <c:v>3.734</c:v>
                </c:pt>
                <c:pt idx="18">
                  <c:v>13.318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47E-4FE8-9E66-7F34B7B4664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47E-4FE8-9E66-7F34B7B4664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47E-4FE8-9E66-7F34B7B46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102.67</c:v>
                </c:pt>
                <c:pt idx="1">
                  <c:v>102.96</c:v>
                </c:pt>
                <c:pt idx="2">
                  <c:v>102.81</c:v>
                </c:pt>
                <c:pt idx="3">
                  <c:v>102.1</c:v>
                </c:pt>
                <c:pt idx="4">
                  <c:v>101.2</c:v>
                </c:pt>
                <c:pt idx="5">
                  <c:v>102.03</c:v>
                </c:pt>
                <c:pt idx="6">
                  <c:v>96.25</c:v>
                </c:pt>
                <c:pt idx="7">
                  <c:v>91.71</c:v>
                </c:pt>
                <c:pt idx="8">
                  <c:v>77.400000000000006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-0.02</c:v>
                </c:pt>
                <c:pt idx="13">
                  <c:v>-0.86</c:v>
                </c:pt>
                <c:pt idx="14">
                  <c:v>-0.99</c:v>
                </c:pt>
                <c:pt idx="15">
                  <c:v>-0.01</c:v>
                </c:pt>
                <c:pt idx="16">
                  <c:v>46.01</c:v>
                </c:pt>
                <c:pt idx="17">
                  <c:v>119.96</c:v>
                </c:pt>
                <c:pt idx="18">
                  <c:v>178.64</c:v>
                </c:pt>
                <c:pt idx="19">
                  <c:v>190.01</c:v>
                </c:pt>
                <c:pt idx="20">
                  <c:v>177.21</c:v>
                </c:pt>
                <c:pt idx="21">
                  <c:v>178.89</c:v>
                </c:pt>
                <c:pt idx="22">
                  <c:v>150</c:v>
                </c:pt>
                <c:pt idx="23">
                  <c:v>93.07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47E-4FE8-9E66-7F34B7B46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6140.2870000000003</v>
      </c>
      <c r="C4" s="18">
        <v>5918.4439999999995</v>
      </c>
      <c r="D4" s="18">
        <v>5789.5889999999999</v>
      </c>
      <c r="E4" s="18">
        <v>6043.7439999999988</v>
      </c>
      <c r="F4" s="18">
        <v>6078.7689999999984</v>
      </c>
      <c r="G4" s="18">
        <v>6101.5990000000002</v>
      </c>
      <c r="H4" s="18">
        <v>6172.6079999999993</v>
      </c>
      <c r="I4" s="18">
        <v>7287.4910000000018</v>
      </c>
      <c r="J4" s="18">
        <v>7789.9399999999969</v>
      </c>
      <c r="K4" s="18">
        <v>8591.9310000000005</v>
      </c>
      <c r="L4" s="18">
        <v>8767.3930000000018</v>
      </c>
      <c r="M4" s="18">
        <v>8372.7189999999991</v>
      </c>
      <c r="N4" s="18">
        <v>8141.6360000000004</v>
      </c>
      <c r="O4" s="18">
        <v>8033.9340000000011</v>
      </c>
      <c r="P4" s="18">
        <v>7914.0069999999987</v>
      </c>
      <c r="Q4" s="18">
        <v>7805.9539999999997</v>
      </c>
      <c r="R4" s="18">
        <v>7833.8099999999986</v>
      </c>
      <c r="S4" s="18">
        <v>7606.5220000000008</v>
      </c>
      <c r="T4" s="18">
        <v>7828.1180000000004</v>
      </c>
      <c r="U4" s="18">
        <v>8169.7560000000021</v>
      </c>
      <c r="V4" s="18">
        <v>7604.6220000000003</v>
      </c>
      <c r="W4" s="18">
        <v>6971.2089999999998</v>
      </c>
      <c r="X4" s="18">
        <v>6558.427999999999</v>
      </c>
      <c r="Y4" s="18">
        <v>6180.8159999999989</v>
      </c>
      <c r="Z4" s="19"/>
      <c r="AA4" s="20">
        <f>SUM(B4:Z4)</f>
        <v>173703.32599999997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102.67</v>
      </c>
      <c r="C7" s="28">
        <v>102.96</v>
      </c>
      <c r="D7" s="28">
        <v>102.81</v>
      </c>
      <c r="E7" s="28">
        <v>102.1</v>
      </c>
      <c r="F7" s="28">
        <v>101.2</v>
      </c>
      <c r="G7" s="28">
        <v>102.03</v>
      </c>
      <c r="H7" s="28">
        <v>96.25</v>
      </c>
      <c r="I7" s="28">
        <v>91.71</v>
      </c>
      <c r="J7" s="28">
        <v>77.400000000000006</v>
      </c>
      <c r="K7" s="28">
        <v>0</v>
      </c>
      <c r="L7" s="28">
        <v>0</v>
      </c>
      <c r="M7" s="28">
        <v>0</v>
      </c>
      <c r="N7" s="28">
        <v>-0.02</v>
      </c>
      <c r="O7" s="28">
        <v>-0.86</v>
      </c>
      <c r="P7" s="28">
        <v>-0.99</v>
      </c>
      <c r="Q7" s="28">
        <v>-0.01</v>
      </c>
      <c r="R7" s="28">
        <v>46.01</v>
      </c>
      <c r="S7" s="28">
        <v>119.96</v>
      </c>
      <c r="T7" s="28">
        <v>178.64</v>
      </c>
      <c r="U7" s="28">
        <v>190.01</v>
      </c>
      <c r="V7" s="28">
        <v>177.21</v>
      </c>
      <c r="W7" s="28">
        <v>178.89</v>
      </c>
      <c r="X7" s="28">
        <v>150</v>
      </c>
      <c r="Y7" s="28">
        <v>93.07</v>
      </c>
      <c r="Z7" s="29"/>
      <c r="AA7" s="30">
        <f>IF(SUM(B7:Z7)&lt;&gt;0,AVERAGEIF(B7:Z7,"&lt;&gt;"""),"")</f>
        <v>83.793333333333337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286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286</v>
      </c>
    </row>
    <row r="11" spans="1:27" ht="24.95" customHeight="1" x14ac:dyDescent="0.2">
      <c r="A11" s="45" t="s">
        <v>7</v>
      </c>
      <c r="B11" s="46">
        <v>191</v>
      </c>
      <c r="C11" s="47">
        <v>169</v>
      </c>
      <c r="D11" s="47">
        <v>152</v>
      </c>
      <c r="E11" s="47">
        <v>142</v>
      </c>
      <c r="F11" s="47">
        <v>142</v>
      </c>
      <c r="G11" s="47">
        <v>157</v>
      </c>
      <c r="H11" s="47">
        <v>201</v>
      </c>
      <c r="I11" s="47">
        <v>250</v>
      </c>
      <c r="J11" s="47">
        <v>273</v>
      </c>
      <c r="K11" s="47">
        <v>270</v>
      </c>
      <c r="L11" s="47">
        <v>260</v>
      </c>
      <c r="M11" s="47">
        <v>255</v>
      </c>
      <c r="N11" s="47">
        <v>257</v>
      </c>
      <c r="O11" s="47">
        <v>248</v>
      </c>
      <c r="P11" s="47">
        <v>239</v>
      </c>
      <c r="Q11" s="47">
        <v>243</v>
      </c>
      <c r="R11" s="47">
        <v>262</v>
      </c>
      <c r="S11" s="47">
        <v>296</v>
      </c>
      <c r="T11" s="47">
        <v>305</v>
      </c>
      <c r="U11" s="47">
        <v>315</v>
      </c>
      <c r="V11" s="47">
        <v>285</v>
      </c>
      <c r="W11" s="47">
        <v>238</v>
      </c>
      <c r="X11" s="47">
        <v>196</v>
      </c>
      <c r="Y11" s="47">
        <v>144</v>
      </c>
      <c r="Z11" s="48"/>
      <c r="AA11" s="49">
        <f t="shared" si="0"/>
        <v>5490</v>
      </c>
    </row>
    <row r="12" spans="1:27" ht="24.95" customHeight="1" x14ac:dyDescent="0.2">
      <c r="A12" s="50" t="s">
        <v>8</v>
      </c>
      <c r="B12" s="51">
        <v>3501.9</v>
      </c>
      <c r="C12" s="52">
        <v>3555.9</v>
      </c>
      <c r="D12" s="52">
        <v>3669.9</v>
      </c>
      <c r="E12" s="52">
        <v>3921.9</v>
      </c>
      <c r="F12" s="52">
        <v>3921.9</v>
      </c>
      <c r="G12" s="52">
        <v>3905.9</v>
      </c>
      <c r="H12" s="52">
        <v>3679.5079999999998</v>
      </c>
      <c r="I12" s="52">
        <v>3531.9369999999999</v>
      </c>
      <c r="J12" s="52">
        <v>2045.1590000000001</v>
      </c>
      <c r="K12" s="52">
        <v>1504.9</v>
      </c>
      <c r="L12" s="52">
        <v>1032.9000000000001</v>
      </c>
      <c r="M12" s="52">
        <v>562.9</v>
      </c>
      <c r="N12" s="52">
        <v>562.9</v>
      </c>
      <c r="O12" s="52">
        <v>562.9</v>
      </c>
      <c r="P12" s="52">
        <v>812.9</v>
      </c>
      <c r="Q12" s="52">
        <v>1348.9</v>
      </c>
      <c r="R12" s="52">
        <v>1849.9</v>
      </c>
      <c r="S12" s="52">
        <v>3448.6949999999997</v>
      </c>
      <c r="T12" s="52">
        <v>3900.9350000000004</v>
      </c>
      <c r="U12" s="52">
        <v>3945.076</v>
      </c>
      <c r="V12" s="52">
        <v>3974.9290000000001</v>
      </c>
      <c r="W12" s="52">
        <v>3995.0630000000001</v>
      </c>
      <c r="X12" s="52">
        <v>3910.277</v>
      </c>
      <c r="Y12" s="52">
        <v>3512.895</v>
      </c>
      <c r="Z12" s="53"/>
      <c r="AA12" s="54">
        <f t="shared" si="0"/>
        <v>66660.074000000008</v>
      </c>
    </row>
    <row r="13" spans="1:27" ht="24.95" customHeight="1" x14ac:dyDescent="0.2">
      <c r="A13" s="50" t="s">
        <v>9</v>
      </c>
      <c r="B13" s="51"/>
      <c r="C13" s="52"/>
      <c r="D13" s="52"/>
      <c r="E13" s="52">
        <v>26</v>
      </c>
      <c r="F13" s="52">
        <v>66</v>
      </c>
      <c r="G13" s="52">
        <v>96</v>
      </c>
      <c r="H13" s="52">
        <v>150</v>
      </c>
      <c r="I13" s="52">
        <v>124</v>
      </c>
      <c r="J13" s="52">
        <v>131</v>
      </c>
      <c r="K13" s="52">
        <v>58</v>
      </c>
      <c r="L13" s="52">
        <v>51</v>
      </c>
      <c r="M13" s="52">
        <v>25</v>
      </c>
      <c r="N13" s="52">
        <v>29</v>
      </c>
      <c r="O13" s="52">
        <v>29</v>
      </c>
      <c r="P13" s="52">
        <v>25</v>
      </c>
      <c r="Q13" s="52"/>
      <c r="R13" s="52"/>
      <c r="S13" s="52">
        <v>80</v>
      </c>
      <c r="T13" s="52">
        <v>1506</v>
      </c>
      <c r="U13" s="52">
        <v>2139</v>
      </c>
      <c r="V13" s="52">
        <v>1767.529</v>
      </c>
      <c r="W13" s="52">
        <v>1218.0250000000001</v>
      </c>
      <c r="X13" s="52">
        <v>386</v>
      </c>
      <c r="Y13" s="52"/>
      <c r="Z13" s="53"/>
      <c r="AA13" s="54">
        <f t="shared" si="0"/>
        <v>7906.5540000000001</v>
      </c>
    </row>
    <row r="14" spans="1:27" ht="24.95" customHeight="1" x14ac:dyDescent="0.2">
      <c r="A14" s="55" t="s">
        <v>10</v>
      </c>
      <c r="B14" s="56">
        <v>1667.0870000000004</v>
      </c>
      <c r="C14" s="57">
        <v>1718.5440000000001</v>
      </c>
      <c r="D14" s="57">
        <v>1729.6890000000001</v>
      </c>
      <c r="E14" s="57">
        <v>1721.8440000000001</v>
      </c>
      <c r="F14" s="57">
        <v>1719.8689999999999</v>
      </c>
      <c r="G14" s="57">
        <v>1712.6990000000003</v>
      </c>
      <c r="H14" s="57">
        <v>1969.0999999999997</v>
      </c>
      <c r="I14" s="57">
        <v>3175.5539999999996</v>
      </c>
      <c r="J14" s="57">
        <v>5103.2009999999991</v>
      </c>
      <c r="K14" s="57">
        <v>6593.0309999999999</v>
      </c>
      <c r="L14" s="57">
        <v>7244.4929999999995</v>
      </c>
      <c r="M14" s="57">
        <v>7323.8190000000004</v>
      </c>
      <c r="N14" s="57">
        <v>7076.7360000000008</v>
      </c>
      <c r="O14" s="57">
        <v>6622.6339999999991</v>
      </c>
      <c r="P14" s="57">
        <v>6317.107</v>
      </c>
      <c r="Q14" s="57">
        <v>5559.3539999999985</v>
      </c>
      <c r="R14" s="57">
        <v>4887.2099999999991</v>
      </c>
      <c r="S14" s="57">
        <v>2997.127</v>
      </c>
      <c r="T14" s="57">
        <v>1692.1829999999998</v>
      </c>
      <c r="U14" s="57">
        <v>1359.6799999999998</v>
      </c>
      <c r="V14" s="57">
        <v>1288.1640000000002</v>
      </c>
      <c r="W14" s="57">
        <v>1179.1210000000001</v>
      </c>
      <c r="X14" s="57">
        <v>1096.1509999999998</v>
      </c>
      <c r="Y14" s="57">
        <v>1091.1210000000001</v>
      </c>
      <c r="Z14" s="58"/>
      <c r="AA14" s="59">
        <f t="shared" si="0"/>
        <v>82845.517999999982</v>
      </c>
    </row>
    <row r="15" spans="1:27" ht="24.95" customHeight="1" x14ac:dyDescent="0.2">
      <c r="A15" s="55" t="s">
        <v>11</v>
      </c>
      <c r="B15" s="56">
        <v>61</v>
      </c>
      <c r="C15" s="57">
        <v>64</v>
      </c>
      <c r="D15" s="57">
        <v>69</v>
      </c>
      <c r="E15" s="57">
        <v>75</v>
      </c>
      <c r="F15" s="57">
        <v>80</v>
      </c>
      <c r="G15" s="57">
        <v>85</v>
      </c>
      <c r="H15" s="57">
        <v>90</v>
      </c>
      <c r="I15" s="57">
        <v>105</v>
      </c>
      <c r="J15" s="57">
        <v>130</v>
      </c>
      <c r="K15" s="57">
        <v>151</v>
      </c>
      <c r="L15" s="57">
        <v>169</v>
      </c>
      <c r="M15" s="57">
        <v>180</v>
      </c>
      <c r="N15" s="57">
        <v>187</v>
      </c>
      <c r="O15" s="57">
        <v>186</v>
      </c>
      <c r="P15" s="57">
        <v>183</v>
      </c>
      <c r="Q15" s="57">
        <v>176</v>
      </c>
      <c r="R15" s="57">
        <v>163</v>
      </c>
      <c r="S15" s="57">
        <v>145</v>
      </c>
      <c r="T15" s="57">
        <v>131</v>
      </c>
      <c r="U15" s="57">
        <v>128</v>
      </c>
      <c r="V15" s="57">
        <v>126</v>
      </c>
      <c r="W15" s="57">
        <v>125</v>
      </c>
      <c r="X15" s="57">
        <v>125</v>
      </c>
      <c r="Y15" s="57">
        <v>124</v>
      </c>
      <c r="Z15" s="58"/>
      <c r="AA15" s="59">
        <f t="shared" si="0"/>
        <v>3058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5706.987000000001</v>
      </c>
      <c r="C16" s="62">
        <f t="shared" si="1"/>
        <v>5507.4440000000004</v>
      </c>
      <c r="D16" s="62">
        <f t="shared" si="1"/>
        <v>5620.5889999999999</v>
      </c>
      <c r="E16" s="62">
        <f t="shared" si="1"/>
        <v>5886.7440000000006</v>
      </c>
      <c r="F16" s="62">
        <f t="shared" si="1"/>
        <v>5929.7689999999993</v>
      </c>
      <c r="G16" s="62">
        <f t="shared" si="1"/>
        <v>5956.5990000000002</v>
      </c>
      <c r="H16" s="62">
        <f t="shared" si="1"/>
        <v>6089.6079999999993</v>
      </c>
      <c r="I16" s="62">
        <f t="shared" si="1"/>
        <v>7186.491</v>
      </c>
      <c r="J16" s="62">
        <f t="shared" si="1"/>
        <v>7682.3599999999988</v>
      </c>
      <c r="K16" s="62">
        <f t="shared" si="1"/>
        <v>8576.9310000000005</v>
      </c>
      <c r="L16" s="62">
        <f t="shared" si="1"/>
        <v>8757.393</v>
      </c>
      <c r="M16" s="62">
        <f t="shared" si="1"/>
        <v>8346.719000000001</v>
      </c>
      <c r="N16" s="62">
        <f t="shared" si="1"/>
        <v>8112.6360000000004</v>
      </c>
      <c r="O16" s="62">
        <f t="shared" si="1"/>
        <v>7648.5339999999987</v>
      </c>
      <c r="P16" s="62">
        <f t="shared" si="1"/>
        <v>7577.0069999999996</v>
      </c>
      <c r="Q16" s="62">
        <f t="shared" si="1"/>
        <v>7327.253999999999</v>
      </c>
      <c r="R16" s="62">
        <f t="shared" si="1"/>
        <v>7162.1099999999988</v>
      </c>
      <c r="S16" s="62">
        <f t="shared" si="1"/>
        <v>6966.8220000000001</v>
      </c>
      <c r="T16" s="62">
        <f t="shared" si="1"/>
        <v>7535.1180000000004</v>
      </c>
      <c r="U16" s="62">
        <f t="shared" si="1"/>
        <v>7886.7559999999994</v>
      </c>
      <c r="V16" s="62">
        <f t="shared" si="1"/>
        <v>7441.6220000000012</v>
      </c>
      <c r="W16" s="62">
        <f t="shared" si="1"/>
        <v>6755.2089999999998</v>
      </c>
      <c r="X16" s="62">
        <f t="shared" si="1"/>
        <v>5713.4279999999999</v>
      </c>
      <c r="Y16" s="62">
        <f t="shared" si="1"/>
        <v>4872.0159999999996</v>
      </c>
      <c r="Z16" s="63" t="str">
        <f t="shared" si="1"/>
        <v/>
      </c>
      <c r="AA16" s="64">
        <f>SUM(AA10:AA15)</f>
        <v>166246.14600000001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1955.9</v>
      </c>
      <c r="C29" s="72">
        <v>1949.9</v>
      </c>
      <c r="D29" s="72">
        <v>1940.9</v>
      </c>
      <c r="E29" s="72">
        <v>1971.9</v>
      </c>
      <c r="F29" s="72">
        <v>2007.9</v>
      </c>
      <c r="G29" s="72">
        <v>2050.9</v>
      </c>
      <c r="H29" s="72">
        <v>2227.9</v>
      </c>
      <c r="I29" s="72">
        <v>2644.9</v>
      </c>
      <c r="J29" s="72">
        <v>2749.9</v>
      </c>
      <c r="K29" s="72">
        <v>2897.9</v>
      </c>
      <c r="L29" s="72">
        <v>3189.9</v>
      </c>
      <c r="M29" s="72">
        <v>3353.9</v>
      </c>
      <c r="N29" s="72">
        <v>3417.9</v>
      </c>
      <c r="O29" s="72">
        <v>3359.9</v>
      </c>
      <c r="P29" s="72">
        <v>3145.9</v>
      </c>
      <c r="Q29" s="72">
        <v>2827.9</v>
      </c>
      <c r="R29" s="72">
        <v>2588.9</v>
      </c>
      <c r="S29" s="72">
        <v>2346.9</v>
      </c>
      <c r="T29" s="72">
        <v>3293.9</v>
      </c>
      <c r="U29" s="72">
        <v>3665.9</v>
      </c>
      <c r="V29" s="72">
        <v>3485.9</v>
      </c>
      <c r="W29" s="72">
        <v>2705.9</v>
      </c>
      <c r="X29" s="72">
        <v>2132.9</v>
      </c>
      <c r="Y29" s="72">
        <v>1691.9</v>
      </c>
      <c r="Z29" s="73"/>
      <c r="AA29" s="74">
        <f>SUM(B29:Z29)</f>
        <v>63605.60000000002</v>
      </c>
    </row>
    <row r="30" spans="1:27" ht="24.95" customHeight="1" x14ac:dyDescent="0.2">
      <c r="A30" s="75" t="s">
        <v>24</v>
      </c>
      <c r="B30" s="76">
        <v>1765.087</v>
      </c>
      <c r="C30" s="77">
        <v>1836.5440000000001</v>
      </c>
      <c r="D30" s="77">
        <v>1853.6890000000001</v>
      </c>
      <c r="E30" s="77">
        <v>1976.8440000000001</v>
      </c>
      <c r="F30" s="77">
        <v>1975.8689999999999</v>
      </c>
      <c r="G30" s="77">
        <v>1955.6990000000001</v>
      </c>
      <c r="H30" s="77">
        <v>2024.7080000000001</v>
      </c>
      <c r="I30" s="77">
        <v>2722.5909999999999</v>
      </c>
      <c r="J30" s="77">
        <v>3506.04</v>
      </c>
      <c r="K30" s="77">
        <v>4342.0309999999999</v>
      </c>
      <c r="L30" s="77">
        <v>4672.4930000000004</v>
      </c>
      <c r="M30" s="77">
        <v>4583.8190000000004</v>
      </c>
      <c r="N30" s="77">
        <v>4286.7359999999999</v>
      </c>
      <c r="O30" s="77">
        <v>3898.634</v>
      </c>
      <c r="P30" s="77">
        <v>3786.107</v>
      </c>
      <c r="Q30" s="77">
        <v>3324.3539999999998</v>
      </c>
      <c r="R30" s="77">
        <v>3211.21</v>
      </c>
      <c r="S30" s="77">
        <v>2784.922</v>
      </c>
      <c r="T30" s="77">
        <v>2328.2179999999998</v>
      </c>
      <c r="U30" s="77">
        <v>2297.8560000000002</v>
      </c>
      <c r="V30" s="77">
        <v>1912.722</v>
      </c>
      <c r="W30" s="77">
        <v>2059.3090000000002</v>
      </c>
      <c r="X30" s="77">
        <v>1776.528</v>
      </c>
      <c r="Y30" s="77">
        <v>1371.116</v>
      </c>
      <c r="Z30" s="78"/>
      <c r="AA30" s="79">
        <f>SUM(B30:Z30)</f>
        <v>66253.126000000004</v>
      </c>
    </row>
    <row r="31" spans="1:27" ht="24.95" customHeight="1" x14ac:dyDescent="0.2">
      <c r="A31" s="82" t="s">
        <v>25</v>
      </c>
      <c r="B31" s="80">
        <v>2131</v>
      </c>
      <c r="C31" s="81">
        <v>1885</v>
      </c>
      <c r="D31" s="81">
        <v>1995</v>
      </c>
      <c r="E31" s="81">
        <v>2095</v>
      </c>
      <c r="F31" s="81">
        <v>2095</v>
      </c>
      <c r="G31" s="81">
        <v>2095</v>
      </c>
      <c r="H31" s="81">
        <v>1920</v>
      </c>
      <c r="I31" s="81">
        <v>1920</v>
      </c>
      <c r="J31" s="81">
        <v>1534</v>
      </c>
      <c r="K31" s="81">
        <v>1352</v>
      </c>
      <c r="L31" s="81">
        <v>905</v>
      </c>
      <c r="M31" s="81">
        <v>435</v>
      </c>
      <c r="N31" s="81">
        <v>435</v>
      </c>
      <c r="O31" s="81">
        <v>435</v>
      </c>
      <c r="P31" s="81">
        <v>685</v>
      </c>
      <c r="Q31" s="81">
        <v>1196</v>
      </c>
      <c r="R31" s="81">
        <v>1417</v>
      </c>
      <c r="S31" s="81">
        <v>2000</v>
      </c>
      <c r="T31" s="81">
        <v>2206</v>
      </c>
      <c r="U31" s="81">
        <v>2206</v>
      </c>
      <c r="V31" s="81">
        <v>2206</v>
      </c>
      <c r="W31" s="81">
        <v>2206</v>
      </c>
      <c r="X31" s="81">
        <v>2000</v>
      </c>
      <c r="Y31" s="81">
        <v>2000</v>
      </c>
      <c r="Z31" s="83"/>
      <c r="AA31" s="84">
        <f>SUM(B31:Z31)</f>
        <v>39354</v>
      </c>
    </row>
    <row r="32" spans="1:27" ht="30" customHeight="1" thickBot="1" x14ac:dyDescent="0.25">
      <c r="A32" s="60" t="s">
        <v>26</v>
      </c>
      <c r="B32" s="61">
        <f>IF(LEN(B$2)&gt;0,SUM(B29:B31),"")</f>
        <v>5851.9870000000001</v>
      </c>
      <c r="C32" s="62">
        <f t="shared" ref="C32:Z32" si="4">IF(LEN(C$2)&gt;0,SUM(C29:C31),"")</f>
        <v>5671.4440000000004</v>
      </c>
      <c r="D32" s="62">
        <f t="shared" si="4"/>
        <v>5789.5889999999999</v>
      </c>
      <c r="E32" s="62">
        <f t="shared" si="4"/>
        <v>6043.7440000000006</v>
      </c>
      <c r="F32" s="62">
        <f t="shared" si="4"/>
        <v>6078.7690000000002</v>
      </c>
      <c r="G32" s="62">
        <f t="shared" si="4"/>
        <v>6101.5990000000002</v>
      </c>
      <c r="H32" s="62">
        <f t="shared" si="4"/>
        <v>6172.6080000000002</v>
      </c>
      <c r="I32" s="62">
        <f t="shared" si="4"/>
        <v>7287.491</v>
      </c>
      <c r="J32" s="62">
        <f t="shared" si="4"/>
        <v>7789.9400000000005</v>
      </c>
      <c r="K32" s="62">
        <f t="shared" si="4"/>
        <v>8591.9310000000005</v>
      </c>
      <c r="L32" s="62">
        <f t="shared" si="4"/>
        <v>8767.393</v>
      </c>
      <c r="M32" s="62">
        <f t="shared" si="4"/>
        <v>8372.719000000001</v>
      </c>
      <c r="N32" s="62">
        <f t="shared" si="4"/>
        <v>8139.6360000000004</v>
      </c>
      <c r="O32" s="62">
        <f t="shared" si="4"/>
        <v>7693.5339999999997</v>
      </c>
      <c r="P32" s="62">
        <f t="shared" si="4"/>
        <v>7617.0069999999996</v>
      </c>
      <c r="Q32" s="62">
        <f t="shared" si="4"/>
        <v>7348.2539999999999</v>
      </c>
      <c r="R32" s="62">
        <f t="shared" si="4"/>
        <v>7217.1100000000006</v>
      </c>
      <c r="S32" s="62">
        <f t="shared" si="4"/>
        <v>7131.8220000000001</v>
      </c>
      <c r="T32" s="62">
        <f t="shared" si="4"/>
        <v>7828.1180000000004</v>
      </c>
      <c r="U32" s="62">
        <f t="shared" si="4"/>
        <v>8169.7560000000003</v>
      </c>
      <c r="V32" s="62">
        <f t="shared" si="4"/>
        <v>7604.6220000000003</v>
      </c>
      <c r="W32" s="62">
        <f t="shared" si="4"/>
        <v>6971.2090000000007</v>
      </c>
      <c r="X32" s="62">
        <f t="shared" si="4"/>
        <v>5909.4279999999999</v>
      </c>
      <c r="Y32" s="62">
        <f t="shared" si="4"/>
        <v>5063.0159999999996</v>
      </c>
      <c r="Z32" s="63" t="str">
        <f t="shared" si="4"/>
        <v/>
      </c>
      <c r="AA32" s="64">
        <f>SUM(AA29:AA31)</f>
        <v>169212.72600000002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>
        <v>50</v>
      </c>
      <c r="T35" s="95">
        <v>78</v>
      </c>
      <c r="U35" s="95">
        <v>78</v>
      </c>
      <c r="V35" s="95">
        <v>78</v>
      </c>
      <c r="W35" s="95"/>
      <c r="X35" s="95"/>
      <c r="Y35" s="95"/>
      <c r="Z35" s="96"/>
      <c r="AA35" s="74">
        <f t="shared" ref="AA35:AA40" si="5">SUM(B35:Z35)</f>
        <v>284</v>
      </c>
    </row>
    <row r="36" spans="1:27" ht="24.95" customHeight="1" x14ac:dyDescent="0.2">
      <c r="A36" s="97" t="s">
        <v>29</v>
      </c>
      <c r="B36" s="98">
        <v>70</v>
      </c>
      <c r="C36" s="99">
        <v>89</v>
      </c>
      <c r="D36" s="99">
        <v>94</v>
      </c>
      <c r="E36" s="99">
        <v>82</v>
      </c>
      <c r="F36" s="99">
        <v>74</v>
      </c>
      <c r="G36" s="99">
        <v>70</v>
      </c>
      <c r="H36" s="99">
        <v>8</v>
      </c>
      <c r="I36" s="99">
        <v>26</v>
      </c>
      <c r="J36" s="99">
        <v>10</v>
      </c>
      <c r="K36" s="99">
        <v>10</v>
      </c>
      <c r="L36" s="99">
        <v>10</v>
      </c>
      <c r="M36" s="99">
        <v>26</v>
      </c>
      <c r="N36" s="99">
        <v>27</v>
      </c>
      <c r="O36" s="99">
        <v>45</v>
      </c>
      <c r="P36" s="99">
        <v>40</v>
      </c>
      <c r="Q36" s="99">
        <v>10</v>
      </c>
      <c r="R36" s="99">
        <v>40</v>
      </c>
      <c r="S36" s="99">
        <v>40</v>
      </c>
      <c r="T36" s="99">
        <v>140</v>
      </c>
      <c r="U36" s="99">
        <v>130</v>
      </c>
      <c r="V36" s="99">
        <v>10</v>
      </c>
      <c r="W36" s="99">
        <v>141</v>
      </c>
      <c r="X36" s="99">
        <v>121</v>
      </c>
      <c r="Y36" s="99">
        <v>116</v>
      </c>
      <c r="Z36" s="100"/>
      <c r="AA36" s="79">
        <f t="shared" si="5"/>
        <v>1429</v>
      </c>
    </row>
    <row r="37" spans="1:27" ht="24.95" customHeight="1" x14ac:dyDescent="0.2">
      <c r="A37" s="97" t="s">
        <v>30</v>
      </c>
      <c r="B37" s="98">
        <v>288.3</v>
      </c>
      <c r="C37" s="99">
        <v>247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2</v>
      </c>
      <c r="O37" s="99">
        <v>340.4</v>
      </c>
      <c r="P37" s="99">
        <v>297</v>
      </c>
      <c r="Q37" s="99">
        <v>457.7</v>
      </c>
      <c r="R37" s="99">
        <v>616.70000000000005</v>
      </c>
      <c r="S37" s="99">
        <v>474.7</v>
      </c>
      <c r="T37" s="99"/>
      <c r="U37" s="99"/>
      <c r="V37" s="99"/>
      <c r="W37" s="99"/>
      <c r="X37" s="99">
        <v>649</v>
      </c>
      <c r="Y37" s="99">
        <v>1117.8</v>
      </c>
      <c r="Z37" s="100"/>
      <c r="AA37" s="79">
        <f t="shared" si="5"/>
        <v>4490.5999999999995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97.58</v>
      </c>
      <c r="K38" s="99">
        <v>5</v>
      </c>
      <c r="L38" s="99"/>
      <c r="M38" s="99"/>
      <c r="N38" s="99"/>
      <c r="O38" s="99"/>
      <c r="P38" s="99"/>
      <c r="Q38" s="99">
        <v>11</v>
      </c>
      <c r="R38" s="99">
        <v>15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1253.58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433.3</v>
      </c>
      <c r="C40" s="88">
        <f t="shared" si="6"/>
        <v>411</v>
      </c>
      <c r="D40" s="88">
        <f t="shared" si="6"/>
        <v>169</v>
      </c>
      <c r="E40" s="88">
        <f t="shared" si="6"/>
        <v>157</v>
      </c>
      <c r="F40" s="88">
        <f t="shared" si="6"/>
        <v>149</v>
      </c>
      <c r="G40" s="88">
        <f t="shared" si="6"/>
        <v>145</v>
      </c>
      <c r="H40" s="88">
        <f t="shared" si="6"/>
        <v>83</v>
      </c>
      <c r="I40" s="88">
        <f t="shared" si="6"/>
        <v>101</v>
      </c>
      <c r="J40" s="88">
        <f t="shared" si="6"/>
        <v>107.58</v>
      </c>
      <c r="K40" s="88">
        <f t="shared" si="6"/>
        <v>15</v>
      </c>
      <c r="L40" s="88">
        <f t="shared" si="6"/>
        <v>10</v>
      </c>
      <c r="M40" s="88">
        <f t="shared" si="6"/>
        <v>26</v>
      </c>
      <c r="N40" s="88">
        <f t="shared" si="6"/>
        <v>29</v>
      </c>
      <c r="O40" s="88">
        <f t="shared" si="6"/>
        <v>385.4</v>
      </c>
      <c r="P40" s="88">
        <f t="shared" si="6"/>
        <v>337</v>
      </c>
      <c r="Q40" s="88">
        <f t="shared" si="6"/>
        <v>478.7</v>
      </c>
      <c r="R40" s="88">
        <f t="shared" si="6"/>
        <v>671.7</v>
      </c>
      <c r="S40" s="88">
        <f t="shared" si="6"/>
        <v>639.70000000000005</v>
      </c>
      <c r="T40" s="88">
        <f t="shared" si="6"/>
        <v>293</v>
      </c>
      <c r="U40" s="88">
        <f t="shared" si="6"/>
        <v>283</v>
      </c>
      <c r="V40" s="88">
        <f t="shared" si="6"/>
        <v>163</v>
      </c>
      <c r="W40" s="88">
        <f t="shared" si="6"/>
        <v>216</v>
      </c>
      <c r="X40" s="88">
        <f t="shared" si="6"/>
        <v>845</v>
      </c>
      <c r="Y40" s="88">
        <f t="shared" si="6"/>
        <v>1308.8</v>
      </c>
      <c r="Z40" s="89" t="str">
        <f t="shared" si="6"/>
        <v/>
      </c>
      <c r="AA40" s="90">
        <f t="shared" si="5"/>
        <v>7457.1799999999994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288.3</v>
      </c>
      <c r="C45" s="99">
        <v>247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2</v>
      </c>
      <c r="O45" s="99">
        <v>340.4</v>
      </c>
      <c r="P45" s="99">
        <v>297</v>
      </c>
      <c r="Q45" s="99">
        <v>457.7</v>
      </c>
      <c r="R45" s="99">
        <v>616.70000000000005</v>
      </c>
      <c r="S45" s="99">
        <v>474.7</v>
      </c>
      <c r="T45" s="99"/>
      <c r="U45" s="99"/>
      <c r="V45" s="99"/>
      <c r="W45" s="99"/>
      <c r="X45" s="99">
        <v>649</v>
      </c>
      <c r="Y45" s="99">
        <v>1117.8</v>
      </c>
      <c r="Z45" s="100"/>
      <c r="AA45" s="79">
        <f t="shared" si="7"/>
        <v>4490.5999999999995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288.3</v>
      </c>
      <c r="C49" s="88">
        <f t="shared" ref="C49:Z49" si="8">IF(LEN(C$2)&gt;0,SUM(C43:C48),"")</f>
        <v>247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2</v>
      </c>
      <c r="O49" s="88">
        <f t="shared" si="8"/>
        <v>340.4</v>
      </c>
      <c r="P49" s="88">
        <f t="shared" si="8"/>
        <v>297</v>
      </c>
      <c r="Q49" s="88">
        <f t="shared" si="8"/>
        <v>457.7</v>
      </c>
      <c r="R49" s="88">
        <f t="shared" si="8"/>
        <v>616.70000000000005</v>
      </c>
      <c r="S49" s="88">
        <f t="shared" si="8"/>
        <v>474.7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649</v>
      </c>
      <c r="Y49" s="88">
        <f t="shared" si="8"/>
        <v>1117.8</v>
      </c>
      <c r="Z49" s="89" t="str">
        <f t="shared" si="8"/>
        <v/>
      </c>
      <c r="AA49" s="90">
        <f t="shared" si="7"/>
        <v>4490.5999999999995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6140.2870000000012</v>
      </c>
      <c r="C52" s="88">
        <f t="shared" si="10"/>
        <v>5918.4440000000004</v>
      </c>
      <c r="D52" s="88">
        <f t="shared" si="10"/>
        <v>5789.5889999999999</v>
      </c>
      <c r="E52" s="88">
        <f t="shared" si="10"/>
        <v>6043.7440000000006</v>
      </c>
      <c r="F52" s="88">
        <f t="shared" si="10"/>
        <v>6078.7689999999993</v>
      </c>
      <c r="G52" s="88">
        <f t="shared" si="10"/>
        <v>6101.5990000000002</v>
      </c>
      <c r="H52" s="88">
        <f t="shared" si="10"/>
        <v>6172.6079999999993</v>
      </c>
      <c r="I52" s="88">
        <f t="shared" si="10"/>
        <v>7287.491</v>
      </c>
      <c r="J52" s="88">
        <f t="shared" si="10"/>
        <v>7789.9399999999987</v>
      </c>
      <c r="K52" s="88">
        <f t="shared" si="10"/>
        <v>8591.9310000000005</v>
      </c>
      <c r="L52" s="88">
        <f t="shared" si="10"/>
        <v>8767.393</v>
      </c>
      <c r="M52" s="88">
        <f t="shared" si="10"/>
        <v>8372.719000000001</v>
      </c>
      <c r="N52" s="88">
        <f t="shared" si="10"/>
        <v>8141.6360000000004</v>
      </c>
      <c r="O52" s="88">
        <f t="shared" si="10"/>
        <v>8033.9339999999984</v>
      </c>
      <c r="P52" s="88">
        <f t="shared" si="10"/>
        <v>7914.0069999999996</v>
      </c>
      <c r="Q52" s="88">
        <f t="shared" si="10"/>
        <v>7805.9539999999988</v>
      </c>
      <c r="R52" s="88">
        <f t="shared" si="10"/>
        <v>7833.8099999999986</v>
      </c>
      <c r="S52" s="88">
        <f t="shared" si="10"/>
        <v>7606.5219999999999</v>
      </c>
      <c r="T52" s="88">
        <f t="shared" si="10"/>
        <v>7828.1180000000004</v>
      </c>
      <c r="U52" s="88">
        <f t="shared" si="10"/>
        <v>8169.7559999999994</v>
      </c>
      <c r="V52" s="88">
        <f t="shared" si="10"/>
        <v>7604.6220000000012</v>
      </c>
      <c r="W52" s="88">
        <f t="shared" si="10"/>
        <v>6971.2089999999998</v>
      </c>
      <c r="X52" s="88">
        <f t="shared" si="10"/>
        <v>6558.4279999999999</v>
      </c>
      <c r="Y52" s="88">
        <f t="shared" si="10"/>
        <v>6180.8159999999998</v>
      </c>
      <c r="Z52" s="89" t="str">
        <f t="shared" si="10"/>
        <v/>
      </c>
      <c r="AA52" s="104">
        <f>SUM(B52:Z52)</f>
        <v>173703.32599999994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6140.2990000000018</v>
      </c>
      <c r="C4" s="18">
        <v>5918.4650000000011</v>
      </c>
      <c r="D4" s="18">
        <v>5789.6100000000006</v>
      </c>
      <c r="E4" s="18">
        <v>6043.7530000000006</v>
      </c>
      <c r="F4" s="18">
        <v>6078.7840000000015</v>
      </c>
      <c r="G4" s="18">
        <v>6101.6030000000001</v>
      </c>
      <c r="H4" s="18">
        <v>6172.6569999999992</v>
      </c>
      <c r="I4" s="18">
        <v>7287.491</v>
      </c>
      <c r="J4" s="18">
        <v>7789.9400000000005</v>
      </c>
      <c r="K4" s="18">
        <v>8591.9309999999987</v>
      </c>
      <c r="L4" s="18">
        <v>8767.393</v>
      </c>
      <c r="M4" s="18">
        <v>8372.7640000000029</v>
      </c>
      <c r="N4" s="18">
        <v>8141.6120000000001</v>
      </c>
      <c r="O4" s="18">
        <v>8033.9529999999995</v>
      </c>
      <c r="P4" s="18">
        <v>7914.0360000000001</v>
      </c>
      <c r="Q4" s="18">
        <v>7805.92</v>
      </c>
      <c r="R4" s="18">
        <v>7833.7840000000006</v>
      </c>
      <c r="S4" s="18">
        <v>7606.5629999999983</v>
      </c>
      <c r="T4" s="18">
        <v>7828.1310000000012</v>
      </c>
      <c r="U4" s="18">
        <v>8169.7329999999993</v>
      </c>
      <c r="V4" s="18">
        <v>7604.6530000000021</v>
      </c>
      <c r="W4" s="18">
        <v>6971.2390000000023</v>
      </c>
      <c r="X4" s="18">
        <v>6558.411000000001</v>
      </c>
      <c r="Y4" s="18">
        <v>6180.7879999999986</v>
      </c>
      <c r="Z4" s="19"/>
      <c r="AA4" s="20">
        <f>SUM(B4:Z4)</f>
        <v>173703.51299999998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102.67</v>
      </c>
      <c r="C7" s="28">
        <v>102.96</v>
      </c>
      <c r="D7" s="28">
        <v>102.81</v>
      </c>
      <c r="E7" s="28">
        <v>102.1</v>
      </c>
      <c r="F7" s="28">
        <v>101.2</v>
      </c>
      <c r="G7" s="28">
        <v>102.03</v>
      </c>
      <c r="H7" s="28">
        <v>96.25</v>
      </c>
      <c r="I7" s="28">
        <v>91.71</v>
      </c>
      <c r="J7" s="28">
        <v>77.400000000000006</v>
      </c>
      <c r="K7" s="28">
        <v>0</v>
      </c>
      <c r="L7" s="28">
        <v>0</v>
      </c>
      <c r="M7" s="28">
        <v>0</v>
      </c>
      <c r="N7" s="28">
        <v>-0.02</v>
      </c>
      <c r="O7" s="28">
        <v>-0.86</v>
      </c>
      <c r="P7" s="28">
        <v>-0.99</v>
      </c>
      <c r="Q7" s="28">
        <v>-0.01</v>
      </c>
      <c r="R7" s="28">
        <v>46.01</v>
      </c>
      <c r="S7" s="28">
        <v>119.96</v>
      </c>
      <c r="T7" s="28">
        <v>178.64</v>
      </c>
      <c r="U7" s="28">
        <v>190.01</v>
      </c>
      <c r="V7" s="28">
        <v>177.21</v>
      </c>
      <c r="W7" s="28">
        <v>178.89</v>
      </c>
      <c r="X7" s="28">
        <v>150</v>
      </c>
      <c r="Y7" s="28">
        <v>93.07</v>
      </c>
      <c r="Z7" s="29"/>
      <c r="AA7" s="30">
        <f>IF(SUM(B7:Z7)&lt;&gt;0,AVERAGEIF(B7:Z7,"&lt;&gt;"""),"")</f>
        <v>83.793333333333337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15</v>
      </c>
      <c r="H14" s="57">
        <v>11.242000000000001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3.734</v>
      </c>
      <c r="T14" s="57">
        <v>13.318</v>
      </c>
      <c r="U14" s="57">
        <v>15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193.29399999999998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15</v>
      </c>
      <c r="H16" s="62">
        <f t="shared" si="1"/>
        <v>11.242000000000001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3.734</v>
      </c>
      <c r="T16" s="62">
        <f t="shared" si="1"/>
        <v>13.318</v>
      </c>
      <c r="U16" s="62">
        <f t="shared" si="1"/>
        <v>15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193.29399999999998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661.38</v>
      </c>
      <c r="C19" s="72">
        <v>735.29499999999996</v>
      </c>
      <c r="D19" s="72">
        <v>738.66700000000003</v>
      </c>
      <c r="E19" s="72">
        <v>706.53</v>
      </c>
      <c r="F19" s="72">
        <v>698.36399999999992</v>
      </c>
      <c r="G19" s="72">
        <v>715.279</v>
      </c>
      <c r="H19" s="72">
        <v>706.83200000000011</v>
      </c>
      <c r="I19" s="72">
        <v>705.45500000000004</v>
      </c>
      <c r="J19" s="72">
        <v>739.02499999999998</v>
      </c>
      <c r="K19" s="72">
        <v>749.53500000000008</v>
      </c>
      <c r="L19" s="72">
        <v>765.38299999999992</v>
      </c>
      <c r="M19" s="72">
        <v>750.62400000000002</v>
      </c>
      <c r="N19" s="72">
        <v>742.89700000000005</v>
      </c>
      <c r="O19" s="72">
        <v>740.24900000000002</v>
      </c>
      <c r="P19" s="72">
        <v>743.60500000000002</v>
      </c>
      <c r="Q19" s="72">
        <v>756.26299999999992</v>
      </c>
      <c r="R19" s="72">
        <v>746.29300000000001</v>
      </c>
      <c r="S19" s="72">
        <v>689.12</v>
      </c>
      <c r="T19" s="72">
        <v>661.81999999999994</v>
      </c>
      <c r="U19" s="72">
        <v>629.54</v>
      </c>
      <c r="V19" s="72">
        <v>641.03800000000001</v>
      </c>
      <c r="W19" s="72">
        <v>634.63400000000001</v>
      </c>
      <c r="X19" s="72">
        <v>642.72799999999995</v>
      </c>
      <c r="Y19" s="72">
        <v>649.16300000000001</v>
      </c>
      <c r="Z19" s="73"/>
      <c r="AA19" s="74">
        <f t="shared" ref="AA19:AA25" si="2">SUM(B19:Z19)</f>
        <v>16949.719000000001</v>
      </c>
    </row>
    <row r="20" spans="1:27" ht="24.95" customHeight="1" x14ac:dyDescent="0.2">
      <c r="A20" s="75" t="s">
        <v>15</v>
      </c>
      <c r="B20" s="76">
        <v>1294.8220000000001</v>
      </c>
      <c r="C20" s="77">
        <v>1289.5899999999999</v>
      </c>
      <c r="D20" s="77">
        <v>1264.75</v>
      </c>
      <c r="E20" s="77">
        <v>1258.6750000000002</v>
      </c>
      <c r="F20" s="77">
        <v>1262.2629999999999</v>
      </c>
      <c r="G20" s="77">
        <v>1294.2880000000002</v>
      </c>
      <c r="H20" s="77">
        <v>1347.097</v>
      </c>
      <c r="I20" s="77">
        <v>1403.5360000000001</v>
      </c>
      <c r="J20" s="77">
        <v>1405.8659999999998</v>
      </c>
      <c r="K20" s="77">
        <v>1386.6380000000001</v>
      </c>
      <c r="L20" s="77">
        <v>1362.3119999999999</v>
      </c>
      <c r="M20" s="77">
        <v>1345.5260000000003</v>
      </c>
      <c r="N20" s="77">
        <v>1334.9140000000002</v>
      </c>
      <c r="O20" s="77">
        <v>1297.7720000000002</v>
      </c>
      <c r="P20" s="77">
        <v>1304.7479999999998</v>
      </c>
      <c r="Q20" s="77">
        <v>1359.8260000000002</v>
      </c>
      <c r="R20" s="77">
        <v>1403.2729999999999</v>
      </c>
      <c r="S20" s="77">
        <v>1412.0059999999999</v>
      </c>
      <c r="T20" s="77">
        <v>1399.8839999999998</v>
      </c>
      <c r="U20" s="77">
        <v>1367.1569999999999</v>
      </c>
      <c r="V20" s="77">
        <v>1291.8600000000001</v>
      </c>
      <c r="W20" s="77">
        <v>1209.3410000000001</v>
      </c>
      <c r="X20" s="77">
        <v>1176.7600000000002</v>
      </c>
      <c r="Y20" s="77">
        <v>1152.6849999999999</v>
      </c>
      <c r="Z20" s="78"/>
      <c r="AA20" s="79">
        <f t="shared" si="2"/>
        <v>31625.589000000004</v>
      </c>
    </row>
    <row r="21" spans="1:27" ht="24.95" customHeight="1" x14ac:dyDescent="0.2">
      <c r="A21" s="75" t="s">
        <v>16</v>
      </c>
      <c r="B21" s="80">
        <v>3288.5969999999998</v>
      </c>
      <c r="C21" s="81">
        <v>3055.08</v>
      </c>
      <c r="D21" s="81">
        <v>2898.6929999999998</v>
      </c>
      <c r="E21" s="81">
        <v>2847.8479999999995</v>
      </c>
      <c r="F21" s="81">
        <v>2849.7570000000001</v>
      </c>
      <c r="G21" s="81">
        <v>2895.8359999999998</v>
      </c>
      <c r="H21" s="81">
        <v>2995.6860000000001</v>
      </c>
      <c r="I21" s="81">
        <v>3364</v>
      </c>
      <c r="J21" s="81">
        <v>3725.4489999999996</v>
      </c>
      <c r="K21" s="81">
        <v>4055.2579999999994</v>
      </c>
      <c r="L21" s="81">
        <v>4221.6979999999994</v>
      </c>
      <c r="M21" s="81">
        <v>4421.8140000000003</v>
      </c>
      <c r="N21" s="81">
        <v>4572.3010000000004</v>
      </c>
      <c r="O21" s="81">
        <v>4528.4320000000007</v>
      </c>
      <c r="P21" s="81">
        <v>4384.183</v>
      </c>
      <c r="Q21" s="81">
        <v>4387.8309999999992</v>
      </c>
      <c r="R21" s="81">
        <v>4386.7179999999998</v>
      </c>
      <c r="S21" s="81">
        <v>4359.7029999999995</v>
      </c>
      <c r="T21" s="81">
        <v>4363.7090000000007</v>
      </c>
      <c r="U21" s="81">
        <v>4483.96</v>
      </c>
      <c r="V21" s="81">
        <v>4320.0550000000012</v>
      </c>
      <c r="W21" s="81">
        <v>4034.9639999999999</v>
      </c>
      <c r="X21" s="81">
        <v>3764.4229999999993</v>
      </c>
      <c r="Y21" s="81">
        <v>3464.9399999999996</v>
      </c>
      <c r="Z21" s="78"/>
      <c r="AA21" s="79">
        <f t="shared" si="2"/>
        <v>91670.935000000012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220</v>
      </c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1320</v>
      </c>
    </row>
    <row r="23" spans="1:27" ht="24.95" customHeight="1" x14ac:dyDescent="0.2">
      <c r="A23" s="85" t="s">
        <v>18</v>
      </c>
      <c r="B23" s="77">
        <v>112.5</v>
      </c>
      <c r="C23" s="77">
        <v>105.5</v>
      </c>
      <c r="D23" s="77">
        <v>108.5</v>
      </c>
      <c r="E23" s="77">
        <v>111</v>
      </c>
      <c r="F23" s="77">
        <v>113</v>
      </c>
      <c r="G23" s="77">
        <v>117</v>
      </c>
      <c r="H23" s="77">
        <v>114.5</v>
      </c>
      <c r="I23" s="77">
        <v>108.5</v>
      </c>
      <c r="J23" s="77">
        <v>102.5</v>
      </c>
      <c r="K23" s="77">
        <v>113.5</v>
      </c>
      <c r="L23" s="77">
        <v>128</v>
      </c>
      <c r="M23" s="77">
        <v>130</v>
      </c>
      <c r="N23" s="77">
        <v>122.5</v>
      </c>
      <c r="O23" s="77">
        <v>118.5</v>
      </c>
      <c r="P23" s="77">
        <v>120.5</v>
      </c>
      <c r="Q23" s="77">
        <v>125</v>
      </c>
      <c r="R23" s="77">
        <v>111.5</v>
      </c>
      <c r="S23" s="77">
        <v>147</v>
      </c>
      <c r="T23" s="77">
        <v>171.5</v>
      </c>
      <c r="U23" s="77">
        <v>189</v>
      </c>
      <c r="V23" s="77">
        <v>187</v>
      </c>
      <c r="W23" s="77">
        <v>172</v>
      </c>
      <c r="X23" s="77">
        <v>156.5</v>
      </c>
      <c r="Y23" s="77">
        <v>136</v>
      </c>
      <c r="Z23" s="77"/>
      <c r="AA23" s="79">
        <f t="shared" si="2"/>
        <v>3121.5</v>
      </c>
    </row>
    <row r="24" spans="1:27" ht="24.95" customHeight="1" x14ac:dyDescent="0.2">
      <c r="A24" s="85" t="s">
        <v>19</v>
      </c>
      <c r="B24" s="77">
        <v>402.00000000000006</v>
      </c>
      <c r="C24" s="77">
        <v>383</v>
      </c>
      <c r="D24" s="77">
        <v>370.99999999999994</v>
      </c>
      <c r="E24" s="77">
        <v>365</v>
      </c>
      <c r="F24" s="77">
        <v>366</v>
      </c>
      <c r="G24" s="77">
        <v>392.00000000000006</v>
      </c>
      <c r="H24" s="77">
        <v>441.00000000000006</v>
      </c>
      <c r="I24" s="77">
        <v>505.00000000000006</v>
      </c>
      <c r="J24" s="77">
        <v>553</v>
      </c>
      <c r="K24" s="77">
        <v>571.00000000000011</v>
      </c>
      <c r="L24" s="77">
        <v>579</v>
      </c>
      <c r="M24" s="77">
        <v>585</v>
      </c>
      <c r="N24" s="77">
        <v>594.00000000000011</v>
      </c>
      <c r="O24" s="77">
        <v>583.99999999999989</v>
      </c>
      <c r="P24" s="77">
        <v>572.00000000000011</v>
      </c>
      <c r="Q24" s="77">
        <v>569.00000000000011</v>
      </c>
      <c r="R24" s="77">
        <v>575.00000000000011</v>
      </c>
      <c r="S24" s="77">
        <v>591</v>
      </c>
      <c r="T24" s="77">
        <v>586.00000000000011</v>
      </c>
      <c r="U24" s="77">
        <v>593</v>
      </c>
      <c r="V24" s="77">
        <v>561</v>
      </c>
      <c r="W24" s="77">
        <v>513</v>
      </c>
      <c r="X24" s="77">
        <v>471.00000000000006</v>
      </c>
      <c r="Y24" s="77">
        <v>418</v>
      </c>
      <c r="Z24" s="77"/>
      <c r="AA24" s="79">
        <f t="shared" si="2"/>
        <v>12140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5759.299</v>
      </c>
      <c r="C26" s="88">
        <f t="shared" ref="C26:Z26" si="3">IF(LEN(C$2)&gt;0,SUM(C19:C25),"")</f>
        <v>5568.4650000000001</v>
      </c>
      <c r="D26" s="88">
        <f t="shared" si="3"/>
        <v>5381.61</v>
      </c>
      <c r="E26" s="88">
        <f t="shared" si="3"/>
        <v>5289.0529999999999</v>
      </c>
      <c r="F26" s="88">
        <f t="shared" si="3"/>
        <v>5289.384</v>
      </c>
      <c r="G26" s="88">
        <f t="shared" si="3"/>
        <v>5414.4030000000002</v>
      </c>
      <c r="H26" s="88">
        <f t="shared" si="3"/>
        <v>5605.1149999999998</v>
      </c>
      <c r="I26" s="88">
        <f t="shared" si="3"/>
        <v>6086.491</v>
      </c>
      <c r="J26" s="88">
        <f t="shared" si="3"/>
        <v>6525.8399999999992</v>
      </c>
      <c r="K26" s="88">
        <f t="shared" si="3"/>
        <v>7095.9309999999996</v>
      </c>
      <c r="L26" s="88">
        <f t="shared" si="3"/>
        <v>7276.3929999999991</v>
      </c>
      <c r="M26" s="88">
        <f t="shared" si="3"/>
        <v>7452.9640000000009</v>
      </c>
      <c r="N26" s="88">
        <f t="shared" si="3"/>
        <v>7586.612000000001</v>
      </c>
      <c r="O26" s="88">
        <f t="shared" si="3"/>
        <v>7488.9530000000013</v>
      </c>
      <c r="P26" s="88">
        <f t="shared" si="3"/>
        <v>7345.0360000000001</v>
      </c>
      <c r="Q26" s="88">
        <f t="shared" si="3"/>
        <v>7197.9199999999992</v>
      </c>
      <c r="R26" s="88">
        <f t="shared" si="3"/>
        <v>7222.7839999999997</v>
      </c>
      <c r="S26" s="88">
        <f t="shared" si="3"/>
        <v>7198.8289999999997</v>
      </c>
      <c r="T26" s="88">
        <f t="shared" si="3"/>
        <v>7182.9130000000005</v>
      </c>
      <c r="U26" s="88">
        <f t="shared" si="3"/>
        <v>7262.6570000000002</v>
      </c>
      <c r="V26" s="88">
        <f t="shared" si="3"/>
        <v>7000.9530000000013</v>
      </c>
      <c r="W26" s="88">
        <f t="shared" si="3"/>
        <v>6563.9390000000003</v>
      </c>
      <c r="X26" s="88">
        <f t="shared" si="3"/>
        <v>6211.4110000000001</v>
      </c>
      <c r="Y26" s="88">
        <f t="shared" si="3"/>
        <v>5820.7879999999996</v>
      </c>
      <c r="Z26" s="89" t="str">
        <f t="shared" si="3"/>
        <v/>
      </c>
      <c r="AA26" s="90">
        <f>SUM(AA19:AA25)</f>
        <v>156827.74300000002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638.5</v>
      </c>
      <c r="C29" s="72">
        <v>612.5</v>
      </c>
      <c r="D29" s="72">
        <v>603.5</v>
      </c>
      <c r="E29" s="72">
        <v>600</v>
      </c>
      <c r="F29" s="72">
        <v>603</v>
      </c>
      <c r="G29" s="72">
        <v>633</v>
      </c>
      <c r="H29" s="72">
        <v>694.5</v>
      </c>
      <c r="I29" s="72">
        <v>792.5</v>
      </c>
      <c r="J29" s="72">
        <v>926.5</v>
      </c>
      <c r="K29" s="72">
        <v>991.5</v>
      </c>
      <c r="L29" s="72">
        <v>1024</v>
      </c>
      <c r="M29" s="72">
        <v>1035</v>
      </c>
      <c r="N29" s="72">
        <v>994.5</v>
      </c>
      <c r="O29" s="72">
        <v>980.5</v>
      </c>
      <c r="P29" s="72">
        <v>940.5</v>
      </c>
      <c r="Q29" s="72">
        <v>944</v>
      </c>
      <c r="R29" s="72">
        <v>870.5</v>
      </c>
      <c r="S29" s="72">
        <v>837</v>
      </c>
      <c r="T29" s="72">
        <v>856.5</v>
      </c>
      <c r="U29" s="72">
        <v>881</v>
      </c>
      <c r="V29" s="72">
        <v>847</v>
      </c>
      <c r="W29" s="72">
        <v>799</v>
      </c>
      <c r="X29" s="72">
        <v>741.5</v>
      </c>
      <c r="Y29" s="72">
        <v>673</v>
      </c>
      <c r="Z29" s="73"/>
      <c r="AA29" s="74">
        <f>SUM(B29:Z29)</f>
        <v>19519.5</v>
      </c>
    </row>
    <row r="30" spans="1:27" ht="24.95" customHeight="1" x14ac:dyDescent="0.2">
      <c r="A30" s="75" t="s">
        <v>24</v>
      </c>
      <c r="B30" s="76">
        <v>5501.799</v>
      </c>
      <c r="C30" s="77">
        <v>5305.9650000000001</v>
      </c>
      <c r="D30" s="77">
        <v>5123.1099999999997</v>
      </c>
      <c r="E30" s="77">
        <v>5012.0529999999999</v>
      </c>
      <c r="F30" s="77">
        <v>5022.384</v>
      </c>
      <c r="G30" s="77">
        <v>5142.4030000000002</v>
      </c>
      <c r="H30" s="77">
        <v>5332.857</v>
      </c>
      <c r="I30" s="77">
        <v>5744.991</v>
      </c>
      <c r="J30" s="77">
        <v>6209.34</v>
      </c>
      <c r="K30" s="77">
        <v>6850.4309999999996</v>
      </c>
      <c r="L30" s="77">
        <v>6993.393</v>
      </c>
      <c r="M30" s="77">
        <v>7125.9639999999999</v>
      </c>
      <c r="N30" s="77">
        <v>7147.1120000000001</v>
      </c>
      <c r="O30" s="77">
        <v>7053.4530000000004</v>
      </c>
      <c r="P30" s="77">
        <v>6973.5360000000001</v>
      </c>
      <c r="Q30" s="77">
        <v>6861.92</v>
      </c>
      <c r="R30" s="77">
        <v>6963.2839999999997</v>
      </c>
      <c r="S30" s="77">
        <v>6769.5630000000001</v>
      </c>
      <c r="T30" s="77">
        <v>6589.7309999999998</v>
      </c>
      <c r="U30" s="77">
        <v>6697.433</v>
      </c>
      <c r="V30" s="77">
        <v>6539.9530000000004</v>
      </c>
      <c r="W30" s="77">
        <v>6054.9390000000003</v>
      </c>
      <c r="X30" s="77">
        <v>5816.9110000000001</v>
      </c>
      <c r="Y30" s="77">
        <v>5507.7879999999996</v>
      </c>
      <c r="Z30" s="78"/>
      <c r="AA30" s="79">
        <f>SUM(B30:Z30)</f>
        <v>148340.31299999999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6140.299</v>
      </c>
      <c r="C32" s="62">
        <f t="shared" ref="C32:Z32" si="4">IF(LEN(C$2)&gt;0,SUM(C29:C31),"")</f>
        <v>5918.4650000000001</v>
      </c>
      <c r="D32" s="62">
        <f t="shared" si="4"/>
        <v>5726.61</v>
      </c>
      <c r="E32" s="62">
        <f t="shared" si="4"/>
        <v>5612.0529999999999</v>
      </c>
      <c r="F32" s="62">
        <f t="shared" si="4"/>
        <v>5625.384</v>
      </c>
      <c r="G32" s="62">
        <f t="shared" si="4"/>
        <v>5775.4030000000002</v>
      </c>
      <c r="H32" s="62">
        <f t="shared" si="4"/>
        <v>6027.357</v>
      </c>
      <c r="I32" s="62">
        <f t="shared" si="4"/>
        <v>6537.491</v>
      </c>
      <c r="J32" s="62">
        <f t="shared" si="4"/>
        <v>7135.84</v>
      </c>
      <c r="K32" s="62">
        <f t="shared" si="4"/>
        <v>7841.9309999999996</v>
      </c>
      <c r="L32" s="62">
        <f t="shared" si="4"/>
        <v>8017.393</v>
      </c>
      <c r="M32" s="62">
        <f t="shared" si="4"/>
        <v>8160.9639999999999</v>
      </c>
      <c r="N32" s="62">
        <f t="shared" si="4"/>
        <v>8141.6120000000001</v>
      </c>
      <c r="O32" s="62">
        <f t="shared" si="4"/>
        <v>8033.9530000000004</v>
      </c>
      <c r="P32" s="62">
        <f t="shared" si="4"/>
        <v>7914.0360000000001</v>
      </c>
      <c r="Q32" s="62">
        <f t="shared" si="4"/>
        <v>7805.92</v>
      </c>
      <c r="R32" s="62">
        <f t="shared" si="4"/>
        <v>7833.7839999999997</v>
      </c>
      <c r="S32" s="62">
        <f t="shared" si="4"/>
        <v>7606.5630000000001</v>
      </c>
      <c r="T32" s="62">
        <f t="shared" si="4"/>
        <v>7446.2309999999998</v>
      </c>
      <c r="U32" s="62">
        <f t="shared" si="4"/>
        <v>7578.433</v>
      </c>
      <c r="V32" s="62">
        <f t="shared" si="4"/>
        <v>7386.9530000000004</v>
      </c>
      <c r="W32" s="62">
        <f t="shared" si="4"/>
        <v>6853.9390000000003</v>
      </c>
      <c r="X32" s="62">
        <f t="shared" si="4"/>
        <v>6558.4110000000001</v>
      </c>
      <c r="Y32" s="62">
        <f t="shared" si="4"/>
        <v>6180.7879999999996</v>
      </c>
      <c r="Z32" s="63" t="str">
        <f t="shared" si="4"/>
        <v/>
      </c>
      <c r="AA32" s="64">
        <f>SUM(AA29:AA31)</f>
        <v>167859.81299999999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197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205</v>
      </c>
      <c r="T35" s="95">
        <v>157</v>
      </c>
      <c r="U35" s="95">
        <v>201.77600000000001</v>
      </c>
      <c r="V35" s="95">
        <v>213</v>
      </c>
      <c r="W35" s="95">
        <v>200</v>
      </c>
      <c r="X35" s="95">
        <v>200</v>
      </c>
      <c r="Y35" s="95">
        <v>200</v>
      </c>
      <c r="Z35" s="96"/>
      <c r="AA35" s="74">
        <f t="shared" ref="AA35:AA40" si="5">SUM(B35:Z35)</f>
        <v>4773.7759999999998</v>
      </c>
    </row>
    <row r="36" spans="1:27" ht="24.95" customHeight="1" x14ac:dyDescent="0.2">
      <c r="A36" s="97" t="s">
        <v>42</v>
      </c>
      <c r="B36" s="98">
        <v>166</v>
      </c>
      <c r="C36" s="99">
        <v>135</v>
      </c>
      <c r="D36" s="99">
        <v>130</v>
      </c>
      <c r="E36" s="99">
        <v>111</v>
      </c>
      <c r="F36" s="99">
        <v>121</v>
      </c>
      <c r="G36" s="99">
        <v>146</v>
      </c>
      <c r="H36" s="99">
        <v>211</v>
      </c>
      <c r="I36" s="99">
        <v>251</v>
      </c>
      <c r="J36" s="99">
        <v>375</v>
      </c>
      <c r="K36" s="99">
        <v>375</v>
      </c>
      <c r="L36" s="99">
        <v>375</v>
      </c>
      <c r="M36" s="99">
        <v>342</v>
      </c>
      <c r="N36" s="99">
        <v>189</v>
      </c>
      <c r="O36" s="99">
        <v>200</v>
      </c>
      <c r="P36" s="99">
        <v>203</v>
      </c>
      <c r="Q36" s="99">
        <v>231</v>
      </c>
      <c r="R36" s="99">
        <v>230</v>
      </c>
      <c r="S36" s="99">
        <v>199</v>
      </c>
      <c r="T36" s="99">
        <v>93</v>
      </c>
      <c r="U36" s="99">
        <v>99</v>
      </c>
      <c r="V36" s="99">
        <v>158</v>
      </c>
      <c r="W36" s="99">
        <v>75</v>
      </c>
      <c r="X36" s="99">
        <v>132</v>
      </c>
      <c r="Y36" s="99">
        <v>145</v>
      </c>
      <c r="Z36" s="100"/>
      <c r="AA36" s="79">
        <f t="shared" si="5"/>
        <v>4692</v>
      </c>
    </row>
    <row r="37" spans="1:27" ht="24.95" customHeight="1" x14ac:dyDescent="0.2">
      <c r="A37" s="97" t="s">
        <v>43</v>
      </c>
      <c r="B37" s="98"/>
      <c r="C37" s="99"/>
      <c r="D37" s="99">
        <v>63</v>
      </c>
      <c r="E37" s="99">
        <v>431.7</v>
      </c>
      <c r="F37" s="99">
        <v>453.4</v>
      </c>
      <c r="G37" s="99">
        <v>326.2</v>
      </c>
      <c r="H37" s="99">
        <v>145.30000000000001</v>
      </c>
      <c r="I37" s="99">
        <v>750</v>
      </c>
      <c r="J37" s="99">
        <v>654.1</v>
      </c>
      <c r="K37" s="99">
        <v>750</v>
      </c>
      <c r="L37" s="99">
        <v>750</v>
      </c>
      <c r="M37" s="99">
        <v>211.8</v>
      </c>
      <c r="N37" s="99"/>
      <c r="O37" s="99"/>
      <c r="P37" s="99"/>
      <c r="Q37" s="99"/>
      <c r="R37" s="99"/>
      <c r="S37" s="99"/>
      <c r="T37" s="99">
        <v>381.9</v>
      </c>
      <c r="U37" s="99">
        <v>591.29999999999995</v>
      </c>
      <c r="V37" s="99">
        <v>217.7</v>
      </c>
      <c r="W37" s="99">
        <v>117.3</v>
      </c>
      <c r="X37" s="99"/>
      <c r="Y37" s="99"/>
      <c r="Z37" s="100"/>
      <c r="AA37" s="79">
        <f t="shared" si="5"/>
        <v>5843.7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35</v>
      </c>
      <c r="K38" s="99">
        <v>171</v>
      </c>
      <c r="L38" s="99">
        <v>166</v>
      </c>
      <c r="M38" s="99">
        <v>166</v>
      </c>
      <c r="N38" s="99">
        <v>166</v>
      </c>
      <c r="O38" s="99">
        <v>145</v>
      </c>
      <c r="P38" s="99">
        <v>166</v>
      </c>
      <c r="Q38" s="99">
        <v>177</v>
      </c>
      <c r="R38" s="99">
        <v>181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1373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366</v>
      </c>
      <c r="C40" s="88">
        <f t="shared" ref="C40:Z40" si="6">IF(LEN(C$2)&gt;0,SUM(C35:C39),"")</f>
        <v>335</v>
      </c>
      <c r="D40" s="88">
        <f t="shared" si="6"/>
        <v>393</v>
      </c>
      <c r="E40" s="88">
        <f t="shared" si="6"/>
        <v>739.7</v>
      </c>
      <c r="F40" s="88">
        <f t="shared" si="6"/>
        <v>774.4</v>
      </c>
      <c r="G40" s="88">
        <f t="shared" si="6"/>
        <v>672.2</v>
      </c>
      <c r="H40" s="88">
        <f t="shared" si="6"/>
        <v>556.29999999999995</v>
      </c>
      <c r="I40" s="88">
        <f t="shared" si="6"/>
        <v>1201</v>
      </c>
      <c r="J40" s="88">
        <f t="shared" si="6"/>
        <v>1264.0999999999999</v>
      </c>
      <c r="K40" s="88">
        <f t="shared" si="6"/>
        <v>1496</v>
      </c>
      <c r="L40" s="88">
        <f t="shared" si="6"/>
        <v>1491</v>
      </c>
      <c r="M40" s="88">
        <f t="shared" si="6"/>
        <v>919.8</v>
      </c>
      <c r="N40" s="88">
        <f t="shared" si="6"/>
        <v>555</v>
      </c>
      <c r="O40" s="88">
        <f t="shared" si="6"/>
        <v>545</v>
      </c>
      <c r="P40" s="88">
        <f t="shared" si="6"/>
        <v>569</v>
      </c>
      <c r="Q40" s="88">
        <f t="shared" si="6"/>
        <v>608</v>
      </c>
      <c r="R40" s="88">
        <f t="shared" si="6"/>
        <v>611</v>
      </c>
      <c r="S40" s="88">
        <f t="shared" si="6"/>
        <v>404</v>
      </c>
      <c r="T40" s="88">
        <f t="shared" si="6"/>
        <v>631.9</v>
      </c>
      <c r="U40" s="88">
        <f t="shared" si="6"/>
        <v>892.07600000000002</v>
      </c>
      <c r="V40" s="88">
        <f t="shared" si="6"/>
        <v>588.70000000000005</v>
      </c>
      <c r="W40" s="88">
        <f t="shared" si="6"/>
        <v>392.3</v>
      </c>
      <c r="X40" s="88">
        <f t="shared" si="6"/>
        <v>332</v>
      </c>
      <c r="Y40" s="88">
        <f t="shared" si="6"/>
        <v>345</v>
      </c>
      <c r="Z40" s="89" t="str">
        <f t="shared" si="6"/>
        <v/>
      </c>
      <c r="AA40" s="90">
        <f t="shared" si="5"/>
        <v>16682.475999999999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>
        <v>63</v>
      </c>
      <c r="E45" s="99">
        <v>431.7</v>
      </c>
      <c r="F45" s="99">
        <v>453.4</v>
      </c>
      <c r="G45" s="99">
        <v>326.2</v>
      </c>
      <c r="H45" s="99">
        <v>145.30000000000001</v>
      </c>
      <c r="I45" s="99">
        <v>750</v>
      </c>
      <c r="J45" s="99">
        <v>654.1</v>
      </c>
      <c r="K45" s="99">
        <v>750</v>
      </c>
      <c r="L45" s="99">
        <v>750</v>
      </c>
      <c r="M45" s="99">
        <v>211.8</v>
      </c>
      <c r="N45" s="99"/>
      <c r="O45" s="99"/>
      <c r="P45" s="99"/>
      <c r="Q45" s="99"/>
      <c r="R45" s="99"/>
      <c r="S45" s="99"/>
      <c r="T45" s="99">
        <v>381.9</v>
      </c>
      <c r="U45" s="99">
        <v>591.29999999999995</v>
      </c>
      <c r="V45" s="99">
        <v>217.7</v>
      </c>
      <c r="W45" s="99">
        <v>117.3</v>
      </c>
      <c r="X45" s="99"/>
      <c r="Y45" s="99"/>
      <c r="Z45" s="100"/>
      <c r="AA45" s="79">
        <f t="shared" si="7"/>
        <v>5843.7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148</v>
      </c>
      <c r="F48" s="99">
        <v>144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3592</v>
      </c>
    </row>
    <row r="49" spans="1:27" ht="30" customHeight="1" thickBot="1" x14ac:dyDescent="0.25">
      <c r="A49" s="86" t="s">
        <v>49</v>
      </c>
      <c r="B49" s="87">
        <f>IF(LEN(B$2)&gt;0,SUM(B43:B48),"")</f>
        <v>150</v>
      </c>
      <c r="C49" s="88">
        <f t="shared" ref="C49:Z49" si="8">IF(LEN(C$2)&gt;0,SUM(C43:C48),"")</f>
        <v>150</v>
      </c>
      <c r="D49" s="88">
        <f t="shared" si="8"/>
        <v>213</v>
      </c>
      <c r="E49" s="88">
        <f t="shared" si="8"/>
        <v>579.70000000000005</v>
      </c>
      <c r="F49" s="88">
        <f t="shared" si="8"/>
        <v>597.4</v>
      </c>
      <c r="G49" s="88">
        <f t="shared" si="8"/>
        <v>476.2</v>
      </c>
      <c r="H49" s="88">
        <f t="shared" si="8"/>
        <v>295.3</v>
      </c>
      <c r="I49" s="88">
        <f t="shared" si="8"/>
        <v>900</v>
      </c>
      <c r="J49" s="88">
        <f t="shared" si="8"/>
        <v>804.1</v>
      </c>
      <c r="K49" s="88">
        <f t="shared" si="8"/>
        <v>900</v>
      </c>
      <c r="L49" s="88">
        <f t="shared" si="8"/>
        <v>900</v>
      </c>
      <c r="M49" s="88">
        <f t="shared" si="8"/>
        <v>361.8</v>
      </c>
      <c r="N49" s="88">
        <f t="shared" si="8"/>
        <v>150</v>
      </c>
      <c r="O49" s="88">
        <f t="shared" si="8"/>
        <v>150</v>
      </c>
      <c r="P49" s="88">
        <f t="shared" si="8"/>
        <v>150</v>
      </c>
      <c r="Q49" s="88">
        <f t="shared" si="8"/>
        <v>150</v>
      </c>
      <c r="R49" s="88">
        <f t="shared" si="8"/>
        <v>150</v>
      </c>
      <c r="S49" s="88">
        <f t="shared" si="8"/>
        <v>150</v>
      </c>
      <c r="T49" s="88">
        <f t="shared" si="8"/>
        <v>531.9</v>
      </c>
      <c r="U49" s="88">
        <f t="shared" si="8"/>
        <v>741.3</v>
      </c>
      <c r="V49" s="88">
        <f t="shared" si="8"/>
        <v>367.7</v>
      </c>
      <c r="W49" s="88">
        <f t="shared" si="8"/>
        <v>267.3</v>
      </c>
      <c r="X49" s="88">
        <f t="shared" si="8"/>
        <v>150</v>
      </c>
      <c r="Y49" s="88">
        <f t="shared" si="8"/>
        <v>150</v>
      </c>
      <c r="Z49" s="89" t="str">
        <f t="shared" si="8"/>
        <v/>
      </c>
      <c r="AA49" s="90">
        <f t="shared" si="7"/>
        <v>9435.6999999999989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6140.299</v>
      </c>
      <c r="C52" s="88">
        <f t="shared" ref="C52:Z52" si="10">IF(LEN(C$2)&gt;0,SUM(C10:C15)+C26+C40,"")</f>
        <v>5918.4650000000001</v>
      </c>
      <c r="D52" s="88">
        <f t="shared" si="10"/>
        <v>5789.61</v>
      </c>
      <c r="E52" s="88">
        <f t="shared" si="10"/>
        <v>6043.7529999999997</v>
      </c>
      <c r="F52" s="88">
        <f t="shared" si="10"/>
        <v>6078.7839999999997</v>
      </c>
      <c r="G52" s="88">
        <f t="shared" si="10"/>
        <v>6101.6030000000001</v>
      </c>
      <c r="H52" s="88">
        <f t="shared" si="10"/>
        <v>6172.6570000000002</v>
      </c>
      <c r="I52" s="88">
        <f t="shared" si="10"/>
        <v>7287.491</v>
      </c>
      <c r="J52" s="88">
        <f t="shared" si="10"/>
        <v>7789.9399999999987</v>
      </c>
      <c r="K52" s="88">
        <f t="shared" si="10"/>
        <v>8591.9310000000005</v>
      </c>
      <c r="L52" s="88">
        <f t="shared" si="10"/>
        <v>8767.393</v>
      </c>
      <c r="M52" s="88">
        <f t="shared" si="10"/>
        <v>8372.764000000001</v>
      </c>
      <c r="N52" s="88">
        <f t="shared" si="10"/>
        <v>8141.612000000001</v>
      </c>
      <c r="O52" s="88">
        <f t="shared" si="10"/>
        <v>8033.9530000000013</v>
      </c>
      <c r="P52" s="88">
        <f t="shared" si="10"/>
        <v>7914.0360000000001</v>
      </c>
      <c r="Q52" s="88">
        <f t="shared" si="10"/>
        <v>7805.9199999999992</v>
      </c>
      <c r="R52" s="88">
        <f t="shared" si="10"/>
        <v>7833.7839999999997</v>
      </c>
      <c r="S52" s="88">
        <f t="shared" si="10"/>
        <v>7606.5630000000001</v>
      </c>
      <c r="T52" s="88">
        <f t="shared" si="10"/>
        <v>7828.1310000000003</v>
      </c>
      <c r="U52" s="88">
        <f t="shared" si="10"/>
        <v>8169.7330000000002</v>
      </c>
      <c r="V52" s="88">
        <f t="shared" si="10"/>
        <v>7604.6530000000012</v>
      </c>
      <c r="W52" s="88">
        <f t="shared" si="10"/>
        <v>6971.2390000000005</v>
      </c>
      <c r="X52" s="88">
        <f t="shared" si="10"/>
        <v>6558.4110000000001</v>
      </c>
      <c r="Y52" s="88">
        <f t="shared" si="10"/>
        <v>6180.7879999999996</v>
      </c>
      <c r="Z52" s="89" t="str">
        <f t="shared" si="10"/>
        <v/>
      </c>
      <c r="AA52" s="104">
        <f>SUM(B52:Z52)</f>
        <v>173703.51299999998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-288.3</v>
      </c>
      <c r="C4" s="18">
        <v>-247</v>
      </c>
      <c r="D4" s="18">
        <v>63</v>
      </c>
      <c r="E4" s="18">
        <v>431.7</v>
      </c>
      <c r="F4" s="18">
        <v>453.4</v>
      </c>
      <c r="G4" s="18">
        <v>326.2</v>
      </c>
      <c r="H4" s="18">
        <v>145.30000000000001</v>
      </c>
      <c r="I4" s="18">
        <v>750</v>
      </c>
      <c r="J4" s="18">
        <v>654.1</v>
      </c>
      <c r="K4" s="18">
        <v>750</v>
      </c>
      <c r="L4" s="18">
        <v>750</v>
      </c>
      <c r="M4" s="18">
        <v>211.8</v>
      </c>
      <c r="N4" s="18">
        <v>-2</v>
      </c>
      <c r="O4" s="18">
        <v>-340.4</v>
      </c>
      <c r="P4" s="18">
        <v>-297</v>
      </c>
      <c r="Q4" s="18">
        <v>-457.7</v>
      </c>
      <c r="R4" s="18">
        <v>-616.70000000000005</v>
      </c>
      <c r="S4" s="18">
        <v>-474.7</v>
      </c>
      <c r="T4" s="18">
        <v>381.9</v>
      </c>
      <c r="U4" s="18">
        <v>591.29999999999995</v>
      </c>
      <c r="V4" s="18">
        <v>217.7</v>
      </c>
      <c r="W4" s="18">
        <v>117.3</v>
      </c>
      <c r="X4" s="18">
        <v>-649</v>
      </c>
      <c r="Y4" s="18">
        <v>-1117.8</v>
      </c>
      <c r="Z4" s="19"/>
      <c r="AA4" s="111">
        <f>SUM(B4:Z4)</f>
        <v>1353.1000000000006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102.67</v>
      </c>
      <c r="C7" s="117">
        <v>102.96</v>
      </c>
      <c r="D7" s="117">
        <v>102.81</v>
      </c>
      <c r="E7" s="117">
        <v>102.1</v>
      </c>
      <c r="F7" s="117">
        <v>101.2</v>
      </c>
      <c r="G7" s="117">
        <v>102.03</v>
      </c>
      <c r="H7" s="117">
        <v>96.25</v>
      </c>
      <c r="I7" s="117">
        <v>91.71</v>
      </c>
      <c r="J7" s="117">
        <v>77.400000000000006</v>
      </c>
      <c r="K7" s="117">
        <v>0</v>
      </c>
      <c r="L7" s="117">
        <v>0</v>
      </c>
      <c r="M7" s="117">
        <v>0</v>
      </c>
      <c r="N7" s="117">
        <v>-0.02</v>
      </c>
      <c r="O7" s="117">
        <v>-0.86</v>
      </c>
      <c r="P7" s="117">
        <v>-0.99</v>
      </c>
      <c r="Q7" s="117">
        <v>-0.01</v>
      </c>
      <c r="R7" s="117">
        <v>46.01</v>
      </c>
      <c r="S7" s="117">
        <v>119.96</v>
      </c>
      <c r="T7" s="117">
        <v>178.64</v>
      </c>
      <c r="U7" s="117">
        <v>190.01</v>
      </c>
      <c r="V7" s="117">
        <v>177.21</v>
      </c>
      <c r="W7" s="117">
        <v>178.89</v>
      </c>
      <c r="X7" s="117">
        <v>150</v>
      </c>
      <c r="Y7" s="117">
        <v>93.07</v>
      </c>
      <c r="Z7" s="118"/>
      <c r="AA7" s="119">
        <f>IF(SUM(B7:Z7)&lt;&gt;0,AVERAGEIF(B7:Z7,"&lt;&gt;"""),"")</f>
        <v>83.793333333333337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288.3</v>
      </c>
      <c r="C13" s="129">
        <v>247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2</v>
      </c>
      <c r="O13" s="129">
        <v>340.4</v>
      </c>
      <c r="P13" s="129">
        <v>297</v>
      </c>
      <c r="Q13" s="129">
        <v>457.7</v>
      </c>
      <c r="R13" s="129">
        <v>616.70000000000005</v>
      </c>
      <c r="S13" s="129">
        <v>474.7</v>
      </c>
      <c r="T13" s="129"/>
      <c r="U13" s="129"/>
      <c r="V13" s="129"/>
      <c r="W13" s="129"/>
      <c r="X13" s="129">
        <v>649</v>
      </c>
      <c r="Y13" s="130">
        <v>1117.8</v>
      </c>
      <c r="Z13" s="131"/>
      <c r="AA13" s="132">
        <f t="shared" si="0"/>
        <v>4490.5999999999995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288.3</v>
      </c>
      <c r="C16" s="135">
        <f t="shared" si="1"/>
        <v>247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2</v>
      </c>
      <c r="O16" s="135">
        <f t="shared" si="1"/>
        <v>340.4</v>
      </c>
      <c r="P16" s="135">
        <f t="shared" si="1"/>
        <v>297</v>
      </c>
      <c r="Q16" s="135">
        <f t="shared" si="1"/>
        <v>457.7</v>
      </c>
      <c r="R16" s="135">
        <f t="shared" si="1"/>
        <v>616.70000000000005</v>
      </c>
      <c r="S16" s="135">
        <f t="shared" si="1"/>
        <v>474.7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649</v>
      </c>
      <c r="Y16" s="135">
        <f t="shared" si="1"/>
        <v>1117.8</v>
      </c>
      <c r="Z16" s="136" t="str">
        <f t="shared" si="1"/>
        <v/>
      </c>
      <c r="AA16" s="90">
        <f t="shared" si="0"/>
        <v>4490.5999999999995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>
        <v>63</v>
      </c>
      <c r="E21" s="129">
        <v>431.7</v>
      </c>
      <c r="F21" s="129">
        <v>453.4</v>
      </c>
      <c r="G21" s="129">
        <v>326.2</v>
      </c>
      <c r="H21" s="129">
        <v>145.30000000000001</v>
      </c>
      <c r="I21" s="129">
        <v>750</v>
      </c>
      <c r="J21" s="129">
        <v>654.1</v>
      </c>
      <c r="K21" s="129">
        <v>750</v>
      </c>
      <c r="L21" s="129">
        <v>750</v>
      </c>
      <c r="M21" s="129">
        <v>211.8</v>
      </c>
      <c r="N21" s="129"/>
      <c r="O21" s="129"/>
      <c r="P21" s="129"/>
      <c r="Q21" s="129"/>
      <c r="R21" s="129"/>
      <c r="S21" s="129"/>
      <c r="T21" s="129">
        <v>381.9</v>
      </c>
      <c r="U21" s="129">
        <v>591.29999999999995</v>
      </c>
      <c r="V21" s="129">
        <v>217.7</v>
      </c>
      <c r="W21" s="129">
        <v>117.3</v>
      </c>
      <c r="X21" s="129"/>
      <c r="Y21" s="130"/>
      <c r="Z21" s="131"/>
      <c r="AA21" s="132">
        <f t="shared" si="2"/>
        <v>5843.7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63</v>
      </c>
      <c r="E24" s="135">
        <f t="shared" si="3"/>
        <v>431.7</v>
      </c>
      <c r="F24" s="135">
        <f t="shared" si="3"/>
        <v>453.4</v>
      </c>
      <c r="G24" s="135">
        <f t="shared" si="3"/>
        <v>326.2</v>
      </c>
      <c r="H24" s="135">
        <f t="shared" si="3"/>
        <v>145.30000000000001</v>
      </c>
      <c r="I24" s="135">
        <f t="shared" si="3"/>
        <v>750</v>
      </c>
      <c r="J24" s="135">
        <f t="shared" si="3"/>
        <v>654.1</v>
      </c>
      <c r="K24" s="135">
        <f t="shared" si="3"/>
        <v>750</v>
      </c>
      <c r="L24" s="135">
        <f t="shared" si="3"/>
        <v>750</v>
      </c>
      <c r="M24" s="135">
        <f t="shared" si="3"/>
        <v>211.8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381.9</v>
      </c>
      <c r="U24" s="135">
        <f t="shared" si="3"/>
        <v>591.29999999999995</v>
      </c>
      <c r="V24" s="135">
        <f t="shared" si="3"/>
        <v>217.7</v>
      </c>
      <c r="W24" s="135">
        <f t="shared" si="3"/>
        <v>117.3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5843.7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2025-09-05T11:12:00Z</dcterms:created>
  <dcterms:modified xsi:type="dcterms:W3CDTF">2025-09-05T11:12:01Z</dcterms:modified>
</cp:coreProperties>
</file>