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030"/>
  </bookViews>
  <sheets>
    <sheet name="SPOT_Summary (SELL)" sheetId="4" r:id="rId1"/>
    <sheet name="SPOT_Summary (BUY)" sheetId="5" r:id="rId2"/>
    <sheet name="MKT_Coupling" sheetId="6" r:id="rId3"/>
    <sheet name="Summary_Chart (SELL)" sheetId="7" r:id="rId4"/>
    <sheet name="Summary_Chart (BUY)" sheetId="8" r:id="rId5"/>
  </sheets>
  <definedNames>
    <definedName name="BRD_EXP_NAMES_DAM_CPL">MKT_Coupling!$A$20:$A$24</definedName>
    <definedName name="BRD_EXP_NAMES_SUM_BUY">'SPOT_Summary (BUY)'!$A$37:$A$41</definedName>
    <definedName name="BRD_EXP_NAMES_SUM_BUY_CPL">'SPOT_Summary (BUY)'!$A$45:$A$50</definedName>
    <definedName name="BRD_EXP_VALUES_DAM_CPL">MKT_Coupling!$B$20:$CW$24</definedName>
    <definedName name="BRD_EXP_VALUES_SUM_BUY">'SPOT_Summary (BUY)'!$B$37:$CW$41</definedName>
    <definedName name="BRD_EXP_VALUES_SUM_BUY_CPL">'SPOT_Summary (BUY)'!$B$45:$CW$50</definedName>
    <definedName name="BRD_IMP_NAMES_DAM_CPL">MKT_Coupling!$A$12:$A$16</definedName>
    <definedName name="BRD_IMP_NAMES_SUM_SELL">'SPOT_Summary (SELL)'!$A$37:$A$41</definedName>
    <definedName name="BRD_IMP_NAMES_SUM_SELL_CPL">'SPOT_Summary (SELL)'!$A$45:$A$50</definedName>
    <definedName name="BRD_IMP_VALUES_DAM_CPL">MKT_Coupling!$B$12:$CW$16</definedName>
    <definedName name="BRD_IMP_VALUES_SUM_SELL">'SPOT_Summary (SELL)'!$B$37:$CW$41</definedName>
    <definedName name="BRD_IMP_VALUES_SUM_SELL_CPL">'SPOT_Summary (SELL)'!$B$45:$CW$50</definedName>
    <definedName name="BUY_ORDERS_NAMES_SUM_BUY">'SPOT_Summary (BUY)'!$A$31:$A$33</definedName>
    <definedName name="BUY_ORDERS_VALUES_SUM_BUY">'SPOT_Summary (BUY)'!$B$31:$CW$33</definedName>
    <definedName name="DAM_CPL_PUB_TIME">MKT_Coupling!$D$1</definedName>
    <definedName name="DEM_UNITS_CRT_VALUES_SUM_BUY">'SPOT_Summary (BUY)'!$B$26:$CW$26</definedName>
    <definedName name="DEM_UNITS_CRT_VALUES_SUM_SELL">'SPOT_Summary (SELL)'!$B$26:$CW$26</definedName>
    <definedName name="DEM_UNITS_DRS_VALUES_SUM_BUY">'SPOT_Summary (BUY)'!$B$27:$CW$27</definedName>
    <definedName name="DEM_UNITS_DRS_VALUES_SUM_SELL">'SPOT_Summary (SELL)'!$B$27:$CW$27</definedName>
    <definedName name="DEM_UNITS_HVL_VALUES_SUM_BUY">'SPOT_Summary (BUY)'!$B$21:$CW$21</definedName>
    <definedName name="DEM_UNITS_HVL_VALUES_SUM_SELL">'SPOT_Summary (SELL)'!$B$21:$CW$21</definedName>
    <definedName name="DEM_UNITS_LVL_VALUES_SUM_BUY">'SPOT_Summary (BUY)'!$B$23:$CW$23</definedName>
    <definedName name="DEM_UNITS_LVL_VALUES_SUM_SELL">'SPOT_Summary (SELL)'!$B$23:$CW$23</definedName>
    <definedName name="DEM_UNITS_MVL_VALUES_SUM_BUY">'SPOT_Summary (BUY)'!$B$22:$CW$22</definedName>
    <definedName name="DEM_UNITS_MVL_VALUES_SUM_SELL">'SPOT_Summary (SELL)'!$B$22:$CW$22</definedName>
    <definedName name="DEM_UNITS_PMP_VALUES_SUM_BUY">'SPOT_Summary (BUY)'!$B$24:$CW$24</definedName>
    <definedName name="DEM_UNITS_PMP_VALUES_SUM_SELL">'SPOT_Summary (SELL)'!$B$24:$CW$24</definedName>
    <definedName name="DEM_UNITS_SLL_VALUES_SUM_BUY">'SPOT_Summary (BUY)'!$B$25:$CW$25</definedName>
    <definedName name="DEM_UNITS_SLL_VALUES_SUM_SELL">'SPOT_Summary (SELL)'!$B$25:$CW$25</definedName>
    <definedName name="DEMAND_NAMES_SUM_BUY">'SPOT_Summary (BUY)'!$A$21:$A$27</definedName>
    <definedName name="DEMAND_NAMES_SUM_SELL">'SPOT_Summary (SELL)'!$A$21:$A$27</definedName>
    <definedName name="DEMAND_VALUES_SUM_BUY">'SPOT_Summary (BUY)'!$B$21:$CW$27</definedName>
    <definedName name="DEMAND_VALUES_SUM_SELL">'SPOT_Summary (SELL)'!$B$21:$CW$27</definedName>
    <definedName name="GR_MAINLAND_MCP_DAM_CPL">MKT_Coupling!$B$8:$CW$8</definedName>
    <definedName name="GR_MAINLAND_MCP_DAM_CPL_60MIN">MKT_Coupling!$B$9:$CW$9</definedName>
    <definedName name="GR_MAINLAND_MCP_SUM_BUY">'SPOT_Summary (BUY)'!$B$8:$CW$8</definedName>
    <definedName name="GR_MAINLAND_MCP_SUM_BUY_60MIN">'SPOT_Summary (BUY)'!$B$9:$CW$9</definedName>
    <definedName name="GR_MAINLAND_MCP_SUM_SELL">'SPOT_Summary (SELL)'!$B$8:$CW$8</definedName>
    <definedName name="GR_MAINLAND_MCP_SUM_SELL_60MIN">'SPOT_Summary (SELL)'!$B$9:$CW$9</definedName>
    <definedName name="HRs_MKT_DAM_COUPLING">MKT_Coupling!$B$2:$CW$2</definedName>
    <definedName name="HRs_MKT_SUM_BUY">'SPOT_Summary (BUY)'!$B$2:$CW$2</definedName>
    <definedName name="HRs_MKT_SUM_SELL">'SPOT_Summary (SELL)'!$B$2:$CW$2</definedName>
    <definedName name="MKT_DAM_COUPLING_DELIVERY_DAY">MKT_Coupling!$A$3</definedName>
    <definedName name="MKT_DAM_COUPLING_TITLE">MKT_Coupling!$A$1</definedName>
    <definedName name="MKT_SUM_BUY_DELIVERY_DAY">'SPOT_Summary (BUY)'!$A$3</definedName>
    <definedName name="MKT_SUM_BUY_TITLE">'SPOT_Summary (BUY)'!$A$1</definedName>
    <definedName name="MKT_SUM_SELL_DELIVERY_DAY">'SPOT_Summary (SELL)'!$A$3</definedName>
    <definedName name="MKT_SUM_SELL_TITLE">'SPOT_Summary (SELL)'!$A$1</definedName>
    <definedName name="MTUs_MKT_DAM_COUPLING">MKT_Coupling!$B$3:$CW$3</definedName>
    <definedName name="MTUs_MKT_SUM_BUY">'SPOT_Summary (BUY)'!$B$3:$CW$3</definedName>
    <definedName name="MTUs_MKT_SUM_SELL">'SPOT_Summary (SELL)'!$B$3:$CW$3</definedName>
    <definedName name="NET_POSITION_GR_MAINLAND_DAM_CPL">MKT_Coupling!$B$5:$CW$5</definedName>
    <definedName name="_xlnm.Print_Area" localSheetId="2">MKT_Coupling!$A$1:$CX$25</definedName>
    <definedName name="_xlnm.Print_Area" localSheetId="1">'SPOT_Summary (BUY)'!$A$1:$CX$54</definedName>
    <definedName name="_xlnm.Print_Area" localSheetId="0">'SPOT_Summary (SELL)'!$A$1:$CX$54</definedName>
    <definedName name="_xlnm.Print_Titles" localSheetId="2">MKT_Coupling!$A:$A,MKT_Coupling!$1:$3</definedName>
    <definedName name="_xlnm.Print_Titles" localSheetId="1">'SPOT_Summary (BUY)'!$A:$A,'SPOT_Summary (BUY)'!$1:$3</definedName>
    <definedName name="_xlnm.Print_Titles" localSheetId="0">'SPOT_Summary (SELL)'!$A:$A,'SPOT_Summary (SELL)'!$1:$3</definedName>
    <definedName name="SELL_ORDERS_NAMES_SUM_SELL">'SPOT_Summary (SELL)'!$A$31:$A$33</definedName>
    <definedName name="SELL_ORDERS_VALUES_SUM_SELL">'SPOT_Summary (SELL)'!$B$31:$CW$33</definedName>
    <definedName name="TOT_DEMAND_GR_MAINLAND_SUM_BUY">'SPOT_Summary (BUY)'!$B$5:$CW$5</definedName>
    <definedName name="TOT_SUM_BUY_PUB_TIME">'SPOT_Summary (BUY)'!$C$1</definedName>
    <definedName name="TOT_SUM_SELL_PUB_TIME">'SPOT_Summary (SELL)'!$C$1</definedName>
    <definedName name="TOT_SUPPLY_GR_MAINLAND_SUM_SELL">'SPOT_Summary (SELL)'!$B$5:$CW$5</definedName>
    <definedName name="UNITS_BESS_VALUES_SUM_BUY">'SPOT_Summary (BUY)'!$B$17:$CW$17</definedName>
    <definedName name="UNITS_BESS_VALUES_SUM_SELL">'SPOT_Summary (SELL)'!$B$17:$CW$17</definedName>
    <definedName name="UNITS_CRT_VALUES_SUM_BUY">'SPOT_Summary (BUY)'!$B$12:$CW$12</definedName>
    <definedName name="UNITS_CRT_VALUES_SUM_SELL">'SPOT_Summary (SELL)'!$B$12:$CW$12</definedName>
    <definedName name="UNITS_CRTRES_VALUES_SUM_BUY">'SPOT_Summary (BUY)'!$B$16:$CW$16</definedName>
    <definedName name="UNITS_CRTRES_VALUES_SUM_SELL">'SPOT_Summary (SELL)'!$B$16:$CW$16</definedName>
    <definedName name="UNITS_GAS_VALUES_SUM_BUY">'SPOT_Summary (BUY)'!$B$13:$CW$13</definedName>
    <definedName name="UNITS_GAS_VALUES_SUM_SELL">'SPOT_Summary (SELL)'!$B$13:$CW$13</definedName>
    <definedName name="UNITS_HDR_VALUES_SUM_BUY">'SPOT_Summary (BUY)'!$B$14:$CW$14</definedName>
    <definedName name="UNITS_HDR_VALUES_SUM_SELL">'SPOT_Summary (SELL)'!$B$14:$CW$14</definedName>
    <definedName name="UNITS_IMP_VALUES_SUM_SELL">'SPOT_Summary (SELL)'!$B$42:$CW$42</definedName>
    <definedName name="UNITS_LIG_VALUES_SUM_BUY">'SPOT_Summary (BUY)'!$B$11:$CW$11</definedName>
    <definedName name="UNITS_LIG_VALUES_SUM_SELL">'SPOT_Summary (SELL)'!$B$11:$CW$11</definedName>
    <definedName name="UNITS_NAMES_SUM_BUY">'SPOT_Summary (BUY)'!$A$11:$A$17</definedName>
    <definedName name="UNITS_NAMES_SUM_SELL">'SPOT_Summary (SELL)'!$A$11:$A$17</definedName>
    <definedName name="UNITS_RES_VALUES_SUM_BUY">'SPOT_Summary (BUY)'!$B$15:$CW$15</definedName>
    <definedName name="UNITS_RES_VALUES_SUM_SELL">'SPOT_Summary (SELL)'!$B$15:$CW$15</definedName>
    <definedName name="UNITS_VALUES_SUM_BUY">'SPOT_Summary (BUY)'!$B$11:$CW$17</definedName>
    <definedName name="UNITS_VALUES_SUM_SELL">'SPOT_Summary (SELL)'!$B$11:$CW$17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X20" i="6" l="1" a="1"/>
  <c r="CX20" i="6"/>
  <c r="CX21" i="6" a="1"/>
  <c r="CX21" i="6"/>
  <c r="CX22" i="6" a="1"/>
  <c r="CX23" i="6" a="1"/>
  <c r="CX24" i="6" a="1"/>
  <c r="CX22" i="6"/>
  <c r="CX23" i="6"/>
  <c r="CX24" i="6"/>
  <c r="CX25" i="6"/>
  <c r="CW25" i="6"/>
  <c r="CV25" i="6"/>
  <c r="CU25" i="6"/>
  <c r="CT25" i="6"/>
  <c r="CS25" i="6"/>
  <c r="CR25" i="6"/>
  <c r="CQ25" i="6"/>
  <c r="CP25" i="6"/>
  <c r="CO25" i="6"/>
  <c r="CN25" i="6"/>
  <c r="CM25" i="6"/>
  <c r="CL25" i="6"/>
  <c r="CK25" i="6"/>
  <c r="CJ25" i="6"/>
  <c r="CI25" i="6"/>
  <c r="CH25" i="6"/>
  <c r="CG25" i="6"/>
  <c r="CF25" i="6"/>
  <c r="CE25" i="6"/>
  <c r="CD25" i="6"/>
  <c r="CC25" i="6"/>
  <c r="CB25" i="6"/>
  <c r="CA25" i="6"/>
  <c r="BZ25" i="6"/>
  <c r="BY25" i="6"/>
  <c r="BX25" i="6"/>
  <c r="BW25" i="6"/>
  <c r="BV25" i="6"/>
  <c r="BU25" i="6"/>
  <c r="BT25" i="6"/>
  <c r="BS25" i="6"/>
  <c r="BR25" i="6"/>
  <c r="BQ25" i="6"/>
  <c r="BP25" i="6"/>
  <c r="BO25" i="6"/>
  <c r="BN25" i="6"/>
  <c r="BM25" i="6"/>
  <c r="BL25" i="6"/>
  <c r="BK25" i="6"/>
  <c r="BJ25" i="6"/>
  <c r="BI25" i="6"/>
  <c r="BH25" i="6"/>
  <c r="BG25" i="6"/>
  <c r="BF25" i="6"/>
  <c r="BE25" i="6"/>
  <c r="BD25" i="6"/>
  <c r="BC25" i="6"/>
  <c r="BB25" i="6"/>
  <c r="BA25" i="6"/>
  <c r="AZ25" i="6"/>
  <c r="AY25" i="6"/>
  <c r="AX25" i="6"/>
  <c r="AW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CX12" i="6" a="1"/>
  <c r="CX12" i="6"/>
  <c r="CX13" i="6" a="1"/>
  <c r="CX13" i="6"/>
  <c r="CX14" i="6" a="1"/>
  <c r="CX15" i="6" a="1"/>
  <c r="CX16" i="6" a="1"/>
  <c r="CX14" i="6"/>
  <c r="CX15" i="6"/>
  <c r="CX16" i="6"/>
  <c r="CX17" i="6"/>
  <c r="CW17" i="6"/>
  <c r="CV17" i="6"/>
  <c r="CU17" i="6"/>
  <c r="CT17" i="6"/>
  <c r="CS17" i="6"/>
  <c r="CR17" i="6"/>
  <c r="CQ17" i="6"/>
  <c r="CP17" i="6"/>
  <c r="CO17" i="6"/>
  <c r="CN17" i="6"/>
  <c r="CM17" i="6"/>
  <c r="CL17" i="6"/>
  <c r="CK17" i="6"/>
  <c r="CJ17" i="6"/>
  <c r="CI17" i="6"/>
  <c r="CH17" i="6"/>
  <c r="CG17" i="6"/>
  <c r="CF17" i="6"/>
  <c r="CE17" i="6"/>
  <c r="CD17" i="6"/>
  <c r="CC17" i="6"/>
  <c r="CB17" i="6"/>
  <c r="CA17" i="6"/>
  <c r="BZ17" i="6"/>
  <c r="BY17" i="6"/>
  <c r="BX17" i="6"/>
  <c r="BW17" i="6"/>
  <c r="BV17" i="6"/>
  <c r="BU17" i="6"/>
  <c r="BT17" i="6"/>
  <c r="BS17" i="6"/>
  <c r="BR17" i="6"/>
  <c r="BQ17" i="6"/>
  <c r="BP17" i="6"/>
  <c r="BO17" i="6"/>
  <c r="BN17" i="6"/>
  <c r="BM17" i="6"/>
  <c r="BL17" i="6"/>
  <c r="BK17" i="6"/>
  <c r="BJ17" i="6"/>
  <c r="BI17" i="6"/>
  <c r="BH17" i="6"/>
  <c r="BG17" i="6"/>
  <c r="BF17" i="6"/>
  <c r="BE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CX9" i="6"/>
  <c r="CX8" i="6"/>
  <c r="CX5" i="6" a="1"/>
  <c r="CX5" i="6"/>
  <c r="CX11" i="5" a="1"/>
  <c r="CX11" i="5"/>
  <c r="CX12" i="5" a="1"/>
  <c r="CX12" i="5"/>
  <c r="CX13" i="5" a="1"/>
  <c r="CX14" i="5" a="1"/>
  <c r="CX15" i="5" a="1"/>
  <c r="CX16" i="5" a="1"/>
  <c r="CX17" i="5" a="1"/>
  <c r="CX13" i="5"/>
  <c r="CX14" i="5"/>
  <c r="CX15" i="5"/>
  <c r="CX16" i="5"/>
  <c r="CX17" i="5"/>
  <c r="CX18" i="5"/>
  <c r="CX21" i="5" a="1"/>
  <c r="CX21" i="5"/>
  <c r="CX22" i="5" a="1"/>
  <c r="CX22" i="5"/>
  <c r="CX23" i="5" a="1"/>
  <c r="CX24" i="5" a="1"/>
  <c r="CX25" i="5" a="1"/>
  <c r="CX26" i="5" a="1"/>
  <c r="CX27" i="5" a="1"/>
  <c r="CX23" i="5"/>
  <c r="CX24" i="5"/>
  <c r="CX25" i="5"/>
  <c r="CX26" i="5"/>
  <c r="CX27" i="5"/>
  <c r="CX28" i="5"/>
  <c r="CX37" i="5" a="1"/>
  <c r="CX37" i="5"/>
  <c r="CX38" i="5" a="1"/>
  <c r="CX38" i="5"/>
  <c r="CX39" i="5" a="1"/>
  <c r="CX40" i="5" a="1"/>
  <c r="CX41" i="5" a="1"/>
  <c r="CX39" i="5"/>
  <c r="CX40" i="5"/>
  <c r="CX41" i="5"/>
  <c r="CX42" i="5"/>
  <c r="CX54" i="5"/>
  <c r="CW18" i="5"/>
  <c r="CW28" i="5"/>
  <c r="CW42" i="5"/>
  <c r="CW54" i="5"/>
  <c r="CV18" i="5"/>
  <c r="CV28" i="5"/>
  <c r="CV42" i="5"/>
  <c r="CV54" i="5"/>
  <c r="CU18" i="5"/>
  <c r="CU28" i="5"/>
  <c r="CU42" i="5"/>
  <c r="CU54" i="5"/>
  <c r="CT18" i="5"/>
  <c r="CT28" i="5"/>
  <c r="CT42" i="5"/>
  <c r="CT54" i="5"/>
  <c r="CS18" i="5"/>
  <c r="CS28" i="5"/>
  <c r="CS42" i="5"/>
  <c r="CS54" i="5"/>
  <c r="CR18" i="5"/>
  <c r="CR28" i="5"/>
  <c r="CR42" i="5"/>
  <c r="CR54" i="5"/>
  <c r="CQ18" i="5"/>
  <c r="CQ28" i="5"/>
  <c r="CQ42" i="5"/>
  <c r="CQ54" i="5"/>
  <c r="CP18" i="5"/>
  <c r="CP28" i="5"/>
  <c r="CP42" i="5"/>
  <c r="CP54" i="5"/>
  <c r="CO18" i="5"/>
  <c r="CO28" i="5"/>
  <c r="CO42" i="5"/>
  <c r="CO54" i="5"/>
  <c r="CN18" i="5"/>
  <c r="CN28" i="5"/>
  <c r="CN42" i="5"/>
  <c r="CN54" i="5"/>
  <c r="CM18" i="5"/>
  <c r="CM28" i="5"/>
  <c r="CM42" i="5"/>
  <c r="CM54" i="5"/>
  <c r="CL18" i="5"/>
  <c r="CL28" i="5"/>
  <c r="CL42" i="5"/>
  <c r="CL54" i="5"/>
  <c r="CK18" i="5"/>
  <c r="CK28" i="5"/>
  <c r="CK42" i="5"/>
  <c r="CK54" i="5"/>
  <c r="CJ18" i="5"/>
  <c r="CJ28" i="5"/>
  <c r="CJ42" i="5"/>
  <c r="CJ54" i="5"/>
  <c r="CI18" i="5"/>
  <c r="CI28" i="5"/>
  <c r="CI42" i="5"/>
  <c r="CI54" i="5"/>
  <c r="CH18" i="5"/>
  <c r="CH28" i="5"/>
  <c r="CH42" i="5"/>
  <c r="CH54" i="5"/>
  <c r="CG18" i="5"/>
  <c r="CG28" i="5"/>
  <c r="CG42" i="5"/>
  <c r="CG54" i="5"/>
  <c r="CF18" i="5"/>
  <c r="CF28" i="5"/>
  <c r="CF42" i="5"/>
  <c r="CF54" i="5"/>
  <c r="CE18" i="5"/>
  <c r="CE28" i="5"/>
  <c r="CE42" i="5"/>
  <c r="CE54" i="5"/>
  <c r="CD18" i="5"/>
  <c r="CD28" i="5"/>
  <c r="CD42" i="5"/>
  <c r="CD54" i="5"/>
  <c r="CC18" i="5"/>
  <c r="CC28" i="5"/>
  <c r="CC42" i="5"/>
  <c r="CC54" i="5"/>
  <c r="CB18" i="5"/>
  <c r="CB28" i="5"/>
  <c r="CB42" i="5"/>
  <c r="CB54" i="5"/>
  <c r="CA18" i="5"/>
  <c r="CA28" i="5"/>
  <c r="CA42" i="5"/>
  <c r="CA54" i="5"/>
  <c r="BZ18" i="5"/>
  <c r="BZ28" i="5"/>
  <c r="BZ42" i="5"/>
  <c r="BZ54" i="5"/>
  <c r="BY18" i="5"/>
  <c r="BY28" i="5"/>
  <c r="BY42" i="5"/>
  <c r="BY54" i="5"/>
  <c r="BX18" i="5"/>
  <c r="BX28" i="5"/>
  <c r="BX42" i="5"/>
  <c r="BX54" i="5"/>
  <c r="BW18" i="5"/>
  <c r="BW28" i="5"/>
  <c r="BW42" i="5"/>
  <c r="BW54" i="5"/>
  <c r="BV18" i="5"/>
  <c r="BV28" i="5"/>
  <c r="BV42" i="5"/>
  <c r="BV54" i="5"/>
  <c r="BU18" i="5"/>
  <c r="BU28" i="5"/>
  <c r="BU42" i="5"/>
  <c r="BU54" i="5"/>
  <c r="BT18" i="5"/>
  <c r="BT28" i="5"/>
  <c r="BT42" i="5"/>
  <c r="BT54" i="5"/>
  <c r="BS18" i="5"/>
  <c r="BS28" i="5"/>
  <c r="BS42" i="5"/>
  <c r="BS54" i="5"/>
  <c r="BR18" i="5"/>
  <c r="BR28" i="5"/>
  <c r="BR42" i="5"/>
  <c r="BR54" i="5"/>
  <c r="BQ18" i="5"/>
  <c r="BQ28" i="5"/>
  <c r="BQ42" i="5"/>
  <c r="BQ54" i="5"/>
  <c r="BP18" i="5"/>
  <c r="BP28" i="5"/>
  <c r="BP42" i="5"/>
  <c r="BP54" i="5"/>
  <c r="BO18" i="5"/>
  <c r="BO28" i="5"/>
  <c r="BO42" i="5"/>
  <c r="BO54" i="5"/>
  <c r="BN18" i="5"/>
  <c r="BN28" i="5"/>
  <c r="BN42" i="5"/>
  <c r="BN54" i="5"/>
  <c r="BM18" i="5"/>
  <c r="BM28" i="5"/>
  <c r="BM42" i="5"/>
  <c r="BM54" i="5"/>
  <c r="BL18" i="5"/>
  <c r="BL28" i="5"/>
  <c r="BL42" i="5"/>
  <c r="BL54" i="5"/>
  <c r="BK18" i="5"/>
  <c r="BK28" i="5"/>
  <c r="BK42" i="5"/>
  <c r="BK54" i="5"/>
  <c r="BJ18" i="5"/>
  <c r="BJ28" i="5"/>
  <c r="BJ42" i="5"/>
  <c r="BJ54" i="5"/>
  <c r="BI18" i="5"/>
  <c r="BI28" i="5"/>
  <c r="BI42" i="5"/>
  <c r="BI54" i="5"/>
  <c r="BH18" i="5"/>
  <c r="BH28" i="5"/>
  <c r="BH42" i="5"/>
  <c r="BH54" i="5"/>
  <c r="BG18" i="5"/>
  <c r="BG28" i="5"/>
  <c r="BG42" i="5"/>
  <c r="BG54" i="5"/>
  <c r="BF18" i="5"/>
  <c r="BF28" i="5"/>
  <c r="BF42" i="5"/>
  <c r="BF54" i="5"/>
  <c r="BE18" i="5"/>
  <c r="BE28" i="5"/>
  <c r="BE42" i="5"/>
  <c r="BE54" i="5"/>
  <c r="BD18" i="5"/>
  <c r="BD28" i="5"/>
  <c r="BD42" i="5"/>
  <c r="BD54" i="5"/>
  <c r="BC18" i="5"/>
  <c r="BC28" i="5"/>
  <c r="BC42" i="5"/>
  <c r="BC54" i="5"/>
  <c r="BB18" i="5"/>
  <c r="BB28" i="5"/>
  <c r="BB42" i="5"/>
  <c r="BB54" i="5"/>
  <c r="BA18" i="5"/>
  <c r="BA28" i="5"/>
  <c r="BA42" i="5"/>
  <c r="BA54" i="5"/>
  <c r="AZ18" i="5"/>
  <c r="AZ28" i="5"/>
  <c r="AZ42" i="5"/>
  <c r="AZ54" i="5"/>
  <c r="AY18" i="5"/>
  <c r="AY28" i="5"/>
  <c r="AY42" i="5"/>
  <c r="AY54" i="5"/>
  <c r="AX18" i="5"/>
  <c r="AX28" i="5"/>
  <c r="AX42" i="5"/>
  <c r="AX54" i="5"/>
  <c r="AW18" i="5"/>
  <c r="AW28" i="5"/>
  <c r="AW42" i="5"/>
  <c r="AW54" i="5"/>
  <c r="AV18" i="5"/>
  <c r="AV28" i="5"/>
  <c r="AV42" i="5"/>
  <c r="AV54" i="5"/>
  <c r="AU18" i="5"/>
  <c r="AU28" i="5"/>
  <c r="AU42" i="5"/>
  <c r="AU54" i="5"/>
  <c r="AT18" i="5"/>
  <c r="AT28" i="5"/>
  <c r="AT42" i="5"/>
  <c r="AT54" i="5"/>
  <c r="AS18" i="5"/>
  <c r="AS28" i="5"/>
  <c r="AS42" i="5"/>
  <c r="AS54" i="5"/>
  <c r="AR18" i="5"/>
  <c r="AR28" i="5"/>
  <c r="AR42" i="5"/>
  <c r="AR54" i="5"/>
  <c r="AQ18" i="5"/>
  <c r="AQ28" i="5"/>
  <c r="AQ42" i="5"/>
  <c r="AQ54" i="5"/>
  <c r="AP18" i="5"/>
  <c r="AP28" i="5"/>
  <c r="AP42" i="5"/>
  <c r="AP54" i="5"/>
  <c r="AO18" i="5"/>
  <c r="AO28" i="5"/>
  <c r="AO42" i="5"/>
  <c r="AO54" i="5"/>
  <c r="AN18" i="5"/>
  <c r="AN28" i="5"/>
  <c r="AN42" i="5"/>
  <c r="AN54" i="5"/>
  <c r="AM18" i="5"/>
  <c r="AM28" i="5"/>
  <c r="AM42" i="5"/>
  <c r="AM54" i="5"/>
  <c r="AL18" i="5"/>
  <c r="AL28" i="5"/>
  <c r="AL42" i="5"/>
  <c r="AL54" i="5"/>
  <c r="AK18" i="5"/>
  <c r="AK28" i="5"/>
  <c r="AK42" i="5"/>
  <c r="AK54" i="5"/>
  <c r="AJ18" i="5"/>
  <c r="AJ28" i="5"/>
  <c r="AJ42" i="5"/>
  <c r="AJ54" i="5"/>
  <c r="AI18" i="5"/>
  <c r="AI28" i="5"/>
  <c r="AI42" i="5"/>
  <c r="AI54" i="5"/>
  <c r="AH18" i="5"/>
  <c r="AH28" i="5"/>
  <c r="AH42" i="5"/>
  <c r="AH54" i="5"/>
  <c r="AG18" i="5"/>
  <c r="AG28" i="5"/>
  <c r="AG42" i="5"/>
  <c r="AG54" i="5"/>
  <c r="AF18" i="5"/>
  <c r="AF28" i="5"/>
  <c r="AF42" i="5"/>
  <c r="AF54" i="5"/>
  <c r="AE18" i="5"/>
  <c r="AE28" i="5"/>
  <c r="AE42" i="5"/>
  <c r="AE54" i="5"/>
  <c r="AD18" i="5"/>
  <c r="AD28" i="5"/>
  <c r="AD42" i="5"/>
  <c r="AD54" i="5"/>
  <c r="AC18" i="5"/>
  <c r="AC28" i="5"/>
  <c r="AC42" i="5"/>
  <c r="AC54" i="5"/>
  <c r="AB18" i="5"/>
  <c r="AB28" i="5"/>
  <c r="AB42" i="5"/>
  <c r="AB54" i="5"/>
  <c r="AA18" i="5"/>
  <c r="AA28" i="5"/>
  <c r="AA42" i="5"/>
  <c r="AA54" i="5"/>
  <c r="Z18" i="5"/>
  <c r="Z28" i="5"/>
  <c r="Z42" i="5"/>
  <c r="Z54" i="5"/>
  <c r="Y18" i="5"/>
  <c r="Y28" i="5"/>
  <c r="Y42" i="5"/>
  <c r="Y54" i="5"/>
  <c r="X18" i="5"/>
  <c r="X28" i="5"/>
  <c r="X42" i="5"/>
  <c r="X54" i="5"/>
  <c r="W18" i="5"/>
  <c r="W28" i="5"/>
  <c r="W42" i="5"/>
  <c r="W54" i="5"/>
  <c r="V18" i="5"/>
  <c r="V28" i="5"/>
  <c r="V42" i="5"/>
  <c r="V54" i="5"/>
  <c r="U18" i="5"/>
  <c r="U28" i="5"/>
  <c r="U42" i="5"/>
  <c r="U54" i="5"/>
  <c r="T18" i="5"/>
  <c r="T28" i="5"/>
  <c r="T42" i="5"/>
  <c r="T54" i="5"/>
  <c r="S18" i="5"/>
  <c r="S28" i="5"/>
  <c r="S42" i="5"/>
  <c r="S54" i="5"/>
  <c r="R18" i="5"/>
  <c r="R28" i="5"/>
  <c r="R42" i="5"/>
  <c r="R54" i="5"/>
  <c r="Q18" i="5"/>
  <c r="Q28" i="5"/>
  <c r="Q42" i="5"/>
  <c r="Q54" i="5"/>
  <c r="P18" i="5"/>
  <c r="P28" i="5"/>
  <c r="P42" i="5"/>
  <c r="P54" i="5"/>
  <c r="O18" i="5"/>
  <c r="O28" i="5"/>
  <c r="O42" i="5"/>
  <c r="O54" i="5"/>
  <c r="N18" i="5"/>
  <c r="N28" i="5"/>
  <c r="N42" i="5"/>
  <c r="N54" i="5"/>
  <c r="M18" i="5"/>
  <c r="M28" i="5"/>
  <c r="M42" i="5"/>
  <c r="M54" i="5"/>
  <c r="L18" i="5"/>
  <c r="L28" i="5"/>
  <c r="L42" i="5"/>
  <c r="L54" i="5"/>
  <c r="K18" i="5"/>
  <c r="K28" i="5"/>
  <c r="K42" i="5"/>
  <c r="K54" i="5"/>
  <c r="J18" i="5"/>
  <c r="J28" i="5"/>
  <c r="J42" i="5"/>
  <c r="J54" i="5"/>
  <c r="I18" i="5"/>
  <c r="I28" i="5"/>
  <c r="I42" i="5"/>
  <c r="I54" i="5"/>
  <c r="H18" i="5"/>
  <c r="H28" i="5"/>
  <c r="H42" i="5"/>
  <c r="H54" i="5"/>
  <c r="G18" i="5"/>
  <c r="G28" i="5"/>
  <c r="G42" i="5"/>
  <c r="G54" i="5"/>
  <c r="F18" i="5"/>
  <c r="F28" i="5"/>
  <c r="F42" i="5"/>
  <c r="F54" i="5"/>
  <c r="E18" i="5"/>
  <c r="E28" i="5"/>
  <c r="E42" i="5"/>
  <c r="E54" i="5"/>
  <c r="D18" i="5"/>
  <c r="D28" i="5"/>
  <c r="D42" i="5"/>
  <c r="D54" i="5"/>
  <c r="C18" i="5"/>
  <c r="C28" i="5"/>
  <c r="C42" i="5"/>
  <c r="C54" i="5"/>
  <c r="B18" i="5"/>
  <c r="B28" i="5"/>
  <c r="B42" i="5"/>
  <c r="B54" i="5"/>
  <c r="CW53" i="5"/>
  <c r="CV53" i="5"/>
  <c r="CU53" i="5"/>
  <c r="CT53" i="5"/>
  <c r="CS53" i="5"/>
  <c r="CR53" i="5"/>
  <c r="CQ53" i="5"/>
  <c r="CP53" i="5"/>
  <c r="CO53" i="5"/>
  <c r="CN53" i="5"/>
  <c r="CM53" i="5"/>
  <c r="CL53" i="5"/>
  <c r="CK53" i="5"/>
  <c r="CJ53" i="5"/>
  <c r="CI53" i="5"/>
  <c r="CH53" i="5"/>
  <c r="CG53" i="5"/>
  <c r="CF53" i="5"/>
  <c r="CE53" i="5"/>
  <c r="CD53" i="5"/>
  <c r="CC53" i="5"/>
  <c r="CB53" i="5"/>
  <c r="CA53" i="5"/>
  <c r="BZ53" i="5"/>
  <c r="BY53" i="5"/>
  <c r="BX53" i="5"/>
  <c r="BW53" i="5"/>
  <c r="BV53" i="5"/>
  <c r="BU53" i="5"/>
  <c r="BT53" i="5"/>
  <c r="BS53" i="5"/>
  <c r="BR53" i="5"/>
  <c r="BQ53" i="5"/>
  <c r="BP53" i="5"/>
  <c r="BO53" i="5"/>
  <c r="BN53" i="5"/>
  <c r="BM53" i="5"/>
  <c r="BL53" i="5"/>
  <c r="BK53" i="5"/>
  <c r="BJ53" i="5"/>
  <c r="BI53" i="5"/>
  <c r="BH53" i="5"/>
  <c r="BG53" i="5"/>
  <c r="BF53" i="5"/>
  <c r="BE53" i="5"/>
  <c r="BD53" i="5"/>
  <c r="BC53" i="5"/>
  <c r="BB53" i="5"/>
  <c r="BA53" i="5"/>
  <c r="AZ53" i="5"/>
  <c r="AY53" i="5"/>
  <c r="AX53" i="5"/>
  <c r="AW53" i="5"/>
  <c r="AV53" i="5"/>
  <c r="AU53" i="5"/>
  <c r="AT53" i="5"/>
  <c r="AS53" i="5"/>
  <c r="AR53" i="5"/>
  <c r="AQ53" i="5"/>
  <c r="AP53" i="5"/>
  <c r="AO53" i="5"/>
  <c r="AN53" i="5"/>
  <c r="AM53" i="5"/>
  <c r="AL53" i="5"/>
  <c r="AK53" i="5"/>
  <c r="AJ53" i="5"/>
  <c r="AI53" i="5"/>
  <c r="AH53" i="5"/>
  <c r="AG53" i="5"/>
  <c r="AF53" i="5"/>
  <c r="AE53" i="5"/>
  <c r="AD53" i="5"/>
  <c r="AC53" i="5"/>
  <c r="AB53" i="5"/>
  <c r="AA53" i="5"/>
  <c r="Z53" i="5"/>
  <c r="Y53" i="5"/>
  <c r="X53" i="5"/>
  <c r="W53" i="5"/>
  <c r="V53" i="5"/>
  <c r="U53" i="5"/>
  <c r="T53" i="5"/>
  <c r="S53" i="5"/>
  <c r="R53" i="5"/>
  <c r="Q53" i="5"/>
  <c r="P53" i="5"/>
  <c r="O53" i="5"/>
  <c r="N53" i="5"/>
  <c r="M53" i="5"/>
  <c r="L53" i="5"/>
  <c r="K53" i="5"/>
  <c r="J53" i="5"/>
  <c r="I53" i="5"/>
  <c r="H53" i="5"/>
  <c r="G53" i="5"/>
  <c r="F53" i="5"/>
  <c r="E53" i="5"/>
  <c r="D53" i="5"/>
  <c r="C53" i="5"/>
  <c r="B53" i="5"/>
  <c r="CX45" i="5" a="1"/>
  <c r="CX45" i="5"/>
  <c r="CX46" i="5" a="1"/>
  <c r="CX46" i="5"/>
  <c r="CX47" i="5" a="1"/>
  <c r="CX48" i="5" a="1"/>
  <c r="CX49" i="5" a="1"/>
  <c r="CX50" i="5" a="1"/>
  <c r="CX47" i="5"/>
  <c r="CX48" i="5"/>
  <c r="CX49" i="5"/>
  <c r="CX50" i="5"/>
  <c r="CX51" i="5"/>
  <c r="CW51" i="5"/>
  <c r="CV51" i="5"/>
  <c r="CU51" i="5"/>
  <c r="CT51" i="5"/>
  <c r="CS51" i="5"/>
  <c r="CR51" i="5"/>
  <c r="CQ51" i="5"/>
  <c r="CP51" i="5"/>
  <c r="CO51" i="5"/>
  <c r="CN51" i="5"/>
  <c r="CM51" i="5"/>
  <c r="CL51" i="5"/>
  <c r="CK51" i="5"/>
  <c r="CJ51" i="5"/>
  <c r="CI51" i="5"/>
  <c r="CH51" i="5"/>
  <c r="CG51" i="5"/>
  <c r="CF51" i="5"/>
  <c r="CE51" i="5"/>
  <c r="CD51" i="5"/>
  <c r="CC51" i="5"/>
  <c r="CB51" i="5"/>
  <c r="CA51" i="5"/>
  <c r="BZ51" i="5"/>
  <c r="BY51" i="5"/>
  <c r="BX51" i="5"/>
  <c r="BW51" i="5"/>
  <c r="BV51" i="5"/>
  <c r="BU51" i="5"/>
  <c r="BT51" i="5"/>
  <c r="BS51" i="5"/>
  <c r="BR51" i="5"/>
  <c r="BQ51" i="5"/>
  <c r="BP51" i="5"/>
  <c r="BO51" i="5"/>
  <c r="BN51" i="5"/>
  <c r="BM51" i="5"/>
  <c r="BL51" i="5"/>
  <c r="BK51" i="5"/>
  <c r="BJ51" i="5"/>
  <c r="BI51" i="5"/>
  <c r="BH51" i="5"/>
  <c r="BG51" i="5"/>
  <c r="BF51" i="5"/>
  <c r="BE51" i="5"/>
  <c r="BD51" i="5"/>
  <c r="BC51" i="5"/>
  <c r="BB51" i="5"/>
  <c r="BA51" i="5"/>
  <c r="AZ51" i="5"/>
  <c r="AY51" i="5"/>
  <c r="AX51" i="5"/>
  <c r="AW51" i="5"/>
  <c r="AV51" i="5"/>
  <c r="AU51" i="5"/>
  <c r="AT51" i="5"/>
  <c r="AS51" i="5"/>
  <c r="AR51" i="5"/>
  <c r="AQ51" i="5"/>
  <c r="AP51" i="5"/>
  <c r="AO51" i="5"/>
  <c r="AN51" i="5"/>
  <c r="AM51" i="5"/>
  <c r="AL51" i="5"/>
  <c r="AK51" i="5"/>
  <c r="AJ51" i="5"/>
  <c r="AI51" i="5"/>
  <c r="AH51" i="5"/>
  <c r="AG51" i="5"/>
  <c r="AF51" i="5"/>
  <c r="AE51" i="5"/>
  <c r="AD51" i="5"/>
  <c r="AC51" i="5"/>
  <c r="AB51" i="5"/>
  <c r="AA51" i="5"/>
  <c r="Z51" i="5"/>
  <c r="Y51" i="5"/>
  <c r="X51" i="5"/>
  <c r="W51" i="5"/>
  <c r="V51" i="5"/>
  <c r="U51" i="5"/>
  <c r="T51" i="5"/>
  <c r="S51" i="5"/>
  <c r="R51" i="5"/>
  <c r="Q51" i="5"/>
  <c r="P51" i="5"/>
  <c r="O51" i="5"/>
  <c r="N51" i="5"/>
  <c r="M51" i="5"/>
  <c r="L51" i="5"/>
  <c r="K51" i="5"/>
  <c r="J51" i="5"/>
  <c r="I51" i="5"/>
  <c r="H51" i="5"/>
  <c r="G51" i="5"/>
  <c r="F51" i="5"/>
  <c r="E51" i="5"/>
  <c r="D51" i="5"/>
  <c r="C51" i="5"/>
  <c r="B51" i="5"/>
  <c r="CX31" i="5" a="1"/>
  <c r="CX31" i="5"/>
  <c r="CX32" i="5" a="1"/>
  <c r="CX32" i="5"/>
  <c r="CX33" i="5" a="1"/>
  <c r="CX33" i="5"/>
  <c r="CX34" i="5"/>
  <c r="CW34" i="5"/>
  <c r="CV34" i="5"/>
  <c r="CU34" i="5"/>
  <c r="CT34" i="5"/>
  <c r="CS34" i="5"/>
  <c r="CR34" i="5"/>
  <c r="CQ34" i="5"/>
  <c r="CP34" i="5"/>
  <c r="CO34" i="5"/>
  <c r="CN34" i="5"/>
  <c r="CM34" i="5"/>
  <c r="CL34" i="5"/>
  <c r="CK34" i="5"/>
  <c r="CJ34" i="5"/>
  <c r="CI34" i="5"/>
  <c r="CH34" i="5"/>
  <c r="CG34" i="5"/>
  <c r="CF34" i="5"/>
  <c r="CE34" i="5"/>
  <c r="CD34" i="5"/>
  <c r="CC34" i="5"/>
  <c r="CB34" i="5"/>
  <c r="CA34" i="5"/>
  <c r="BZ34" i="5"/>
  <c r="BY34" i="5"/>
  <c r="BX34" i="5"/>
  <c r="BW34" i="5"/>
  <c r="BV34" i="5"/>
  <c r="BU34" i="5"/>
  <c r="BT34" i="5"/>
  <c r="BS34" i="5"/>
  <c r="BR34" i="5"/>
  <c r="BQ34" i="5"/>
  <c r="BP34" i="5"/>
  <c r="BO34" i="5"/>
  <c r="BN34" i="5"/>
  <c r="BM34" i="5"/>
  <c r="BL34" i="5"/>
  <c r="BK34" i="5"/>
  <c r="BJ34" i="5"/>
  <c r="BI34" i="5"/>
  <c r="BH34" i="5"/>
  <c r="BG34" i="5"/>
  <c r="BF34" i="5"/>
  <c r="BE34" i="5"/>
  <c r="BD34" i="5"/>
  <c r="BC34" i="5"/>
  <c r="BB34" i="5"/>
  <c r="BA34" i="5"/>
  <c r="AZ34" i="5"/>
  <c r="AY34" i="5"/>
  <c r="AX34" i="5"/>
  <c r="AW34" i="5"/>
  <c r="AV34" i="5"/>
  <c r="AU34" i="5"/>
  <c r="AT34" i="5"/>
  <c r="AS34" i="5"/>
  <c r="AR34" i="5"/>
  <c r="AQ34" i="5"/>
  <c r="AP34" i="5"/>
  <c r="AO34" i="5"/>
  <c r="AN34" i="5"/>
  <c r="AM34" i="5"/>
  <c r="AL34" i="5"/>
  <c r="AK34" i="5"/>
  <c r="AJ34" i="5"/>
  <c r="AI34" i="5"/>
  <c r="AH34" i="5"/>
  <c r="AG34" i="5"/>
  <c r="AF34" i="5"/>
  <c r="AE34" i="5"/>
  <c r="AD34" i="5"/>
  <c r="AC34" i="5"/>
  <c r="AB34" i="5"/>
  <c r="AA34" i="5"/>
  <c r="Z34" i="5"/>
  <c r="Y34" i="5"/>
  <c r="X34" i="5"/>
  <c r="W34" i="5"/>
  <c r="V34" i="5"/>
  <c r="U34" i="5"/>
  <c r="T34" i="5"/>
  <c r="S34" i="5"/>
  <c r="R34" i="5"/>
  <c r="Q34" i="5"/>
  <c r="P34" i="5"/>
  <c r="O34" i="5"/>
  <c r="N34" i="5"/>
  <c r="M34" i="5"/>
  <c r="L34" i="5"/>
  <c r="K34" i="5"/>
  <c r="J34" i="5"/>
  <c r="I34" i="5"/>
  <c r="H34" i="5"/>
  <c r="G34" i="5"/>
  <c r="F34" i="5"/>
  <c r="E34" i="5"/>
  <c r="D34" i="5"/>
  <c r="C34" i="5"/>
  <c r="B34" i="5"/>
  <c r="CX9" i="5"/>
  <c r="CX8" i="5"/>
  <c r="CX5" i="5" a="1"/>
  <c r="CX5" i="5"/>
  <c r="CX11" i="4" a="1"/>
  <c r="CX11" i="4"/>
  <c r="CX12" i="4" a="1"/>
  <c r="CX12" i="4"/>
  <c r="CX13" i="4" a="1"/>
  <c r="CX14" i="4" a="1"/>
  <c r="CX15" i="4" a="1"/>
  <c r="CX16" i="4" a="1"/>
  <c r="CX17" i="4" a="1"/>
  <c r="CX13" i="4"/>
  <c r="CX14" i="4"/>
  <c r="CX15" i="4"/>
  <c r="CX16" i="4"/>
  <c r="CX17" i="4"/>
  <c r="CX18" i="4"/>
  <c r="CX21" i="4" a="1"/>
  <c r="CX21" i="4"/>
  <c r="CX22" i="4" a="1"/>
  <c r="CX22" i="4"/>
  <c r="CX23" i="4" a="1"/>
  <c r="CX24" i="4" a="1"/>
  <c r="CX25" i="4" a="1"/>
  <c r="CX26" i="4" a="1"/>
  <c r="CX27" i="4" a="1"/>
  <c r="CX23" i="4"/>
  <c r="CX24" i="4"/>
  <c r="CX25" i="4"/>
  <c r="CX26" i="4"/>
  <c r="CX27" i="4"/>
  <c r="CX28" i="4"/>
  <c r="CX37" i="4" a="1"/>
  <c r="CX37" i="4"/>
  <c r="CX38" i="4" a="1"/>
  <c r="CX38" i="4"/>
  <c r="CX39" i="4" a="1"/>
  <c r="CX40" i="4" a="1"/>
  <c r="CX41" i="4" a="1"/>
  <c r="CX39" i="4"/>
  <c r="CX40" i="4"/>
  <c r="CX41" i="4"/>
  <c r="CX42" i="4"/>
  <c r="CX54" i="4"/>
  <c r="CW18" i="4"/>
  <c r="CW28" i="4"/>
  <c r="CW42" i="4"/>
  <c r="CW54" i="4"/>
  <c r="CV18" i="4"/>
  <c r="CV28" i="4"/>
  <c r="CV42" i="4"/>
  <c r="CV54" i="4"/>
  <c r="CU18" i="4"/>
  <c r="CU28" i="4"/>
  <c r="CU42" i="4"/>
  <c r="CU54" i="4"/>
  <c r="CT18" i="4"/>
  <c r="CT28" i="4"/>
  <c r="CT42" i="4"/>
  <c r="CT54" i="4"/>
  <c r="CS18" i="4"/>
  <c r="CS28" i="4"/>
  <c r="CS42" i="4"/>
  <c r="CS54" i="4"/>
  <c r="CR18" i="4"/>
  <c r="CR28" i="4"/>
  <c r="CR42" i="4"/>
  <c r="CR54" i="4"/>
  <c r="CQ18" i="4"/>
  <c r="CQ28" i="4"/>
  <c r="CQ42" i="4"/>
  <c r="CQ54" i="4"/>
  <c r="CP18" i="4"/>
  <c r="CP28" i="4"/>
  <c r="CP42" i="4"/>
  <c r="CP54" i="4"/>
  <c r="CO18" i="4"/>
  <c r="CO28" i="4"/>
  <c r="CO42" i="4"/>
  <c r="CO54" i="4"/>
  <c r="CN18" i="4"/>
  <c r="CN28" i="4"/>
  <c r="CN42" i="4"/>
  <c r="CN54" i="4"/>
  <c r="CM18" i="4"/>
  <c r="CM28" i="4"/>
  <c r="CM42" i="4"/>
  <c r="CM54" i="4"/>
  <c r="CL18" i="4"/>
  <c r="CL28" i="4"/>
  <c r="CL42" i="4"/>
  <c r="CL54" i="4"/>
  <c r="CK18" i="4"/>
  <c r="CK28" i="4"/>
  <c r="CK42" i="4"/>
  <c r="CK54" i="4"/>
  <c r="CJ18" i="4"/>
  <c r="CJ28" i="4"/>
  <c r="CJ42" i="4"/>
  <c r="CJ54" i="4"/>
  <c r="CI18" i="4"/>
  <c r="CI28" i="4"/>
  <c r="CI42" i="4"/>
  <c r="CI54" i="4"/>
  <c r="CH18" i="4"/>
  <c r="CH28" i="4"/>
  <c r="CH42" i="4"/>
  <c r="CH54" i="4"/>
  <c r="CG18" i="4"/>
  <c r="CG28" i="4"/>
  <c r="CG42" i="4"/>
  <c r="CG54" i="4"/>
  <c r="CF18" i="4"/>
  <c r="CF28" i="4"/>
  <c r="CF42" i="4"/>
  <c r="CF54" i="4"/>
  <c r="CE18" i="4"/>
  <c r="CE28" i="4"/>
  <c r="CE42" i="4"/>
  <c r="CE54" i="4"/>
  <c r="CD18" i="4"/>
  <c r="CD28" i="4"/>
  <c r="CD42" i="4"/>
  <c r="CD54" i="4"/>
  <c r="CC18" i="4"/>
  <c r="CC28" i="4"/>
  <c r="CC42" i="4"/>
  <c r="CC54" i="4"/>
  <c r="CB18" i="4"/>
  <c r="CB28" i="4"/>
  <c r="CB42" i="4"/>
  <c r="CB54" i="4"/>
  <c r="CA18" i="4"/>
  <c r="CA28" i="4"/>
  <c r="CA42" i="4"/>
  <c r="CA54" i="4"/>
  <c r="BZ18" i="4"/>
  <c r="BZ28" i="4"/>
  <c r="BZ42" i="4"/>
  <c r="BZ54" i="4"/>
  <c r="BY18" i="4"/>
  <c r="BY28" i="4"/>
  <c r="BY42" i="4"/>
  <c r="BY54" i="4"/>
  <c r="BX18" i="4"/>
  <c r="BX28" i="4"/>
  <c r="BX42" i="4"/>
  <c r="BX54" i="4"/>
  <c r="BW18" i="4"/>
  <c r="BW28" i="4"/>
  <c r="BW42" i="4"/>
  <c r="BW54" i="4"/>
  <c r="BV18" i="4"/>
  <c r="BV28" i="4"/>
  <c r="BV42" i="4"/>
  <c r="BV54" i="4"/>
  <c r="BU18" i="4"/>
  <c r="BU28" i="4"/>
  <c r="BU42" i="4"/>
  <c r="BU54" i="4"/>
  <c r="BT18" i="4"/>
  <c r="BT28" i="4"/>
  <c r="BT42" i="4"/>
  <c r="BT54" i="4"/>
  <c r="BS18" i="4"/>
  <c r="BS28" i="4"/>
  <c r="BS42" i="4"/>
  <c r="BS54" i="4"/>
  <c r="BR18" i="4"/>
  <c r="BR28" i="4"/>
  <c r="BR42" i="4"/>
  <c r="BR54" i="4"/>
  <c r="BQ18" i="4"/>
  <c r="BQ28" i="4"/>
  <c r="BQ42" i="4"/>
  <c r="BQ54" i="4"/>
  <c r="BP18" i="4"/>
  <c r="BP28" i="4"/>
  <c r="BP42" i="4"/>
  <c r="BP54" i="4"/>
  <c r="BO18" i="4"/>
  <c r="BO28" i="4"/>
  <c r="BO42" i="4"/>
  <c r="BO54" i="4"/>
  <c r="BN18" i="4"/>
  <c r="BN28" i="4"/>
  <c r="BN42" i="4"/>
  <c r="BN54" i="4"/>
  <c r="BM18" i="4"/>
  <c r="BM28" i="4"/>
  <c r="BM42" i="4"/>
  <c r="BM54" i="4"/>
  <c r="BL18" i="4"/>
  <c r="BL28" i="4"/>
  <c r="BL42" i="4"/>
  <c r="BL54" i="4"/>
  <c r="BK18" i="4"/>
  <c r="BK28" i="4"/>
  <c r="BK42" i="4"/>
  <c r="BK54" i="4"/>
  <c r="BJ18" i="4"/>
  <c r="BJ28" i="4"/>
  <c r="BJ42" i="4"/>
  <c r="BJ54" i="4"/>
  <c r="BI18" i="4"/>
  <c r="BI28" i="4"/>
  <c r="BI42" i="4"/>
  <c r="BI54" i="4"/>
  <c r="BH18" i="4"/>
  <c r="BH28" i="4"/>
  <c r="BH42" i="4"/>
  <c r="BH54" i="4"/>
  <c r="BG18" i="4"/>
  <c r="BG28" i="4"/>
  <c r="BG42" i="4"/>
  <c r="BG54" i="4"/>
  <c r="BF18" i="4"/>
  <c r="BF28" i="4"/>
  <c r="BF42" i="4"/>
  <c r="BF54" i="4"/>
  <c r="BE18" i="4"/>
  <c r="BE28" i="4"/>
  <c r="BE42" i="4"/>
  <c r="BE54" i="4"/>
  <c r="BD18" i="4"/>
  <c r="BD28" i="4"/>
  <c r="BD42" i="4"/>
  <c r="BD54" i="4"/>
  <c r="BC18" i="4"/>
  <c r="BC28" i="4"/>
  <c r="BC42" i="4"/>
  <c r="BC54" i="4"/>
  <c r="BB18" i="4"/>
  <c r="BB28" i="4"/>
  <c r="BB42" i="4"/>
  <c r="BB54" i="4"/>
  <c r="BA18" i="4"/>
  <c r="BA28" i="4"/>
  <c r="BA42" i="4"/>
  <c r="BA54" i="4"/>
  <c r="AZ18" i="4"/>
  <c r="AZ28" i="4"/>
  <c r="AZ42" i="4"/>
  <c r="AZ54" i="4"/>
  <c r="AY18" i="4"/>
  <c r="AY28" i="4"/>
  <c r="AY42" i="4"/>
  <c r="AY54" i="4"/>
  <c r="AX18" i="4"/>
  <c r="AX28" i="4"/>
  <c r="AX42" i="4"/>
  <c r="AX54" i="4"/>
  <c r="AW18" i="4"/>
  <c r="AW28" i="4"/>
  <c r="AW42" i="4"/>
  <c r="AW54" i="4"/>
  <c r="AV18" i="4"/>
  <c r="AV28" i="4"/>
  <c r="AV42" i="4"/>
  <c r="AV54" i="4"/>
  <c r="AU18" i="4"/>
  <c r="AU28" i="4"/>
  <c r="AU42" i="4"/>
  <c r="AU54" i="4"/>
  <c r="AT18" i="4"/>
  <c r="AT28" i="4"/>
  <c r="AT42" i="4"/>
  <c r="AT54" i="4"/>
  <c r="AS18" i="4"/>
  <c r="AS28" i="4"/>
  <c r="AS42" i="4"/>
  <c r="AS54" i="4"/>
  <c r="AR18" i="4"/>
  <c r="AR28" i="4"/>
  <c r="AR42" i="4"/>
  <c r="AR54" i="4"/>
  <c r="AQ18" i="4"/>
  <c r="AQ28" i="4"/>
  <c r="AQ42" i="4"/>
  <c r="AQ54" i="4"/>
  <c r="AP18" i="4"/>
  <c r="AP28" i="4"/>
  <c r="AP42" i="4"/>
  <c r="AP54" i="4"/>
  <c r="AO18" i="4"/>
  <c r="AO28" i="4"/>
  <c r="AO42" i="4"/>
  <c r="AO54" i="4"/>
  <c r="AN18" i="4"/>
  <c r="AN28" i="4"/>
  <c r="AN42" i="4"/>
  <c r="AN54" i="4"/>
  <c r="AM18" i="4"/>
  <c r="AM28" i="4"/>
  <c r="AM42" i="4"/>
  <c r="AM54" i="4"/>
  <c r="AL18" i="4"/>
  <c r="AL28" i="4"/>
  <c r="AL42" i="4"/>
  <c r="AL54" i="4"/>
  <c r="AK18" i="4"/>
  <c r="AK28" i="4"/>
  <c r="AK42" i="4"/>
  <c r="AK54" i="4"/>
  <c r="AJ18" i="4"/>
  <c r="AJ28" i="4"/>
  <c r="AJ42" i="4"/>
  <c r="AJ54" i="4"/>
  <c r="AI18" i="4"/>
  <c r="AI28" i="4"/>
  <c r="AI42" i="4"/>
  <c r="AI54" i="4"/>
  <c r="AH18" i="4"/>
  <c r="AH28" i="4"/>
  <c r="AH42" i="4"/>
  <c r="AH54" i="4"/>
  <c r="AG18" i="4"/>
  <c r="AG28" i="4"/>
  <c r="AG42" i="4"/>
  <c r="AG54" i="4"/>
  <c r="AF18" i="4"/>
  <c r="AF28" i="4"/>
  <c r="AF42" i="4"/>
  <c r="AF54" i="4"/>
  <c r="AE18" i="4"/>
  <c r="AE28" i="4"/>
  <c r="AE42" i="4"/>
  <c r="AE54" i="4"/>
  <c r="AD18" i="4"/>
  <c r="AD28" i="4"/>
  <c r="AD42" i="4"/>
  <c r="AD54" i="4"/>
  <c r="AC18" i="4"/>
  <c r="AC28" i="4"/>
  <c r="AC42" i="4"/>
  <c r="AC54" i="4"/>
  <c r="AB18" i="4"/>
  <c r="AB28" i="4"/>
  <c r="AB42" i="4"/>
  <c r="AB54" i="4"/>
  <c r="AA18" i="4"/>
  <c r="AA28" i="4"/>
  <c r="AA42" i="4"/>
  <c r="AA54" i="4"/>
  <c r="Z18" i="4"/>
  <c r="Z28" i="4"/>
  <c r="Z42" i="4"/>
  <c r="Z54" i="4"/>
  <c r="Y18" i="4"/>
  <c r="Y28" i="4"/>
  <c r="Y42" i="4"/>
  <c r="Y54" i="4"/>
  <c r="X18" i="4"/>
  <c r="X28" i="4"/>
  <c r="X42" i="4"/>
  <c r="X54" i="4"/>
  <c r="W18" i="4"/>
  <c r="W28" i="4"/>
  <c r="W42" i="4"/>
  <c r="W54" i="4"/>
  <c r="V18" i="4"/>
  <c r="V28" i="4"/>
  <c r="V42" i="4"/>
  <c r="V54" i="4"/>
  <c r="U18" i="4"/>
  <c r="U28" i="4"/>
  <c r="U42" i="4"/>
  <c r="U54" i="4"/>
  <c r="T18" i="4"/>
  <c r="T28" i="4"/>
  <c r="T42" i="4"/>
  <c r="T54" i="4"/>
  <c r="S18" i="4"/>
  <c r="S28" i="4"/>
  <c r="S42" i="4"/>
  <c r="S54" i="4"/>
  <c r="R18" i="4"/>
  <c r="R28" i="4"/>
  <c r="R42" i="4"/>
  <c r="R54" i="4"/>
  <c r="Q18" i="4"/>
  <c r="Q28" i="4"/>
  <c r="Q42" i="4"/>
  <c r="Q54" i="4"/>
  <c r="P18" i="4"/>
  <c r="P28" i="4"/>
  <c r="P42" i="4"/>
  <c r="P54" i="4"/>
  <c r="O18" i="4"/>
  <c r="O28" i="4"/>
  <c r="O42" i="4"/>
  <c r="O54" i="4"/>
  <c r="N18" i="4"/>
  <c r="N28" i="4"/>
  <c r="N42" i="4"/>
  <c r="N54" i="4"/>
  <c r="M18" i="4"/>
  <c r="M28" i="4"/>
  <c r="M42" i="4"/>
  <c r="M54" i="4"/>
  <c r="L18" i="4"/>
  <c r="L28" i="4"/>
  <c r="L42" i="4"/>
  <c r="L54" i="4"/>
  <c r="K18" i="4"/>
  <c r="K28" i="4"/>
  <c r="K42" i="4"/>
  <c r="K54" i="4"/>
  <c r="J18" i="4"/>
  <c r="J28" i="4"/>
  <c r="J42" i="4"/>
  <c r="J54" i="4"/>
  <c r="I18" i="4"/>
  <c r="I28" i="4"/>
  <c r="I42" i="4"/>
  <c r="I54" i="4"/>
  <c r="H18" i="4"/>
  <c r="H28" i="4"/>
  <c r="H42" i="4"/>
  <c r="H54" i="4"/>
  <c r="G18" i="4"/>
  <c r="G28" i="4"/>
  <c r="G42" i="4"/>
  <c r="G54" i="4"/>
  <c r="F18" i="4"/>
  <c r="F28" i="4"/>
  <c r="F42" i="4"/>
  <c r="F54" i="4"/>
  <c r="E18" i="4"/>
  <c r="E28" i="4"/>
  <c r="E42" i="4"/>
  <c r="E54" i="4"/>
  <c r="D18" i="4"/>
  <c r="D28" i="4"/>
  <c r="D42" i="4"/>
  <c r="D54" i="4"/>
  <c r="C18" i="4"/>
  <c r="C28" i="4"/>
  <c r="C42" i="4"/>
  <c r="C54" i="4"/>
  <c r="B18" i="4"/>
  <c r="B28" i="4"/>
  <c r="B42" i="4"/>
  <c r="B54" i="4"/>
  <c r="CW53" i="4"/>
  <c r="CV53" i="4"/>
  <c r="CU53" i="4"/>
  <c r="CT53" i="4"/>
  <c r="CS53" i="4"/>
  <c r="CR53" i="4"/>
  <c r="CQ53" i="4"/>
  <c r="CP53" i="4"/>
  <c r="CO53" i="4"/>
  <c r="CN53" i="4"/>
  <c r="CM53" i="4"/>
  <c r="CL53" i="4"/>
  <c r="CK53" i="4"/>
  <c r="CJ53" i="4"/>
  <c r="CI53" i="4"/>
  <c r="CH53" i="4"/>
  <c r="CG53" i="4"/>
  <c r="CF53" i="4"/>
  <c r="CE53" i="4"/>
  <c r="CD53" i="4"/>
  <c r="CC53" i="4"/>
  <c r="CB53" i="4"/>
  <c r="CA53" i="4"/>
  <c r="BZ53" i="4"/>
  <c r="BY53" i="4"/>
  <c r="BX53" i="4"/>
  <c r="BW53" i="4"/>
  <c r="BV53" i="4"/>
  <c r="BU53" i="4"/>
  <c r="BT53" i="4"/>
  <c r="BS53" i="4"/>
  <c r="BR53" i="4"/>
  <c r="BQ53" i="4"/>
  <c r="BP53" i="4"/>
  <c r="BO53" i="4"/>
  <c r="BN53" i="4"/>
  <c r="BM53" i="4"/>
  <c r="BL53" i="4"/>
  <c r="BK53" i="4"/>
  <c r="BJ53" i="4"/>
  <c r="BI53" i="4"/>
  <c r="BH53" i="4"/>
  <c r="BG53" i="4"/>
  <c r="BF53" i="4"/>
  <c r="BE53" i="4"/>
  <c r="BD53" i="4"/>
  <c r="BC53" i="4"/>
  <c r="BB53" i="4"/>
  <c r="BA53" i="4"/>
  <c r="AZ53" i="4"/>
  <c r="AY53" i="4"/>
  <c r="AX53" i="4"/>
  <c r="AW53" i="4"/>
  <c r="AV53" i="4"/>
  <c r="AU53" i="4"/>
  <c r="AT53" i="4"/>
  <c r="AS53" i="4"/>
  <c r="AR53" i="4"/>
  <c r="AQ53" i="4"/>
  <c r="AP53" i="4"/>
  <c r="AO53" i="4"/>
  <c r="AN53" i="4"/>
  <c r="AM53" i="4"/>
  <c r="AL53" i="4"/>
  <c r="AK53" i="4"/>
  <c r="AJ53" i="4"/>
  <c r="AI53" i="4"/>
  <c r="AH53" i="4"/>
  <c r="AG53" i="4"/>
  <c r="AF53" i="4"/>
  <c r="AE53" i="4"/>
  <c r="AD53" i="4"/>
  <c r="AC53" i="4"/>
  <c r="AB53" i="4"/>
  <c r="AA53" i="4"/>
  <c r="Z53" i="4"/>
  <c r="Y53" i="4"/>
  <c r="X53" i="4"/>
  <c r="W53" i="4"/>
  <c r="V53" i="4"/>
  <c r="U53" i="4"/>
  <c r="T53" i="4"/>
  <c r="S53" i="4"/>
  <c r="R53" i="4"/>
  <c r="Q53" i="4"/>
  <c r="P53" i="4"/>
  <c r="O53" i="4"/>
  <c r="N53" i="4"/>
  <c r="M53" i="4"/>
  <c r="L53" i="4"/>
  <c r="K53" i="4"/>
  <c r="J53" i="4"/>
  <c r="I53" i="4"/>
  <c r="H53" i="4"/>
  <c r="G53" i="4"/>
  <c r="F53" i="4"/>
  <c r="E53" i="4"/>
  <c r="D53" i="4"/>
  <c r="C53" i="4"/>
  <c r="B53" i="4"/>
  <c r="CX45" i="4" a="1"/>
  <c r="CX45" i="4"/>
  <c r="CX46" i="4" a="1"/>
  <c r="CX46" i="4"/>
  <c r="CX47" i="4" a="1"/>
  <c r="CX48" i="4" a="1"/>
  <c r="CX49" i="4" a="1"/>
  <c r="CX50" i="4" a="1"/>
  <c r="CX47" i="4"/>
  <c r="CX48" i="4"/>
  <c r="CX49" i="4"/>
  <c r="CX50" i="4"/>
  <c r="CX51" i="4"/>
  <c r="CW51" i="4"/>
  <c r="CV51" i="4"/>
  <c r="CU51" i="4"/>
  <c r="CT51" i="4"/>
  <c r="CS51" i="4"/>
  <c r="CR51" i="4"/>
  <c r="CQ51" i="4"/>
  <c r="CP51" i="4"/>
  <c r="CO51" i="4"/>
  <c r="CN51" i="4"/>
  <c r="CM51" i="4"/>
  <c r="CL51" i="4"/>
  <c r="CK51" i="4"/>
  <c r="CJ51" i="4"/>
  <c r="CI51" i="4"/>
  <c r="CH51" i="4"/>
  <c r="CG51" i="4"/>
  <c r="CF51" i="4"/>
  <c r="CE51" i="4"/>
  <c r="CD51" i="4"/>
  <c r="CC51" i="4"/>
  <c r="CB51" i="4"/>
  <c r="CA51" i="4"/>
  <c r="BZ51" i="4"/>
  <c r="BY51" i="4"/>
  <c r="BX51" i="4"/>
  <c r="BW51" i="4"/>
  <c r="BV51" i="4"/>
  <c r="BU51" i="4"/>
  <c r="BT51" i="4"/>
  <c r="BS51" i="4"/>
  <c r="BR51" i="4"/>
  <c r="BQ51" i="4"/>
  <c r="BP51" i="4"/>
  <c r="BO51" i="4"/>
  <c r="BN51" i="4"/>
  <c r="BM51" i="4"/>
  <c r="BL51" i="4"/>
  <c r="BK51" i="4"/>
  <c r="BJ51" i="4"/>
  <c r="BI51" i="4"/>
  <c r="BH51" i="4"/>
  <c r="BG51" i="4"/>
  <c r="BF51" i="4"/>
  <c r="BE51" i="4"/>
  <c r="BD51" i="4"/>
  <c r="BC51" i="4"/>
  <c r="BB51" i="4"/>
  <c r="BA51" i="4"/>
  <c r="AZ51" i="4"/>
  <c r="AY51" i="4"/>
  <c r="AX51" i="4"/>
  <c r="AW51" i="4"/>
  <c r="AV51" i="4"/>
  <c r="AU51" i="4"/>
  <c r="AT51" i="4"/>
  <c r="AS51" i="4"/>
  <c r="AR51" i="4"/>
  <c r="AQ51" i="4"/>
  <c r="AP51" i="4"/>
  <c r="AO51" i="4"/>
  <c r="AN51" i="4"/>
  <c r="AM51" i="4"/>
  <c r="AL51" i="4"/>
  <c r="AK51" i="4"/>
  <c r="AJ51" i="4"/>
  <c r="AI51" i="4"/>
  <c r="AH51" i="4"/>
  <c r="AG51" i="4"/>
  <c r="AF51" i="4"/>
  <c r="AE51" i="4"/>
  <c r="AD51" i="4"/>
  <c r="AC51" i="4"/>
  <c r="AB51" i="4"/>
  <c r="AA51" i="4"/>
  <c r="Z51" i="4"/>
  <c r="Y51" i="4"/>
  <c r="X51" i="4"/>
  <c r="W51" i="4"/>
  <c r="V51" i="4"/>
  <c r="U51" i="4"/>
  <c r="T51" i="4"/>
  <c r="S51" i="4"/>
  <c r="R51" i="4"/>
  <c r="Q51" i="4"/>
  <c r="P51" i="4"/>
  <c r="O51" i="4"/>
  <c r="N51" i="4"/>
  <c r="M51" i="4"/>
  <c r="L51" i="4"/>
  <c r="K51" i="4"/>
  <c r="J51" i="4"/>
  <c r="I51" i="4"/>
  <c r="H51" i="4"/>
  <c r="G51" i="4"/>
  <c r="F51" i="4"/>
  <c r="E51" i="4"/>
  <c r="D51" i="4"/>
  <c r="C51" i="4"/>
  <c r="B51" i="4"/>
  <c r="CX31" i="4" a="1"/>
  <c r="CX31" i="4"/>
  <c r="CX32" i="4" a="1"/>
  <c r="CX32" i="4"/>
  <c r="CX33" i="4" a="1"/>
  <c r="CX33" i="4"/>
  <c r="CX34" i="4"/>
  <c r="CW34" i="4"/>
  <c r="CV34" i="4"/>
  <c r="CU34" i="4"/>
  <c r="CT34" i="4"/>
  <c r="CS34" i="4"/>
  <c r="CR34" i="4"/>
  <c r="CQ34" i="4"/>
  <c r="CP34" i="4"/>
  <c r="CO34" i="4"/>
  <c r="CN34" i="4"/>
  <c r="CM34" i="4"/>
  <c r="CL34" i="4"/>
  <c r="CK34" i="4"/>
  <c r="CJ34" i="4"/>
  <c r="CI34" i="4"/>
  <c r="CH34" i="4"/>
  <c r="CG34" i="4"/>
  <c r="CF34" i="4"/>
  <c r="CE34" i="4"/>
  <c r="CD34" i="4"/>
  <c r="CC34" i="4"/>
  <c r="CB34" i="4"/>
  <c r="CA34" i="4"/>
  <c r="BZ34" i="4"/>
  <c r="BY34" i="4"/>
  <c r="BX34" i="4"/>
  <c r="BW34" i="4"/>
  <c r="BV34" i="4"/>
  <c r="BU34" i="4"/>
  <c r="BT34" i="4"/>
  <c r="BS34" i="4"/>
  <c r="BR34" i="4"/>
  <c r="BQ34" i="4"/>
  <c r="BP34" i="4"/>
  <c r="BO34" i="4"/>
  <c r="BN34" i="4"/>
  <c r="BM34" i="4"/>
  <c r="BL34" i="4"/>
  <c r="BK34" i="4"/>
  <c r="BJ34" i="4"/>
  <c r="BI34" i="4"/>
  <c r="BH34" i="4"/>
  <c r="BG34" i="4"/>
  <c r="BF34" i="4"/>
  <c r="BE34" i="4"/>
  <c r="BD34" i="4"/>
  <c r="BC34" i="4"/>
  <c r="BB34" i="4"/>
  <c r="BA34" i="4"/>
  <c r="AZ34" i="4"/>
  <c r="AY34" i="4"/>
  <c r="AX34" i="4"/>
  <c r="AW34" i="4"/>
  <c r="AV34" i="4"/>
  <c r="AU34" i="4"/>
  <c r="AT34" i="4"/>
  <c r="AS34" i="4"/>
  <c r="AR34" i="4"/>
  <c r="AQ34" i="4"/>
  <c r="AP34" i="4"/>
  <c r="AO34" i="4"/>
  <c r="AN34" i="4"/>
  <c r="AM34" i="4"/>
  <c r="AL34" i="4"/>
  <c r="AK34" i="4"/>
  <c r="AJ34" i="4"/>
  <c r="AI34" i="4"/>
  <c r="AH34" i="4"/>
  <c r="AG34" i="4"/>
  <c r="AF34" i="4"/>
  <c r="AE34" i="4"/>
  <c r="AD34" i="4"/>
  <c r="AC34" i="4"/>
  <c r="AB34" i="4"/>
  <c r="AA34" i="4"/>
  <c r="Z34" i="4"/>
  <c r="Y34" i="4"/>
  <c r="X34" i="4"/>
  <c r="W34" i="4"/>
  <c r="V34" i="4"/>
  <c r="U34" i="4"/>
  <c r="T34" i="4"/>
  <c r="S34" i="4"/>
  <c r="R34" i="4"/>
  <c r="Q34" i="4"/>
  <c r="P34" i="4"/>
  <c r="O34" i="4"/>
  <c r="N34" i="4"/>
  <c r="M34" i="4"/>
  <c r="L34" i="4"/>
  <c r="K34" i="4"/>
  <c r="J34" i="4"/>
  <c r="I34" i="4"/>
  <c r="H34" i="4"/>
  <c r="G34" i="4"/>
  <c r="F34" i="4"/>
  <c r="E34" i="4"/>
  <c r="D34" i="4"/>
  <c r="C34" i="4"/>
  <c r="B34" i="4"/>
  <c r="CX9" i="4"/>
  <c r="CX8" i="4"/>
  <c r="CX5" i="4" a="1"/>
  <c r="CX5" i="4"/>
</calcChain>
</file>

<file path=xl/sharedStrings.xml><?xml version="1.0" encoding="utf-8"?>
<sst xmlns="http://schemas.openxmlformats.org/spreadsheetml/2006/main" count="124" uniqueCount="57">
  <si>
    <t>Publication on: 14/09/2026 13:59:31</t>
  </si>
  <si>
    <t>TOTAL (MWh)</t>
  </si>
  <si>
    <t>Total SELL Trades</t>
  </si>
  <si>
    <t>Greece Mainland</t>
  </si>
  <si>
    <t>Market Clearing Price</t>
  </si>
  <si>
    <t>Greece Mainland  (15min MCP)</t>
  </si>
  <si>
    <t>Greece Mainland (60min Index)</t>
  </si>
  <si>
    <t>PRODUCTION TECHNOLOGY / MTU</t>
  </si>
  <si>
    <t>LIGNITE</t>
  </si>
  <si>
    <t>CRETE CONVENTIONAL</t>
  </si>
  <si>
    <t>GAS</t>
  </si>
  <si>
    <t>HYDRO</t>
  </si>
  <si>
    <t>RENEWABLES</t>
  </si>
  <si>
    <t>CRETE RENEWABLES</t>
  </si>
  <si>
    <t>BESS</t>
  </si>
  <si>
    <t>PRODUCTION</t>
  </si>
  <si>
    <t>DEMAND / MTU</t>
  </si>
  <si>
    <t>HV LOAD</t>
  </si>
  <si>
    <t>MV LOAD</t>
  </si>
  <si>
    <t>LV LOAD</t>
  </si>
  <si>
    <t>PUMP</t>
  </si>
  <si>
    <t>SYSTEM LOSSES</t>
  </si>
  <si>
    <t>CRETE LOAD</t>
  </si>
  <si>
    <t>D/R LOAD</t>
  </si>
  <si>
    <t>DEMAND</t>
  </si>
  <si>
    <t>SELL TRADES Price Type /  MTU</t>
  </si>
  <si>
    <t>Priority Price-Taking</t>
  </si>
  <si>
    <t>Hybrid</t>
  </si>
  <si>
    <t>Block</t>
  </si>
  <si>
    <t>SELL</t>
  </si>
  <si>
    <t>BORDER IMPORTS</t>
  </si>
  <si>
    <t>AL-GR</t>
  </si>
  <si>
    <t>MK-GR</t>
  </si>
  <si>
    <t>BG-GR</t>
  </si>
  <si>
    <t>TR-GR</t>
  </si>
  <si>
    <t>IT-GR</t>
  </si>
  <si>
    <t xml:space="preserve"> IMPORTS</t>
  </si>
  <si>
    <t>BORDER IMPORTS (IMPLICIT)</t>
  </si>
  <si>
    <t>CR-GR</t>
  </si>
  <si>
    <t xml:space="preserve"> IMPORTS (IMPLICIT)</t>
  </si>
  <si>
    <t>Total BUY Trades</t>
  </si>
  <si>
    <t>BUY TRADES Price Type /  MTU</t>
  </si>
  <si>
    <t>BUY</t>
  </si>
  <si>
    <t>BORDER EXPORTS</t>
  </si>
  <si>
    <t>GR-AL</t>
  </si>
  <si>
    <t>GR-MK</t>
  </si>
  <si>
    <t>GR-BG</t>
  </si>
  <si>
    <t>GR-TR</t>
  </si>
  <si>
    <t>GR-IT</t>
  </si>
  <si>
    <t>EXPORTS</t>
  </si>
  <si>
    <t>BORDER EXPORTS (IMPLICIT)</t>
  </si>
  <si>
    <t>GR-CR</t>
  </si>
  <si>
    <t>EXPORTS (IMPLICIT)</t>
  </si>
  <si>
    <t>BIDDING ZONE NET POSITION</t>
  </si>
  <si>
    <t>IMPORTS (IMPLICIT)</t>
  </si>
  <si>
    <t>Day-Ahead Market</t>
  </si>
  <si>
    <t>Day-Ahead Market Coupling Results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</si>
</sst>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\H\o\u\r\-00"/>
    <numFmt numFmtId="165" formatCode="[$-409]dddd\,\ dd\ mmmm\,\ yyyy"/>
    <numFmt numFmtId="166" formatCode="00"/>
    <numFmt numFmtId="167" formatCode="#,##0.000"/>
    <numFmt numFmtId="168" formatCode="0.000"/>
  </numFmts>
  <fonts count="14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  <font>
      <sz val="12"/>
      <name val="Arial"/>
      <family val="2"/>
      <charset val="161"/>
    </font>
    <font>
      <sz val="11"/>
      <color theme="1"/>
      <name val="Arial"/>
      <family val="2"/>
      <charset val="161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b/>
      <sz val="11"/>
      <color theme="0"/>
      <name val="Arial"/>
      <family val="2"/>
      <charset val="161"/>
    </font>
    <font>
      <b/>
      <sz val="11"/>
      <name val="Arial"/>
      <family val="2"/>
      <charset val="161"/>
    </font>
    <font>
      <b/>
      <sz val="11"/>
      <color theme="1"/>
      <name val="Arial"/>
      <family val="2"/>
      <charset val="161"/>
    </font>
    <font>
      <b/>
      <sz val="12"/>
      <name val="Arial"/>
      <family val="2"/>
      <charset val="161"/>
    </font>
    <font>
      <b/>
      <sz val="12"/>
      <color theme="1"/>
      <name val="Arial"/>
      <family val="2"/>
      <charset val="161"/>
    </font>
    <font>
      <b/>
      <sz val="10"/>
      <color theme="1"/>
      <name val="Arial"/>
      <family val="2"/>
      <charset val="161"/>
    </font>
  </fonts>
  <fills count="8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2"/>
      </patternFill>
    </fill>
  </fills>
  <borders count="4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6">
    <xf numFmtId="0" fontId="0" fillId="0" borderId="0" xfId="0"/>
    <xf numFmtId="0" fontId="2" fillId="0" borderId="1" xfId="1" applyFont="1" applyBorder="1" applyAlignment="1">
      <alignment horizontal="left" vertical="center" indent="1"/>
    </xf>
    <xf numFmtId="0" fontId="3" fillId="0" borderId="1" xfId="1" applyFont="1" applyBorder="1" applyAlignment="1">
      <alignment vertical="center"/>
    </xf>
    <xf numFmtId="0" fontId="4" fillId="0" borderId="1" xfId="1" applyFont="1" applyBorder="1" applyAlignment="1">
      <alignment vertical="center"/>
    </xf>
    <xf numFmtId="0" fontId="4" fillId="0" borderId="0" xfId="1" applyFont="1" applyAlignment="1">
      <alignment vertical="center"/>
    </xf>
    <xf numFmtId="0" fontId="5" fillId="0" borderId="0" xfId="1" applyFont="1"/>
    <xf numFmtId="0" fontId="3" fillId="0" borderId="0" xfId="1" applyFont="1" applyAlignment="1">
      <alignment vertical="center" shrinkToFit="1"/>
    </xf>
    <xf numFmtId="0" fontId="2" fillId="0" borderId="0" xfId="1" applyFont="1" applyAlignment="1">
      <alignment horizontal="left" vertical="center" indent="1"/>
    </xf>
    <xf numFmtId="164" fontId="3" fillId="2" borderId="2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right" vertical="center" indent="1" shrinkToFit="1"/>
    </xf>
    <xf numFmtId="165" fontId="6" fillId="3" borderId="2" xfId="1" applyNumberFormat="1" applyFont="1" applyFill="1" applyBorder="1" applyAlignment="1" applyProtection="1">
      <alignment horizontal="left" vertical="center" indent="1" shrinkToFit="1"/>
      <protection locked="0"/>
    </xf>
    <xf numFmtId="166" fontId="7" fillId="3" borderId="3" xfId="1" applyNumberFormat="1" applyFont="1" applyFill="1" applyBorder="1" applyAlignment="1" applyProtection="1">
      <alignment horizontal="center" vertical="center"/>
      <protection hidden="1"/>
    </xf>
    <xf numFmtId="166" fontId="7" fillId="3" borderId="4" xfId="1" applyNumberFormat="1" applyFont="1" applyFill="1" applyBorder="1" applyAlignment="1" applyProtection="1">
      <alignment horizontal="center" vertical="center"/>
      <protection hidden="1"/>
    </xf>
    <xf numFmtId="166" fontId="7" fillId="3" borderId="5" xfId="1" applyNumberFormat="1" applyFont="1" applyFill="1" applyBorder="1" applyAlignment="1" applyProtection="1">
      <alignment horizontal="center" vertical="center"/>
      <protection hidden="1"/>
    </xf>
    <xf numFmtId="166" fontId="7" fillId="3" borderId="6" xfId="1" applyNumberFormat="1" applyFont="1" applyFill="1" applyBorder="1" applyAlignment="1" applyProtection="1">
      <alignment horizontal="center" vertical="center"/>
      <protection hidden="1"/>
    </xf>
    <xf numFmtId="166" fontId="7" fillId="3" borderId="7" xfId="1" applyNumberFormat="1" applyFont="1" applyFill="1" applyBorder="1" applyAlignment="1" applyProtection="1">
      <alignment horizontal="center" vertical="center"/>
      <protection hidden="1"/>
    </xf>
    <xf numFmtId="166" fontId="7" fillId="3" borderId="8" xfId="1" applyNumberFormat="1" applyFont="1" applyFill="1" applyBorder="1" applyAlignment="1" applyProtection="1">
      <alignment horizontal="center" vertical="center"/>
      <protection hidden="1"/>
    </xf>
    <xf numFmtId="166" fontId="7" fillId="3" borderId="9" xfId="1" applyNumberFormat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center" vertical="center"/>
      <protection hidden="1"/>
    </xf>
    <xf numFmtId="0" fontId="7" fillId="3" borderId="2" xfId="1" applyFont="1" applyFill="1" applyBorder="1" applyAlignment="1" applyProtection="1">
      <alignment horizontal="left" vertical="center" indent="1"/>
      <protection hidden="1"/>
    </xf>
    <xf numFmtId="167" fontId="8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8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9" fillId="0" borderId="12" xfId="1" applyFont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 applyProtection="1">
      <alignment horizontal="right" vertical="center" shrinkToFit="1"/>
      <protection locked="0" hidden="1"/>
    </xf>
    <xf numFmtId="0" fontId="9" fillId="0" borderId="14" xfId="1" applyFont="1" applyBorder="1" applyAlignment="1" applyProtection="1">
      <alignment horizontal="right" vertical="center" shrinkToFit="1"/>
      <protection locked="0" hidden="1"/>
    </xf>
    <xf numFmtId="0" fontId="9" fillId="0" borderId="15" xfId="1" applyFont="1" applyBorder="1" applyAlignment="1" applyProtection="1">
      <alignment horizontal="right" vertical="center" shrinkToFit="1"/>
      <protection locked="0" hidden="1"/>
    </xf>
    <xf numFmtId="0" fontId="9" fillId="0" borderId="16" xfId="1" applyFont="1" applyBorder="1" applyAlignment="1" applyProtection="1">
      <alignment horizontal="right" vertical="center" shrinkToFit="1"/>
      <protection locked="0" hidden="1"/>
    </xf>
    <xf numFmtId="167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17" xfId="1" applyFont="1" applyBorder="1" applyAlignment="1" applyProtection="1">
      <alignment horizontal="left" vertical="center" indent="1"/>
      <protection hidden="1"/>
    </xf>
    <xf numFmtId="0" fontId="9" fillId="0" borderId="18" xfId="1" applyFont="1" applyBorder="1" applyAlignment="1" applyProtection="1">
      <alignment horizontal="right" vertical="center" shrinkToFit="1"/>
      <protection locked="0" hidden="1"/>
    </xf>
    <xf numFmtId="0" fontId="9" fillId="0" borderId="19" xfId="1" applyFont="1" applyBorder="1" applyAlignment="1" applyProtection="1">
      <alignment horizontal="right" vertical="center" shrinkToFit="1"/>
      <protection locked="0" hidden="1"/>
    </xf>
    <xf numFmtId="0" fontId="9" fillId="0" borderId="20" xfId="1" applyFont="1" applyBorder="1" applyAlignment="1" applyProtection="1">
      <alignment horizontal="right" vertical="center" shrinkToFit="1"/>
      <protection locked="0" hidden="1"/>
    </xf>
    <xf numFmtId="0" fontId="9" fillId="0" borderId="21" xfId="1" applyFont="1" applyBorder="1" applyAlignment="1" applyProtection="1">
      <alignment horizontal="right" vertical="center" shrinkToFit="1"/>
      <protection locked="0" hidden="1"/>
    </xf>
    <xf numFmtId="0" fontId="9" fillId="0" borderId="22" xfId="1" applyFont="1" applyBorder="1" applyAlignment="1" applyProtection="1">
      <alignment horizontal="right" vertical="center" shrinkToFit="1"/>
      <protection hidden="1"/>
    </xf>
    <xf numFmtId="0" fontId="10" fillId="0" borderId="12" xfId="1" applyFont="1" applyBorder="1" applyAlignment="1" applyProtection="1">
      <alignment horizontal="left" vertical="center" indent="1" shrinkToFit="1"/>
      <protection hidden="1"/>
    </xf>
    <xf numFmtId="2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2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4" borderId="12" xfId="1" applyNumberFormat="1" applyFont="1" applyFill="1" applyBorder="1" applyAlignment="1" applyProtection="1">
      <alignment horizontal="right" vertical="center" shrinkToFit="1"/>
      <protection hidden="1"/>
    </xf>
    <xf numFmtId="0" fontId="10" fillId="0" borderId="23" xfId="1" applyFont="1" applyBorder="1" applyAlignment="1" applyProtection="1">
      <alignment horizontal="left" vertical="center" indent="1" shrinkToFit="1"/>
      <protection hidden="1"/>
    </xf>
    <xf numFmtId="0" fontId="10" fillId="0" borderId="18" xfId="1" applyFont="1" applyBorder="1" applyAlignment="1" applyProtection="1">
      <alignment horizontal="right" vertical="center" shrinkToFit="1"/>
      <protection locked="0" hidden="1"/>
    </xf>
    <xf numFmtId="0" fontId="10" fillId="0" borderId="19" xfId="1" applyFont="1" applyBorder="1" applyAlignment="1" applyProtection="1">
      <alignment horizontal="right" vertical="center" shrinkToFit="1"/>
      <protection locked="0" hidden="1"/>
    </xf>
    <xf numFmtId="0" fontId="10" fillId="0" borderId="24" xfId="1" applyFont="1" applyBorder="1" applyAlignment="1" applyProtection="1">
      <alignment horizontal="right" vertical="center" shrinkToFit="1"/>
      <protection locked="0" hidden="1"/>
    </xf>
    <xf numFmtId="0" fontId="10" fillId="0" borderId="25" xfId="1" applyFont="1" applyBorder="1" applyAlignment="1" applyProtection="1">
      <alignment horizontal="right" vertical="center" shrinkToFit="1"/>
      <protection locked="0" hidden="1"/>
    </xf>
    <xf numFmtId="4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7" fillId="5" borderId="2" xfId="1" applyFont="1" applyFill="1" applyBorder="1" applyAlignment="1" applyProtection="1">
      <alignment horizontal="left" vertical="center"/>
      <protection hidden="1"/>
    </xf>
    <xf numFmtId="166" fontId="7" fillId="0" borderId="10" xfId="1" applyNumberFormat="1" applyFont="1" applyBorder="1" applyAlignment="1" applyProtection="1">
      <alignment horizontal="center" vertical="center"/>
      <protection hidden="1"/>
    </xf>
    <xf numFmtId="166" fontId="7" fillId="0" borderId="8" xfId="1" applyNumberFormat="1" applyFont="1" applyBorder="1" applyAlignment="1" applyProtection="1">
      <alignment horizontal="center" vertical="center"/>
      <protection hidden="1"/>
    </xf>
    <xf numFmtId="166" fontId="7" fillId="0" borderId="11" xfId="1" applyNumberFormat="1" applyFont="1" applyBorder="1" applyAlignment="1" applyProtection="1">
      <alignment horizontal="center" vertical="center"/>
      <protection hidden="1"/>
    </xf>
    <xf numFmtId="0" fontId="11" fillId="0" borderId="12" xfId="1" applyFont="1" applyBorder="1" applyAlignment="1" applyProtection="1">
      <alignment horizontal="left" vertical="center" indent="1" shrinkToFit="1"/>
      <protection hidden="1"/>
    </xf>
    <xf numFmtId="0" fontId="9" fillId="0" borderId="13" xfId="1" applyFont="1" applyBorder="1" applyAlignment="1" applyProtection="1">
      <alignment horizontal="right" vertical="center" shrinkToFit="1"/>
      <protection hidden="1"/>
    </xf>
    <xf numFmtId="0" fontId="9" fillId="0" borderId="14" xfId="1" applyFont="1" applyBorder="1" applyAlignment="1" applyProtection="1">
      <alignment horizontal="right" vertical="center" shrinkToFit="1"/>
      <protection hidden="1"/>
    </xf>
    <xf numFmtId="0" fontId="9" fillId="0" borderId="15" xfId="1" applyFont="1" applyBorder="1" applyAlignment="1" applyProtection="1">
      <alignment horizontal="right" vertical="center" shrinkToFit="1"/>
      <protection hidden="1"/>
    </xf>
    <xf numFmtId="0" fontId="9" fillId="0" borderId="16" xfId="1" applyFont="1" applyBorder="1" applyAlignment="1" applyProtection="1">
      <alignment horizontal="right" vertical="center" shrinkToFit="1"/>
      <protection hidden="1"/>
    </xf>
    <xf numFmtId="167" fontId="9" fillId="0" borderId="12" xfId="1" applyNumberFormat="1" applyFont="1" applyBorder="1" applyAlignment="1" applyProtection="1">
      <alignment horizontal="right" vertical="center" shrinkToFit="1"/>
      <protection hidden="1"/>
    </xf>
    <xf numFmtId="0" fontId="11" fillId="0" borderId="27" xfId="1" applyFont="1" applyBorder="1" applyAlignment="1" applyProtection="1">
      <alignment horizontal="left" vertical="center" indent="1" shrinkToFit="1"/>
      <protection hidden="1"/>
    </xf>
    <xf numFmtId="0" fontId="9" fillId="0" borderId="28" xfId="1" applyFont="1" applyBorder="1" applyAlignment="1" applyProtection="1">
      <alignment horizontal="right" vertical="center" shrinkToFit="1"/>
      <protection hidden="1"/>
    </xf>
    <xf numFmtId="0" fontId="9" fillId="0" borderId="29" xfId="1" applyFont="1" applyBorder="1" applyAlignment="1" applyProtection="1">
      <alignment horizontal="right" vertical="center" shrinkToFit="1"/>
      <protection hidden="1"/>
    </xf>
    <xf numFmtId="0" fontId="9" fillId="0" borderId="30" xfId="1" applyFont="1" applyBorder="1" applyAlignment="1" applyProtection="1">
      <alignment horizontal="right" vertical="center" shrinkToFit="1"/>
      <protection hidden="1"/>
    </xf>
    <xf numFmtId="0" fontId="9" fillId="0" borderId="31" xfId="1" applyFont="1" applyBorder="1" applyAlignment="1" applyProtection="1">
      <alignment horizontal="right" vertical="center" shrinkToFit="1"/>
      <protection hidden="1"/>
    </xf>
    <xf numFmtId="167" fontId="9" fillId="0" borderId="27" xfId="1" applyNumberFormat="1" applyFont="1" applyBorder="1" applyAlignment="1" applyProtection="1">
      <alignment horizontal="right" vertical="center" shrinkToFit="1"/>
      <protection hidden="1"/>
    </xf>
    <xf numFmtId="0" fontId="11" fillId="0" borderId="32" xfId="1" applyFont="1" applyBorder="1" applyAlignment="1" applyProtection="1">
      <alignment horizontal="left" vertical="center" indent="1" shrinkToFit="1"/>
      <protection hidden="1"/>
    </xf>
    <xf numFmtId="0" fontId="9" fillId="0" borderId="33" xfId="1" applyFont="1" applyBorder="1" applyAlignment="1" applyProtection="1">
      <alignment horizontal="right" vertical="center" shrinkToFit="1"/>
      <protection hidden="1"/>
    </xf>
    <xf numFmtId="0" fontId="9" fillId="0" borderId="34" xfId="1" applyFont="1" applyBorder="1" applyAlignment="1" applyProtection="1">
      <alignment horizontal="right" vertical="center" shrinkToFit="1"/>
      <protection hidden="1"/>
    </xf>
    <xf numFmtId="0" fontId="9" fillId="0" borderId="35" xfId="1" applyFont="1" applyBorder="1" applyAlignment="1" applyProtection="1">
      <alignment horizontal="right" vertical="center" shrinkToFit="1"/>
      <protection hidden="1"/>
    </xf>
    <xf numFmtId="0" fontId="9" fillId="0" borderId="36" xfId="1" applyFont="1" applyBorder="1" applyAlignment="1" applyProtection="1">
      <alignment horizontal="right" vertical="center" shrinkToFit="1"/>
      <protection hidden="1"/>
    </xf>
    <xf numFmtId="167" fontId="9" fillId="0" borderId="32" xfId="1" applyNumberFormat="1" applyFont="1" applyBorder="1" applyAlignment="1" applyProtection="1">
      <alignment horizontal="right" vertical="center" shrinkToFit="1"/>
      <protection hidden="1"/>
    </xf>
    <xf numFmtId="0" fontId="11" fillId="0" borderId="23" xfId="1" applyFont="1" applyBorder="1" applyAlignment="1" applyProtection="1">
      <alignment horizontal="left" vertical="center" indent="1" shrinkToFit="1"/>
      <protection hidden="1"/>
    </xf>
    <xf numFmtId="0" fontId="9" fillId="0" borderId="37" xfId="1" applyFont="1" applyBorder="1" applyAlignment="1" applyProtection="1">
      <alignment horizontal="right" vertical="center" shrinkToFit="1"/>
      <protection hidden="1"/>
    </xf>
    <xf numFmtId="0" fontId="9" fillId="0" borderId="38" xfId="1" applyFont="1" applyBorder="1" applyAlignment="1" applyProtection="1">
      <alignment horizontal="right" vertical="center" shrinkToFit="1"/>
      <protection hidden="1"/>
    </xf>
    <xf numFmtId="0" fontId="9" fillId="0" borderId="24" xfId="1" applyFont="1" applyBorder="1" applyAlignment="1" applyProtection="1">
      <alignment horizontal="right" vertical="center" shrinkToFit="1"/>
      <protection hidden="1"/>
    </xf>
    <xf numFmtId="0" fontId="9" fillId="0" borderId="25" xfId="1" applyFont="1" applyBorder="1" applyAlignment="1" applyProtection="1">
      <alignment horizontal="right" vertical="center" shrinkToFit="1"/>
      <protection hidden="1"/>
    </xf>
    <xf numFmtId="167" fontId="9" fillId="0" borderId="23" xfId="1" applyNumberFormat="1" applyFont="1" applyBorder="1" applyAlignment="1" applyProtection="1">
      <alignment horizontal="right" vertical="center" shrinkToFit="1"/>
      <protection hidden="1"/>
    </xf>
    <xf numFmtId="0" fontId="7" fillId="4" borderId="26" xfId="1" applyFont="1" applyFill="1" applyBorder="1" applyAlignment="1" applyProtection="1">
      <alignment horizontal="left" vertical="center" indent="1" shrinkToFit="1"/>
      <protection hidden="1"/>
    </xf>
    <xf numFmtId="168" fontId="8" fillId="4" borderId="18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19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2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6" xfId="1" applyNumberFormat="1" applyFont="1" applyFill="1" applyBorder="1" applyAlignment="1" applyProtection="1">
      <alignment horizontal="right" vertical="center" shrinkToFit="1"/>
      <protection hidden="1"/>
    </xf>
    <xf numFmtId="0" fontId="12" fillId="0" borderId="39" xfId="1" applyFont="1" applyBorder="1" applyAlignment="1" applyProtection="1">
      <alignment horizontal="left" vertical="center" indent="1" shrinkToFit="1"/>
      <protection hidden="1"/>
    </xf>
    <xf numFmtId="167" fontId="13" fillId="0" borderId="10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8" xfId="1" applyNumberFormat="1" applyFont="1" applyBorder="1" applyAlignment="1" applyProtection="1">
      <alignment horizontal="center" vertical="center" shrinkToFit="1"/>
      <protection locked="0" hidden="1"/>
    </xf>
    <xf numFmtId="167" fontId="13" fillId="0" borderId="11" xfId="1" applyNumberFormat="1" applyFont="1" applyBorder="1" applyAlignment="1" applyProtection="1">
      <alignment horizontal="center" vertical="center" shrinkToFit="1"/>
      <protection locked="0" hidden="1"/>
    </xf>
    <xf numFmtId="0" fontId="7" fillId="3" borderId="2" xfId="1" applyFont="1" applyFill="1" applyBorder="1" applyAlignment="1" applyProtection="1">
      <alignment horizontal="left" vertical="center"/>
      <protection hidden="1"/>
    </xf>
    <xf numFmtId="0" fontId="9" fillId="6" borderId="12" xfId="1" applyFont="1" applyFill="1" applyBorder="1" applyAlignment="1" applyProtection="1">
      <alignment horizontal="left" vertical="center" indent="1"/>
      <protection hidden="1"/>
    </xf>
    <xf numFmtId="0" fontId="9" fillId="0" borderId="13" xfId="1" applyFont="1" applyBorder="1" applyAlignment="1">
      <alignment horizontal="right" vertical="center"/>
    </xf>
    <xf numFmtId="0" fontId="9" fillId="0" borderId="14" xfId="1" applyFont="1" applyBorder="1" applyAlignment="1">
      <alignment horizontal="right" vertical="center"/>
    </xf>
    <xf numFmtId="0" fontId="9" fillId="0" borderId="15" xfId="1" applyFont="1" applyBorder="1" applyAlignment="1">
      <alignment horizontal="right" vertical="center"/>
    </xf>
    <xf numFmtId="0" fontId="9" fillId="0" borderId="16" xfId="1" applyFont="1" applyBorder="1" applyAlignment="1">
      <alignment horizontal="right" vertical="center"/>
    </xf>
    <xf numFmtId="167" fontId="9" fillId="6" borderId="12" xfId="1" applyNumberFormat="1" applyFont="1" applyFill="1" applyBorder="1" applyAlignment="1">
      <alignment horizontal="right" vertical="center"/>
    </xf>
    <xf numFmtId="0" fontId="9" fillId="7" borderId="27" xfId="1" applyFont="1" applyFill="1" applyBorder="1" applyAlignment="1" applyProtection="1">
      <alignment horizontal="left" vertical="center" indent="1"/>
      <protection hidden="1"/>
    </xf>
    <xf numFmtId="0" fontId="9" fillId="0" borderId="33" xfId="1" applyFont="1" applyBorder="1" applyAlignment="1">
      <alignment horizontal="right" vertical="center"/>
    </xf>
    <xf numFmtId="0" fontId="9" fillId="0" borderId="34" xfId="1" applyFont="1" applyBorder="1" applyAlignment="1">
      <alignment horizontal="right" vertical="center"/>
    </xf>
    <xf numFmtId="0" fontId="9" fillId="0" borderId="35" xfId="1" applyFont="1" applyBorder="1" applyAlignment="1">
      <alignment horizontal="right" vertical="center"/>
    </xf>
    <xf numFmtId="0" fontId="9" fillId="0" borderId="36" xfId="1" applyFont="1" applyBorder="1" applyAlignment="1">
      <alignment horizontal="right" vertical="center"/>
    </xf>
    <xf numFmtId="167" fontId="9" fillId="6" borderId="32" xfId="1" applyNumberFormat="1" applyFont="1" applyFill="1" applyBorder="1" applyAlignment="1">
      <alignment horizontal="right" vertical="center"/>
    </xf>
    <xf numFmtId="0" fontId="9" fillId="0" borderId="37" xfId="1" applyFont="1" applyBorder="1" applyAlignment="1">
      <alignment horizontal="right" vertical="center"/>
    </xf>
    <xf numFmtId="0" fontId="9" fillId="0" borderId="38" xfId="1" applyFont="1" applyBorder="1" applyAlignment="1">
      <alignment horizontal="right" vertical="center"/>
    </xf>
    <xf numFmtId="0" fontId="9" fillId="0" borderId="24" xfId="1" applyFont="1" applyBorder="1" applyAlignment="1">
      <alignment horizontal="right" vertical="center"/>
    </xf>
    <xf numFmtId="0" fontId="9" fillId="7" borderId="17" xfId="1" applyFont="1" applyFill="1" applyBorder="1" applyAlignment="1" applyProtection="1">
      <alignment horizontal="left" vertical="center" indent="1"/>
      <protection hidden="1"/>
    </xf>
    <xf numFmtId="0" fontId="9" fillId="0" borderId="25" xfId="1" applyFont="1" applyBorder="1" applyAlignment="1">
      <alignment horizontal="right" vertical="center"/>
    </xf>
    <xf numFmtId="167" fontId="9" fillId="6" borderId="23" xfId="1" applyNumberFormat="1" applyFont="1" applyFill="1" applyBorder="1" applyAlignment="1">
      <alignment horizontal="right" vertical="center"/>
    </xf>
    <xf numFmtId="0" fontId="9" fillId="0" borderId="32" xfId="1" applyFont="1" applyBorder="1" applyAlignment="1" applyProtection="1">
      <alignment horizontal="left" vertical="center" indent="1"/>
      <protection hidden="1"/>
    </xf>
    <xf numFmtId="0" fontId="7" fillId="4" borderId="22" xfId="1" applyFont="1" applyFill="1" applyBorder="1" applyAlignment="1" applyProtection="1">
      <alignment horizontal="left" vertical="center" indent="1" shrinkToFit="1"/>
      <protection hidden="1"/>
    </xf>
    <xf numFmtId="168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8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22" xfId="1" applyNumberFormat="1" applyFont="1" applyFill="1" applyBorder="1" applyAlignment="1" applyProtection="1">
      <alignment horizontal="right" vertical="center" shrinkToFit="1"/>
      <protection hidden="1"/>
    </xf>
    <xf numFmtId="166" fontId="7" fillId="0" borderId="44" xfId="1" applyNumberFormat="1" applyFont="1" applyBorder="1" applyAlignment="1" applyProtection="1">
      <alignment horizontal="center" vertical="center"/>
      <protection hidden="1"/>
    </xf>
    <xf numFmtId="166" fontId="7" fillId="0" borderId="45" xfId="1" applyNumberFormat="1" applyFont="1" applyBorder="1" applyAlignment="1" applyProtection="1">
      <alignment horizontal="center" vertical="center"/>
      <protection hidden="1"/>
    </xf>
    <xf numFmtId="166" fontId="7" fillId="0" borderId="46" xfId="1" applyNumberFormat="1" applyFont="1" applyBorder="1" applyAlignment="1" applyProtection="1">
      <alignment horizontal="center" vertical="center"/>
      <protection hidden="1"/>
    </xf>
    <xf numFmtId="0" fontId="9" fillId="6" borderId="13" xfId="1" applyFont="1" applyFill="1" applyBorder="1" applyAlignment="1">
      <alignment horizontal="right" vertical="center"/>
    </xf>
    <xf numFmtId="0" fontId="9" fillId="6" borderId="47" xfId="1" applyFont="1" applyFill="1" applyBorder="1" applyAlignment="1">
      <alignment horizontal="right" vertical="center"/>
    </xf>
    <xf numFmtId="0" fontId="9" fillId="6" borderId="14" xfId="1" applyFont="1" applyFill="1" applyBorder="1" applyAlignment="1">
      <alignment horizontal="right" vertical="center"/>
    </xf>
    <xf numFmtId="0" fontId="9" fillId="6" borderId="16" xfId="1" applyFont="1" applyFill="1" applyBorder="1" applyAlignment="1">
      <alignment horizontal="right" vertical="center"/>
    </xf>
    <xf numFmtId="0" fontId="9" fillId="6" borderId="32" xfId="1" applyFont="1" applyFill="1" applyBorder="1" applyAlignment="1" applyProtection="1">
      <alignment horizontal="left" vertical="center" indent="1"/>
      <protection hidden="1"/>
    </xf>
    <xf numFmtId="0" fontId="9" fillId="6" borderId="33" xfId="1" applyFont="1" applyFill="1" applyBorder="1" applyAlignment="1">
      <alignment horizontal="right" vertical="center"/>
    </xf>
    <xf numFmtId="0" fontId="9" fillId="6" borderId="34" xfId="1" applyFont="1" applyFill="1" applyBorder="1" applyAlignment="1">
      <alignment horizontal="right" vertical="center"/>
    </xf>
    <xf numFmtId="0" fontId="9" fillId="6" borderId="36" xfId="1" applyFont="1" applyFill="1" applyBorder="1" applyAlignment="1">
      <alignment horizontal="right" vertical="center"/>
    </xf>
    <xf numFmtId="0" fontId="9" fillId="6" borderId="35" xfId="1" applyFont="1" applyFill="1" applyBorder="1" applyAlignment="1">
      <alignment horizontal="right" vertical="center"/>
    </xf>
    <xf numFmtId="0" fontId="7" fillId="0" borderId="0" xfId="1" applyFont="1" applyAlignment="1" applyProtection="1">
      <alignment horizontal="left" vertical="center" indent="1" shrinkToFit="1"/>
      <protection hidden="1"/>
    </xf>
    <xf numFmtId="168" fontId="8" fillId="0" borderId="0" xfId="1" applyNumberFormat="1" applyFont="1" applyAlignment="1" applyProtection="1">
      <alignment horizontal="right" vertical="center" shrinkToFit="1"/>
      <protection hidden="1"/>
    </xf>
    <xf numFmtId="167" fontId="8" fillId="0" borderId="0" xfId="1" applyNumberFormat="1" applyFont="1" applyAlignment="1" applyProtection="1">
      <alignment horizontal="right" vertical="center" shrinkToFit="1"/>
      <protection hidden="1"/>
    </xf>
    <xf numFmtId="167" fontId="8" fillId="4" borderId="2" xfId="1" applyNumberFormat="1" applyFont="1" applyFill="1" applyBorder="1" applyAlignment="1" applyProtection="1">
      <alignment horizontal="right" vertical="center" shrinkToFit="1"/>
      <protection hidden="1"/>
    </xf>
    <xf numFmtId="0" fontId="3" fillId="0" borderId="1" xfId="1" applyFont="1" applyBorder="1" applyAlignment="1">
      <alignment vertical="center" shrinkToFit="1"/>
    </xf>
    <xf numFmtId="0" fontId="7" fillId="5" borderId="2" xfId="1" applyFont="1" applyFill="1" applyBorder="1" applyAlignment="1" applyProtection="1">
      <alignment horizontal="center" vertical="center"/>
      <protection hidden="1"/>
    </xf>
    <xf numFmtId="0" fontId="5" fillId="0" borderId="1" xfId="1" applyFont="1" applyBorder="1"/>
    <xf numFmtId="0" fontId="3" fillId="0" borderId="0" xfId="1" applyFont="1" applyAlignment="1">
      <alignment vertical="center"/>
    </xf>
    <xf numFmtId="0" fontId="3" fillId="0" borderId="1" xfId="1" applyFont="1" applyBorder="1" applyAlignment="1">
      <alignment horizontal="right" vertical="center" indent="1"/>
    </xf>
    <xf numFmtId="167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0" fontId="9" fillId="0" borderId="22" xfId="1" applyFont="1" applyBorder="1" applyAlignment="1" applyProtection="1">
      <alignment horizontal="left" vertical="center" indent="1"/>
      <protection hidden="1"/>
    </xf>
    <xf numFmtId="0" fontId="8" fillId="0" borderId="10" xfId="1" applyFont="1" applyBorder="1" applyAlignment="1" applyProtection="1">
      <alignment horizontal="center" vertical="center" shrinkToFit="1"/>
      <protection locked="0" hidden="1"/>
    </xf>
    <xf numFmtId="0" fontId="8" fillId="0" borderId="8" xfId="1" applyFont="1" applyBorder="1" applyAlignment="1" applyProtection="1">
      <alignment horizontal="center" vertical="center" shrinkToFit="1"/>
      <protection locked="0" hidden="1"/>
    </xf>
    <xf numFmtId="0" fontId="8" fillId="0" borderId="11" xfId="1" applyFont="1" applyBorder="1" applyAlignment="1" applyProtection="1">
      <alignment horizontal="center" vertical="center" shrinkToFit="1"/>
      <protection locked="0" hidden="1"/>
    </xf>
    <xf numFmtId="4" fontId="10" fillId="0" borderId="13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4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5" xfId="1" applyNumberFormat="1" applyFont="1" applyBorder="1" applyAlignment="1" applyProtection="1">
      <alignment horizontal="right" vertical="center" shrinkToFit="1"/>
      <protection locked="0" hidden="1"/>
    </xf>
    <xf numFmtId="4" fontId="10" fillId="0" borderId="16" xfId="1" applyNumberFormat="1" applyFont="1" applyBorder="1" applyAlignment="1" applyProtection="1">
      <alignment horizontal="right" vertical="center" shrinkToFit="1"/>
      <protection locked="0" hidden="1"/>
    </xf>
    <xf numFmtId="4" fontId="8" fillId="3" borderId="12" xfId="1" applyNumberFormat="1" applyFont="1" applyFill="1" applyBorder="1" applyAlignment="1" applyProtection="1">
      <alignment horizontal="right" vertical="center" shrinkToFit="1"/>
      <protection hidden="1"/>
    </xf>
    <xf numFmtId="4" fontId="8" fillId="3" borderId="26" xfId="1" applyNumberFormat="1" applyFont="1" applyFill="1" applyBorder="1" applyAlignment="1" applyProtection="1">
      <alignment horizontal="right" vertical="center" shrinkToFit="1"/>
      <protection hidden="1"/>
    </xf>
    <xf numFmtId="0" fontId="9" fillId="6" borderId="13" xfId="1" applyFont="1" applyFill="1" applyBorder="1" applyAlignment="1">
      <alignment vertical="center"/>
    </xf>
    <xf numFmtId="0" fontId="9" fillId="6" borderId="14" xfId="1" applyFont="1" applyFill="1" applyBorder="1" applyAlignment="1">
      <alignment vertical="center"/>
    </xf>
    <xf numFmtId="0" fontId="9" fillId="6" borderId="15" xfId="1" applyFont="1" applyFill="1" applyBorder="1" applyAlignment="1">
      <alignment vertical="center"/>
    </xf>
    <xf numFmtId="0" fontId="9" fillId="6" borderId="16" xfId="1" applyFont="1" applyFill="1" applyBorder="1" applyAlignment="1">
      <alignment vertical="center"/>
    </xf>
    <xf numFmtId="167" fontId="9" fillId="6" borderId="12" xfId="1" applyNumberFormat="1" applyFont="1" applyFill="1" applyBorder="1" applyAlignment="1">
      <alignment vertical="center"/>
    </xf>
    <xf numFmtId="0" fontId="9" fillId="6" borderId="33" xfId="1" applyFont="1" applyFill="1" applyBorder="1" applyAlignment="1">
      <alignment vertical="center"/>
    </xf>
    <xf numFmtId="0" fontId="9" fillId="6" borderId="34" xfId="1" applyFont="1" applyFill="1" applyBorder="1" applyAlignment="1">
      <alignment vertical="center"/>
    </xf>
    <xf numFmtId="0" fontId="9" fillId="6" borderId="35" xfId="1" applyFont="1" applyFill="1" applyBorder="1" applyAlignment="1">
      <alignment vertical="center"/>
    </xf>
    <xf numFmtId="0" fontId="9" fillId="6" borderId="36" xfId="1" applyFont="1" applyFill="1" applyBorder="1" applyAlignment="1">
      <alignment vertical="center"/>
    </xf>
    <xf numFmtId="167" fontId="9" fillId="6" borderId="32" xfId="1" applyNumberFormat="1" applyFont="1" applyFill="1" applyBorder="1" applyAlignment="1">
      <alignment vertical="center"/>
    </xf>
    <xf numFmtId="0" fontId="9" fillId="6" borderId="26" xfId="1" applyFont="1" applyFill="1" applyBorder="1" applyAlignment="1" applyProtection="1">
      <alignment horizontal="left" vertical="center" indent="1"/>
      <protection hidden="1"/>
    </xf>
    <xf numFmtId="0" fontId="9" fillId="6" borderId="18" xfId="1" applyFont="1" applyFill="1" applyBorder="1" applyAlignment="1">
      <alignment vertical="center"/>
    </xf>
    <xf numFmtId="0" fontId="9" fillId="6" borderId="19" xfId="1" applyFont="1" applyFill="1" applyBorder="1" applyAlignment="1">
      <alignment vertical="center"/>
    </xf>
    <xf numFmtId="0" fontId="9" fillId="6" borderId="20" xfId="1" applyFont="1" applyFill="1" applyBorder="1" applyAlignment="1">
      <alignment vertical="center"/>
    </xf>
    <xf numFmtId="0" fontId="9" fillId="6" borderId="21" xfId="1" applyFont="1" applyFill="1" applyBorder="1" applyAlignment="1">
      <alignment vertical="center"/>
    </xf>
    <xf numFmtId="167" fontId="9" fillId="6" borderId="26" xfId="1" applyNumberFormat="1" applyFont="1" applyFill="1" applyBorder="1" applyAlignment="1">
      <alignment vertical="center"/>
    </xf>
    <xf numFmtId="167" fontId="8" fillId="4" borderId="40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1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2" xfId="1" applyNumberFormat="1" applyFont="1" applyFill="1" applyBorder="1" applyAlignment="1" applyProtection="1">
      <alignment horizontal="right" vertical="center" shrinkToFit="1"/>
      <protection hidden="1"/>
    </xf>
    <xf numFmtId="167" fontId="8" fillId="4" borderId="43" xfId="1" applyNumberFormat="1" applyFont="1" applyFill="1" applyBorder="1" applyAlignment="1" applyProtection="1">
      <alignment horizontal="right" vertical="center" shrinkToFit="1"/>
      <protection hidden="1"/>
    </xf>
    <xf numFmtId="168" fontId="5" fillId="0" borderId="0" xfId="1" applyNumberFormat="1" applyFont="1"/>
    <xf numFmtId="167" fontId="5" fillId="0" borderId="0" xfId="1" applyNumberFormat="1" applyFont="1"/>
    <xf numFmtId="4" fontId="5" fillId="0" borderId="0" xfId="1" applyNumberFormat="1" applyFont="1"/>
  </cellXfs>
  <cellStyles count="2">
    <cellStyle name="Normal" xfId="0" builtinId="0"/>
    <cellStyle name="Normal 19" xfId="1"/>
  </cellStyles>
  <dxfs count="2"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chartsheet" Target="chartsheets/sheet2.xml"/><Relationship Id="rId4" Type="http://schemas.openxmlformats.org/officeDocument/2006/relationships/chartsheet" Target="chartsheets/sheet1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6756838042694703E-2"/>
          <c:y val="0.12548307562174557"/>
          <c:w val="0.85360778144461202"/>
          <c:h val="0.80330637329301768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(SELL)'!$B$25:$CW$25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0-3C65-4F72-8CC4-EC3B6D279F47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(SELL)'!$B$21:$CW$21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1-3C65-4F72-8CC4-EC3B6D279F47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(SELL)'!$B$22:$CW$22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2-3C65-4F72-8CC4-EC3B6D279F47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(SELL)'!$B$23:$CW$23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3-3C65-4F72-8CC4-EC3B6D279F47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(SELL)'!$B$26:$CW$26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4-3C65-4F72-8CC4-EC3B6D279F47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3C65-4F72-8CC4-EC3B6D279F47}"/>
            </c:ext>
          </c:extLst>
        </c:ser>
        <c:ser>
          <c:idx val="11"/>
          <c:order val="6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(SELL)'!$B$24:$CW$24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6-3C65-4F72-8CC4-EC3B6D279F47}"/>
            </c:ext>
          </c:extLst>
        </c:ser>
        <c:ser>
          <c:idx val="0"/>
          <c:order val="7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(SELL)'!$B$11:$CW$11</c:f>
              <c:numCache>
                <c:formatCode>General</c:formatCode>
                <c:ptCount val="96"/>
                <c:pt idx="0">
                  <c:v>616</c:v>
                </c:pt>
                <c:pt idx="1">
                  <c:v>616</c:v>
                </c:pt>
                <c:pt idx="2">
                  <c:v>616</c:v>
                </c:pt>
                <c:pt idx="3">
                  <c:v>616</c:v>
                </c:pt>
                <c:pt idx="4">
                  <c:v>616</c:v>
                </c:pt>
                <c:pt idx="5">
                  <c:v>616</c:v>
                </c:pt>
                <c:pt idx="6">
                  <c:v>616</c:v>
                </c:pt>
                <c:pt idx="7">
                  <c:v>616</c:v>
                </c:pt>
                <c:pt idx="8">
                  <c:v>616</c:v>
                </c:pt>
                <c:pt idx="9">
                  <c:v>616</c:v>
                </c:pt>
                <c:pt idx="10">
                  <c:v>616</c:v>
                </c:pt>
                <c:pt idx="11">
                  <c:v>616</c:v>
                </c:pt>
                <c:pt idx="12">
                  <c:v>616</c:v>
                </c:pt>
                <c:pt idx="13">
                  <c:v>616</c:v>
                </c:pt>
                <c:pt idx="14">
                  <c:v>616</c:v>
                </c:pt>
                <c:pt idx="15">
                  <c:v>616</c:v>
                </c:pt>
                <c:pt idx="16">
                  <c:v>616</c:v>
                </c:pt>
                <c:pt idx="17">
                  <c:v>616</c:v>
                </c:pt>
                <c:pt idx="18">
                  <c:v>616</c:v>
                </c:pt>
                <c:pt idx="19">
                  <c:v>616</c:v>
                </c:pt>
                <c:pt idx="20">
                  <c:v>616</c:v>
                </c:pt>
                <c:pt idx="21">
                  <c:v>616</c:v>
                </c:pt>
                <c:pt idx="22">
                  <c:v>616</c:v>
                </c:pt>
                <c:pt idx="23">
                  <c:v>616</c:v>
                </c:pt>
                <c:pt idx="24">
                  <c:v>616</c:v>
                </c:pt>
                <c:pt idx="25">
                  <c:v>616</c:v>
                </c:pt>
                <c:pt idx="26">
                  <c:v>616</c:v>
                </c:pt>
                <c:pt idx="27">
                  <c:v>616</c:v>
                </c:pt>
                <c:pt idx="28">
                  <c:v>616</c:v>
                </c:pt>
                <c:pt idx="29">
                  <c:v>616</c:v>
                </c:pt>
                <c:pt idx="30">
                  <c:v>616</c:v>
                </c:pt>
                <c:pt idx="31">
                  <c:v>616</c:v>
                </c:pt>
                <c:pt idx="32">
                  <c:v>616</c:v>
                </c:pt>
                <c:pt idx="33">
                  <c:v>580.125</c:v>
                </c:pt>
                <c:pt idx="34">
                  <c:v>302</c:v>
                </c:pt>
                <c:pt idx="35">
                  <c:v>302</c:v>
                </c:pt>
                <c:pt idx="36">
                  <c:v>302</c:v>
                </c:pt>
                <c:pt idx="37">
                  <c:v>302</c:v>
                </c:pt>
                <c:pt idx="38">
                  <c:v>302</c:v>
                </c:pt>
                <c:pt idx="39">
                  <c:v>302</c:v>
                </c:pt>
                <c:pt idx="40">
                  <c:v>307.16000000000003</c:v>
                </c:pt>
                <c:pt idx="41">
                  <c:v>302</c:v>
                </c:pt>
                <c:pt idx="42">
                  <c:v>302</c:v>
                </c:pt>
                <c:pt idx="43">
                  <c:v>302</c:v>
                </c:pt>
                <c:pt idx="44">
                  <c:v>302</c:v>
                </c:pt>
                <c:pt idx="45">
                  <c:v>302</c:v>
                </c:pt>
                <c:pt idx="46">
                  <c:v>302</c:v>
                </c:pt>
                <c:pt idx="47">
                  <c:v>302</c:v>
                </c:pt>
                <c:pt idx="48">
                  <c:v>302</c:v>
                </c:pt>
                <c:pt idx="49">
                  <c:v>302</c:v>
                </c:pt>
                <c:pt idx="50">
                  <c:v>302</c:v>
                </c:pt>
                <c:pt idx="51">
                  <c:v>302</c:v>
                </c:pt>
                <c:pt idx="52">
                  <c:v>302</c:v>
                </c:pt>
                <c:pt idx="53">
                  <c:v>302</c:v>
                </c:pt>
                <c:pt idx="54">
                  <c:v>302</c:v>
                </c:pt>
                <c:pt idx="55">
                  <c:v>302</c:v>
                </c:pt>
                <c:pt idx="56">
                  <c:v>302</c:v>
                </c:pt>
                <c:pt idx="57">
                  <c:v>302</c:v>
                </c:pt>
                <c:pt idx="58">
                  <c:v>302</c:v>
                </c:pt>
                <c:pt idx="59">
                  <c:v>302</c:v>
                </c:pt>
                <c:pt idx="60">
                  <c:v>302</c:v>
                </c:pt>
                <c:pt idx="61">
                  <c:v>302</c:v>
                </c:pt>
                <c:pt idx="62">
                  <c:v>302</c:v>
                </c:pt>
                <c:pt idx="63">
                  <c:v>433.19499999999999</c:v>
                </c:pt>
                <c:pt idx="64">
                  <c:v>302</c:v>
                </c:pt>
                <c:pt idx="65">
                  <c:v>303.98</c:v>
                </c:pt>
                <c:pt idx="66">
                  <c:v>607.47</c:v>
                </c:pt>
                <c:pt idx="67">
                  <c:v>616</c:v>
                </c:pt>
                <c:pt idx="68">
                  <c:v>565.06899999999996</c:v>
                </c:pt>
                <c:pt idx="69">
                  <c:v>616</c:v>
                </c:pt>
                <c:pt idx="70">
                  <c:v>616</c:v>
                </c:pt>
                <c:pt idx="71">
                  <c:v>616</c:v>
                </c:pt>
                <c:pt idx="72">
                  <c:v>616</c:v>
                </c:pt>
                <c:pt idx="73">
                  <c:v>616</c:v>
                </c:pt>
                <c:pt idx="74">
                  <c:v>616</c:v>
                </c:pt>
                <c:pt idx="75">
                  <c:v>616</c:v>
                </c:pt>
                <c:pt idx="76">
                  <c:v>472.851</c:v>
                </c:pt>
                <c:pt idx="77">
                  <c:v>560.86199999999997</c:v>
                </c:pt>
                <c:pt idx="78">
                  <c:v>472.89499999999998</c:v>
                </c:pt>
                <c:pt idx="79">
                  <c:v>468.20100000000002</c:v>
                </c:pt>
                <c:pt idx="80">
                  <c:v>472.87099999999998</c:v>
                </c:pt>
                <c:pt idx="81">
                  <c:v>472.84100000000001</c:v>
                </c:pt>
                <c:pt idx="82">
                  <c:v>489.52199999999999</c:v>
                </c:pt>
                <c:pt idx="83">
                  <c:v>616</c:v>
                </c:pt>
                <c:pt idx="84">
                  <c:v>590.79300000000001</c:v>
                </c:pt>
                <c:pt idx="85">
                  <c:v>616</c:v>
                </c:pt>
                <c:pt idx="86">
                  <c:v>616</c:v>
                </c:pt>
                <c:pt idx="87">
                  <c:v>616</c:v>
                </c:pt>
                <c:pt idx="88">
                  <c:v>616</c:v>
                </c:pt>
                <c:pt idx="89">
                  <c:v>616</c:v>
                </c:pt>
                <c:pt idx="90">
                  <c:v>616</c:v>
                </c:pt>
                <c:pt idx="91">
                  <c:v>616</c:v>
                </c:pt>
                <c:pt idx="92">
                  <c:v>616</c:v>
                </c:pt>
                <c:pt idx="93">
                  <c:v>616</c:v>
                </c:pt>
                <c:pt idx="94">
                  <c:v>616</c:v>
                </c:pt>
                <c:pt idx="95">
                  <c:v>503.68700000000001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3C65-4F72-8CC4-EC3B6D279F47}"/>
            </c:ext>
          </c:extLst>
        </c:ser>
        <c:ser>
          <c:idx val="8"/>
          <c:order val="8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(SELL)'!$B$12:$CW$12</c:f>
              <c:numCache>
                <c:formatCode>General</c:formatCode>
                <c:ptCount val="96"/>
                <c:pt idx="0">
                  <c:v>189</c:v>
                </c:pt>
                <c:pt idx="1">
                  <c:v>189</c:v>
                </c:pt>
                <c:pt idx="2">
                  <c:v>189</c:v>
                </c:pt>
                <c:pt idx="3">
                  <c:v>189</c:v>
                </c:pt>
                <c:pt idx="4">
                  <c:v>169</c:v>
                </c:pt>
                <c:pt idx="5">
                  <c:v>169</c:v>
                </c:pt>
                <c:pt idx="6">
                  <c:v>169</c:v>
                </c:pt>
                <c:pt idx="7">
                  <c:v>169</c:v>
                </c:pt>
                <c:pt idx="8">
                  <c:v>160</c:v>
                </c:pt>
                <c:pt idx="9">
                  <c:v>160</c:v>
                </c:pt>
                <c:pt idx="10">
                  <c:v>160</c:v>
                </c:pt>
                <c:pt idx="11">
                  <c:v>160</c:v>
                </c:pt>
                <c:pt idx="12">
                  <c:v>152</c:v>
                </c:pt>
                <c:pt idx="13">
                  <c:v>152</c:v>
                </c:pt>
                <c:pt idx="14">
                  <c:v>152</c:v>
                </c:pt>
                <c:pt idx="15">
                  <c:v>152</c:v>
                </c:pt>
                <c:pt idx="16">
                  <c:v>153</c:v>
                </c:pt>
                <c:pt idx="17">
                  <c:v>153</c:v>
                </c:pt>
                <c:pt idx="18">
                  <c:v>153</c:v>
                </c:pt>
                <c:pt idx="19">
                  <c:v>153</c:v>
                </c:pt>
                <c:pt idx="20">
                  <c:v>179</c:v>
                </c:pt>
                <c:pt idx="21">
                  <c:v>179</c:v>
                </c:pt>
                <c:pt idx="22">
                  <c:v>179</c:v>
                </c:pt>
                <c:pt idx="23">
                  <c:v>179</c:v>
                </c:pt>
                <c:pt idx="24">
                  <c:v>216</c:v>
                </c:pt>
                <c:pt idx="25">
                  <c:v>216</c:v>
                </c:pt>
                <c:pt idx="26">
                  <c:v>216</c:v>
                </c:pt>
                <c:pt idx="27">
                  <c:v>216</c:v>
                </c:pt>
                <c:pt idx="28">
                  <c:v>256</c:v>
                </c:pt>
                <c:pt idx="29">
                  <c:v>256</c:v>
                </c:pt>
                <c:pt idx="30">
                  <c:v>256</c:v>
                </c:pt>
                <c:pt idx="31">
                  <c:v>256</c:v>
                </c:pt>
                <c:pt idx="32">
                  <c:v>281</c:v>
                </c:pt>
                <c:pt idx="33">
                  <c:v>281</c:v>
                </c:pt>
                <c:pt idx="34">
                  <c:v>281</c:v>
                </c:pt>
                <c:pt idx="35">
                  <c:v>281</c:v>
                </c:pt>
                <c:pt idx="36">
                  <c:v>283</c:v>
                </c:pt>
                <c:pt idx="37">
                  <c:v>283</c:v>
                </c:pt>
                <c:pt idx="38">
                  <c:v>283</c:v>
                </c:pt>
                <c:pt idx="39">
                  <c:v>283</c:v>
                </c:pt>
                <c:pt idx="40">
                  <c:v>281</c:v>
                </c:pt>
                <c:pt idx="41">
                  <c:v>281</c:v>
                </c:pt>
                <c:pt idx="42">
                  <c:v>281</c:v>
                </c:pt>
                <c:pt idx="43">
                  <c:v>281</c:v>
                </c:pt>
                <c:pt idx="44">
                  <c:v>275</c:v>
                </c:pt>
                <c:pt idx="45">
                  <c:v>275</c:v>
                </c:pt>
                <c:pt idx="46">
                  <c:v>275</c:v>
                </c:pt>
                <c:pt idx="47">
                  <c:v>275</c:v>
                </c:pt>
                <c:pt idx="48">
                  <c:v>297</c:v>
                </c:pt>
                <c:pt idx="49">
                  <c:v>297</c:v>
                </c:pt>
                <c:pt idx="50">
                  <c:v>297</c:v>
                </c:pt>
                <c:pt idx="51">
                  <c:v>297</c:v>
                </c:pt>
                <c:pt idx="52">
                  <c:v>293</c:v>
                </c:pt>
                <c:pt idx="53">
                  <c:v>293</c:v>
                </c:pt>
                <c:pt idx="54">
                  <c:v>293</c:v>
                </c:pt>
                <c:pt idx="55">
                  <c:v>293</c:v>
                </c:pt>
                <c:pt idx="56">
                  <c:v>282</c:v>
                </c:pt>
                <c:pt idx="57">
                  <c:v>282</c:v>
                </c:pt>
                <c:pt idx="58">
                  <c:v>282</c:v>
                </c:pt>
                <c:pt idx="59">
                  <c:v>282</c:v>
                </c:pt>
                <c:pt idx="60">
                  <c:v>289</c:v>
                </c:pt>
                <c:pt idx="61">
                  <c:v>289</c:v>
                </c:pt>
                <c:pt idx="62">
                  <c:v>289</c:v>
                </c:pt>
                <c:pt idx="63">
                  <c:v>289</c:v>
                </c:pt>
                <c:pt idx="64">
                  <c:v>320</c:v>
                </c:pt>
                <c:pt idx="65">
                  <c:v>320</c:v>
                </c:pt>
                <c:pt idx="66">
                  <c:v>320</c:v>
                </c:pt>
                <c:pt idx="67">
                  <c:v>320</c:v>
                </c:pt>
                <c:pt idx="68">
                  <c:v>356</c:v>
                </c:pt>
                <c:pt idx="69">
                  <c:v>356</c:v>
                </c:pt>
                <c:pt idx="70">
                  <c:v>356</c:v>
                </c:pt>
                <c:pt idx="71">
                  <c:v>356</c:v>
                </c:pt>
                <c:pt idx="72">
                  <c:v>370</c:v>
                </c:pt>
                <c:pt idx="73">
                  <c:v>370</c:v>
                </c:pt>
                <c:pt idx="74">
                  <c:v>370</c:v>
                </c:pt>
                <c:pt idx="75">
                  <c:v>370</c:v>
                </c:pt>
                <c:pt idx="76">
                  <c:v>381</c:v>
                </c:pt>
                <c:pt idx="77">
                  <c:v>381</c:v>
                </c:pt>
                <c:pt idx="78">
                  <c:v>381</c:v>
                </c:pt>
                <c:pt idx="79">
                  <c:v>381</c:v>
                </c:pt>
                <c:pt idx="80">
                  <c:v>350</c:v>
                </c:pt>
                <c:pt idx="81">
                  <c:v>350</c:v>
                </c:pt>
                <c:pt idx="82">
                  <c:v>350</c:v>
                </c:pt>
                <c:pt idx="83">
                  <c:v>350</c:v>
                </c:pt>
                <c:pt idx="84">
                  <c:v>306</c:v>
                </c:pt>
                <c:pt idx="85">
                  <c:v>306</c:v>
                </c:pt>
                <c:pt idx="86">
                  <c:v>306</c:v>
                </c:pt>
                <c:pt idx="87">
                  <c:v>306</c:v>
                </c:pt>
                <c:pt idx="88">
                  <c:v>265</c:v>
                </c:pt>
                <c:pt idx="89">
                  <c:v>265</c:v>
                </c:pt>
                <c:pt idx="90">
                  <c:v>265</c:v>
                </c:pt>
                <c:pt idx="91">
                  <c:v>265</c:v>
                </c:pt>
                <c:pt idx="92">
                  <c:v>214</c:v>
                </c:pt>
                <c:pt idx="93">
                  <c:v>214</c:v>
                </c:pt>
                <c:pt idx="94">
                  <c:v>214</c:v>
                </c:pt>
                <c:pt idx="95">
                  <c:v>214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C65-4F72-8CC4-EC3B6D279F47}"/>
            </c:ext>
          </c:extLst>
        </c:ser>
        <c:ser>
          <c:idx val="1"/>
          <c:order val="9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(SELL)'!$B$13:$CW$13</c:f>
              <c:numCache>
                <c:formatCode>General</c:formatCode>
                <c:ptCount val="96"/>
                <c:pt idx="0">
                  <c:v>3122.8020000000001</c:v>
                </c:pt>
                <c:pt idx="1">
                  <c:v>3122.5650000000001</c:v>
                </c:pt>
                <c:pt idx="2">
                  <c:v>3121.828</c:v>
                </c:pt>
                <c:pt idx="3">
                  <c:v>3020.3430000000003</c:v>
                </c:pt>
                <c:pt idx="4">
                  <c:v>2954.4610000000002</c:v>
                </c:pt>
                <c:pt idx="5">
                  <c:v>2943.875</c:v>
                </c:pt>
                <c:pt idx="6">
                  <c:v>2918.8530000000001</c:v>
                </c:pt>
                <c:pt idx="7">
                  <c:v>2842.4180000000001</c:v>
                </c:pt>
                <c:pt idx="8">
                  <c:v>2760.9810000000002</c:v>
                </c:pt>
                <c:pt idx="9">
                  <c:v>2782.3199999999997</c:v>
                </c:pt>
                <c:pt idx="10">
                  <c:v>2821.886</c:v>
                </c:pt>
                <c:pt idx="11">
                  <c:v>2821.8879999999999</c:v>
                </c:pt>
                <c:pt idx="12">
                  <c:v>2764.732</c:v>
                </c:pt>
                <c:pt idx="13">
                  <c:v>2764.77</c:v>
                </c:pt>
                <c:pt idx="14">
                  <c:v>2764.8420000000001</c:v>
                </c:pt>
                <c:pt idx="15">
                  <c:v>2764.6620000000003</c:v>
                </c:pt>
                <c:pt idx="16">
                  <c:v>2766.9760000000001</c:v>
                </c:pt>
                <c:pt idx="17">
                  <c:v>2766.991</c:v>
                </c:pt>
                <c:pt idx="18">
                  <c:v>2767.0060000000003</c:v>
                </c:pt>
                <c:pt idx="19">
                  <c:v>2766.8010000000004</c:v>
                </c:pt>
                <c:pt idx="20">
                  <c:v>2768.9960000000001</c:v>
                </c:pt>
                <c:pt idx="21">
                  <c:v>2769.261</c:v>
                </c:pt>
                <c:pt idx="22">
                  <c:v>2831.9059999999999</c:v>
                </c:pt>
                <c:pt idx="23">
                  <c:v>2831.7</c:v>
                </c:pt>
                <c:pt idx="24">
                  <c:v>2918.08</c:v>
                </c:pt>
                <c:pt idx="25">
                  <c:v>2918.8130000000001</c:v>
                </c:pt>
                <c:pt idx="26">
                  <c:v>2919.518</c:v>
                </c:pt>
                <c:pt idx="27">
                  <c:v>2920.1860000000001</c:v>
                </c:pt>
                <c:pt idx="28">
                  <c:v>2917.3710000000001</c:v>
                </c:pt>
                <c:pt idx="29">
                  <c:v>2916.6670000000004</c:v>
                </c:pt>
                <c:pt idx="30">
                  <c:v>2912.5709999999999</c:v>
                </c:pt>
                <c:pt idx="31">
                  <c:v>2911.9570000000003</c:v>
                </c:pt>
                <c:pt idx="32">
                  <c:v>2589.9369999999999</c:v>
                </c:pt>
                <c:pt idx="33">
                  <c:v>2416.924</c:v>
                </c:pt>
                <c:pt idx="34">
                  <c:v>2253.8609999999999</c:v>
                </c:pt>
                <c:pt idx="35">
                  <c:v>1800.0309999999999</c:v>
                </c:pt>
                <c:pt idx="36">
                  <c:v>1562.172</c:v>
                </c:pt>
                <c:pt idx="37">
                  <c:v>1283.9000000000001</c:v>
                </c:pt>
                <c:pt idx="38">
                  <c:v>1142.9000000000001</c:v>
                </c:pt>
                <c:pt idx="39">
                  <c:v>682.9</c:v>
                </c:pt>
                <c:pt idx="40">
                  <c:v>510.9</c:v>
                </c:pt>
                <c:pt idx="41">
                  <c:v>388.29600000000005</c:v>
                </c:pt>
                <c:pt idx="42">
                  <c:v>302.89999999999998</c:v>
                </c:pt>
                <c:pt idx="43">
                  <c:v>302.89999999999998</c:v>
                </c:pt>
                <c:pt idx="44">
                  <c:v>127.9</c:v>
                </c:pt>
                <c:pt idx="45">
                  <c:v>127.9</c:v>
                </c:pt>
                <c:pt idx="46">
                  <c:v>127.9</c:v>
                </c:pt>
                <c:pt idx="47">
                  <c:v>127.9</c:v>
                </c:pt>
                <c:pt idx="48">
                  <c:v>127.9</c:v>
                </c:pt>
                <c:pt idx="49">
                  <c:v>127.9</c:v>
                </c:pt>
                <c:pt idx="50">
                  <c:v>127.9</c:v>
                </c:pt>
                <c:pt idx="51">
                  <c:v>127.9</c:v>
                </c:pt>
                <c:pt idx="52">
                  <c:v>127.9</c:v>
                </c:pt>
                <c:pt idx="53">
                  <c:v>127.9</c:v>
                </c:pt>
                <c:pt idx="54">
                  <c:v>127.9</c:v>
                </c:pt>
                <c:pt idx="55">
                  <c:v>127.9</c:v>
                </c:pt>
                <c:pt idx="56">
                  <c:v>272.89999999999998</c:v>
                </c:pt>
                <c:pt idx="57">
                  <c:v>400.9</c:v>
                </c:pt>
                <c:pt idx="58">
                  <c:v>582.9</c:v>
                </c:pt>
                <c:pt idx="59">
                  <c:v>847.9</c:v>
                </c:pt>
                <c:pt idx="60">
                  <c:v>1123.9000000000001</c:v>
                </c:pt>
                <c:pt idx="61">
                  <c:v>1318.9</c:v>
                </c:pt>
                <c:pt idx="62">
                  <c:v>1548.9</c:v>
                </c:pt>
                <c:pt idx="63">
                  <c:v>2067.9</c:v>
                </c:pt>
                <c:pt idx="64">
                  <c:v>1951.9</c:v>
                </c:pt>
                <c:pt idx="65">
                  <c:v>2310.0569999999998</c:v>
                </c:pt>
                <c:pt idx="66">
                  <c:v>2867.058</c:v>
                </c:pt>
                <c:pt idx="67">
                  <c:v>2988.009</c:v>
                </c:pt>
                <c:pt idx="68">
                  <c:v>2875.489</c:v>
                </c:pt>
                <c:pt idx="69">
                  <c:v>3003.9110000000001</c:v>
                </c:pt>
                <c:pt idx="70">
                  <c:v>3010.5129999999999</c:v>
                </c:pt>
                <c:pt idx="71">
                  <c:v>3012.127</c:v>
                </c:pt>
                <c:pt idx="72">
                  <c:v>3014.1220000000003</c:v>
                </c:pt>
                <c:pt idx="73">
                  <c:v>3027.3249999999998</c:v>
                </c:pt>
                <c:pt idx="74">
                  <c:v>3035.366</c:v>
                </c:pt>
                <c:pt idx="75">
                  <c:v>3025.4009999999998</c:v>
                </c:pt>
                <c:pt idx="76">
                  <c:v>2866.6660000000002</c:v>
                </c:pt>
                <c:pt idx="77">
                  <c:v>2899.7690000000002</c:v>
                </c:pt>
                <c:pt idx="78">
                  <c:v>2871.6689999999999</c:v>
                </c:pt>
                <c:pt idx="79">
                  <c:v>2876.3500000000004</c:v>
                </c:pt>
                <c:pt idx="80">
                  <c:v>2883.6670000000004</c:v>
                </c:pt>
                <c:pt idx="81">
                  <c:v>2883.665</c:v>
                </c:pt>
                <c:pt idx="82">
                  <c:v>2884.8</c:v>
                </c:pt>
                <c:pt idx="83">
                  <c:v>3028.0349999999999</c:v>
                </c:pt>
                <c:pt idx="84">
                  <c:v>2945.8720000000003</c:v>
                </c:pt>
                <c:pt idx="85">
                  <c:v>2996.7190000000001</c:v>
                </c:pt>
                <c:pt idx="86">
                  <c:v>3067.0360000000001</c:v>
                </c:pt>
                <c:pt idx="87">
                  <c:v>3064.163</c:v>
                </c:pt>
                <c:pt idx="88">
                  <c:v>3066.9470000000001</c:v>
                </c:pt>
                <c:pt idx="89">
                  <c:v>3066.384</c:v>
                </c:pt>
                <c:pt idx="90">
                  <c:v>3053.9720000000002</c:v>
                </c:pt>
                <c:pt idx="91">
                  <c:v>2905.55</c:v>
                </c:pt>
                <c:pt idx="92">
                  <c:v>2989.4410000000003</c:v>
                </c:pt>
                <c:pt idx="93">
                  <c:v>2827.5680000000002</c:v>
                </c:pt>
                <c:pt idx="94">
                  <c:v>2813.4650000000001</c:v>
                </c:pt>
                <c:pt idx="95">
                  <c:v>2739.66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3C65-4F72-8CC4-EC3B6D279F47}"/>
            </c:ext>
          </c:extLst>
        </c:ser>
        <c:ser>
          <c:idx val="4"/>
          <c:order val="10"/>
          <c:tx>
            <c:v>Imports</c:v>
          </c:tx>
          <c:spPr>
            <a:solidFill>
              <a:srgbClr val="FFFF00"/>
            </a:solidFill>
            <a:ln>
              <a:solidFill>
                <a:srgbClr val="FFFF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(SELL)'!$B$42:$CW$42</c:f>
              <c:numCache>
                <c:formatCode>0.000</c:formatCode>
                <c:ptCount val="96"/>
                <c:pt idx="0">
                  <c:v>981.7</c:v>
                </c:pt>
                <c:pt idx="1">
                  <c:v>824.2</c:v>
                </c:pt>
                <c:pt idx="2">
                  <c:v>930.6</c:v>
                </c:pt>
                <c:pt idx="3">
                  <c:v>971.7</c:v>
                </c:pt>
                <c:pt idx="4">
                  <c:v>1051.0999999999999</c:v>
                </c:pt>
                <c:pt idx="5">
                  <c:v>981.2</c:v>
                </c:pt>
                <c:pt idx="6">
                  <c:v>939.4</c:v>
                </c:pt>
                <c:pt idx="7">
                  <c:v>974.2</c:v>
                </c:pt>
                <c:pt idx="8">
                  <c:v>942.7</c:v>
                </c:pt>
                <c:pt idx="9">
                  <c:v>851.5</c:v>
                </c:pt>
                <c:pt idx="10">
                  <c:v>764.8</c:v>
                </c:pt>
                <c:pt idx="11">
                  <c:v>814.2</c:v>
                </c:pt>
                <c:pt idx="12">
                  <c:v>813.4</c:v>
                </c:pt>
                <c:pt idx="13">
                  <c:v>835.3</c:v>
                </c:pt>
                <c:pt idx="14">
                  <c:v>792</c:v>
                </c:pt>
                <c:pt idx="15">
                  <c:v>748.8</c:v>
                </c:pt>
                <c:pt idx="16">
                  <c:v>662</c:v>
                </c:pt>
                <c:pt idx="17">
                  <c:v>642.9</c:v>
                </c:pt>
                <c:pt idx="18">
                  <c:v>595</c:v>
                </c:pt>
                <c:pt idx="19">
                  <c:v>601.20000000000005</c:v>
                </c:pt>
                <c:pt idx="20">
                  <c:v>154</c:v>
                </c:pt>
                <c:pt idx="21">
                  <c:v>154</c:v>
                </c:pt>
                <c:pt idx="22">
                  <c:v>154</c:v>
                </c:pt>
                <c:pt idx="23">
                  <c:v>154</c:v>
                </c:pt>
                <c:pt idx="24">
                  <c:v>336.4</c:v>
                </c:pt>
                <c:pt idx="25">
                  <c:v>275.10000000000002</c:v>
                </c:pt>
                <c:pt idx="26">
                  <c:v>122.9</c:v>
                </c:pt>
                <c:pt idx="27">
                  <c:v>120</c:v>
                </c:pt>
                <c:pt idx="28">
                  <c:v>93</c:v>
                </c:pt>
                <c:pt idx="29">
                  <c:v>93</c:v>
                </c:pt>
                <c:pt idx="30">
                  <c:v>93</c:v>
                </c:pt>
                <c:pt idx="31">
                  <c:v>93</c:v>
                </c:pt>
                <c:pt idx="32">
                  <c:v>55</c:v>
                </c:pt>
                <c:pt idx="33">
                  <c:v>55</c:v>
                </c:pt>
                <c:pt idx="34">
                  <c:v>55</c:v>
                </c:pt>
                <c:pt idx="35">
                  <c:v>55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60</c:v>
                </c:pt>
                <c:pt idx="53">
                  <c:v>60</c:v>
                </c:pt>
                <c:pt idx="54">
                  <c:v>85.5</c:v>
                </c:pt>
                <c:pt idx="55">
                  <c:v>191.4</c:v>
                </c:pt>
                <c:pt idx="56">
                  <c:v>278.8</c:v>
                </c:pt>
                <c:pt idx="57">
                  <c:v>325.10000000000002</c:v>
                </c:pt>
                <c:pt idx="58">
                  <c:v>232.3</c:v>
                </c:pt>
                <c:pt idx="59">
                  <c:v>102.7</c:v>
                </c:pt>
                <c:pt idx="60">
                  <c:v>65.900000000000006</c:v>
                </c:pt>
                <c:pt idx="61">
                  <c:v>161.19999999999999</c:v>
                </c:pt>
                <c:pt idx="62">
                  <c:v>65</c:v>
                </c:pt>
                <c:pt idx="63">
                  <c:v>65</c:v>
                </c:pt>
                <c:pt idx="64">
                  <c:v>271</c:v>
                </c:pt>
                <c:pt idx="65">
                  <c:v>271</c:v>
                </c:pt>
                <c:pt idx="66">
                  <c:v>271</c:v>
                </c:pt>
                <c:pt idx="67">
                  <c:v>271</c:v>
                </c:pt>
                <c:pt idx="68">
                  <c:v>312</c:v>
                </c:pt>
                <c:pt idx="69">
                  <c:v>488.1</c:v>
                </c:pt>
                <c:pt idx="70">
                  <c:v>540</c:v>
                </c:pt>
                <c:pt idx="71">
                  <c:v>699</c:v>
                </c:pt>
                <c:pt idx="72">
                  <c:v>631.29999999999995</c:v>
                </c:pt>
                <c:pt idx="73">
                  <c:v>645.6</c:v>
                </c:pt>
                <c:pt idx="74">
                  <c:v>526.70000000000005</c:v>
                </c:pt>
                <c:pt idx="75">
                  <c:v>369.7</c:v>
                </c:pt>
                <c:pt idx="76">
                  <c:v>407.9</c:v>
                </c:pt>
                <c:pt idx="77">
                  <c:v>198.4</c:v>
                </c:pt>
                <c:pt idx="78">
                  <c:v>236.3</c:v>
                </c:pt>
                <c:pt idx="79">
                  <c:v>145.4</c:v>
                </c:pt>
                <c:pt idx="80">
                  <c:v>95.3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86</c:v>
                </c:pt>
                <c:pt idx="85">
                  <c:v>86</c:v>
                </c:pt>
                <c:pt idx="86">
                  <c:v>86</c:v>
                </c:pt>
                <c:pt idx="87">
                  <c:v>86</c:v>
                </c:pt>
                <c:pt idx="88">
                  <c:v>152</c:v>
                </c:pt>
                <c:pt idx="89">
                  <c:v>152</c:v>
                </c:pt>
                <c:pt idx="90">
                  <c:v>152</c:v>
                </c:pt>
                <c:pt idx="91">
                  <c:v>152</c:v>
                </c:pt>
                <c:pt idx="92">
                  <c:v>154</c:v>
                </c:pt>
                <c:pt idx="93">
                  <c:v>154</c:v>
                </c:pt>
                <c:pt idx="94">
                  <c:v>154</c:v>
                </c:pt>
                <c:pt idx="9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C65-4F72-8CC4-EC3B6D279F47}"/>
            </c:ext>
          </c:extLst>
        </c:ser>
        <c:ser>
          <c:idx val="15"/>
          <c:order val="11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4">
                  <c:v>30</c:v>
                </c:pt>
                <c:pt idx="25">
                  <c:v>98.9</c:v>
                </c:pt>
                <c:pt idx="26">
                  <c:v>135.6</c:v>
                </c:pt>
                <c:pt idx="27">
                  <c:v>135.6</c:v>
                </c:pt>
                <c:pt idx="28">
                  <c:v>120.6</c:v>
                </c:pt>
                <c:pt idx="29">
                  <c:v>120.6</c:v>
                </c:pt>
                <c:pt idx="30">
                  <c:v>120.6</c:v>
                </c:pt>
                <c:pt idx="31">
                  <c:v>70.7</c:v>
                </c:pt>
                <c:pt idx="32">
                  <c:v>42.6</c:v>
                </c:pt>
                <c:pt idx="58">
                  <c:v>2</c:v>
                </c:pt>
                <c:pt idx="59">
                  <c:v>4</c:v>
                </c:pt>
                <c:pt idx="60">
                  <c:v>6.3</c:v>
                </c:pt>
                <c:pt idx="61">
                  <c:v>6.9</c:v>
                </c:pt>
                <c:pt idx="62">
                  <c:v>6.9</c:v>
                </c:pt>
                <c:pt idx="63">
                  <c:v>6.9</c:v>
                </c:pt>
                <c:pt idx="70">
                  <c:v>2.9</c:v>
                </c:pt>
                <c:pt idx="71">
                  <c:v>113.1</c:v>
                </c:pt>
                <c:pt idx="72">
                  <c:v>266.2</c:v>
                </c:pt>
                <c:pt idx="73">
                  <c:v>273.8</c:v>
                </c:pt>
                <c:pt idx="74">
                  <c:v>292.7</c:v>
                </c:pt>
                <c:pt idx="75">
                  <c:v>293.3</c:v>
                </c:pt>
                <c:pt idx="76">
                  <c:v>342.3</c:v>
                </c:pt>
                <c:pt idx="77">
                  <c:v>345.1</c:v>
                </c:pt>
                <c:pt idx="78">
                  <c:v>338.2</c:v>
                </c:pt>
                <c:pt idx="79">
                  <c:v>338.2</c:v>
                </c:pt>
                <c:pt idx="80">
                  <c:v>288.7</c:v>
                </c:pt>
                <c:pt idx="81">
                  <c:v>285.5</c:v>
                </c:pt>
                <c:pt idx="82">
                  <c:v>285.5</c:v>
                </c:pt>
                <c:pt idx="83">
                  <c:v>266.5</c:v>
                </c:pt>
                <c:pt idx="84">
                  <c:v>219.9</c:v>
                </c:pt>
                <c:pt idx="85">
                  <c:v>219.9</c:v>
                </c:pt>
                <c:pt idx="86">
                  <c:v>204.3</c:v>
                </c:pt>
                <c:pt idx="87">
                  <c:v>204.3</c:v>
                </c:pt>
                <c:pt idx="88">
                  <c:v>190.26400000000001</c:v>
                </c:pt>
                <c:pt idx="89">
                  <c:v>165</c:v>
                </c:pt>
                <c:pt idx="90">
                  <c:v>165</c:v>
                </c:pt>
                <c:pt idx="91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3C65-4F72-8CC4-EC3B6D279F47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(SELL)'!$B$15:$CW$15</c:f>
              <c:numCache>
                <c:formatCode>General</c:formatCode>
                <c:ptCount val="96"/>
                <c:pt idx="0">
                  <c:v>1049.0429999999999</c:v>
                </c:pt>
                <c:pt idx="1">
                  <c:v>1067.5509999999999</c:v>
                </c:pt>
                <c:pt idx="2">
                  <c:v>1091.855</c:v>
                </c:pt>
                <c:pt idx="3">
                  <c:v>1114.49</c:v>
                </c:pt>
                <c:pt idx="4">
                  <c:v>1141.925</c:v>
                </c:pt>
                <c:pt idx="5">
                  <c:v>1179.2050000000002</c:v>
                </c:pt>
                <c:pt idx="6">
                  <c:v>1218.027</c:v>
                </c:pt>
                <c:pt idx="7">
                  <c:v>1257.5639999999999</c:v>
                </c:pt>
                <c:pt idx="8">
                  <c:v>1300.1500000000001</c:v>
                </c:pt>
                <c:pt idx="9">
                  <c:v>1343.3869999999999</c:v>
                </c:pt>
                <c:pt idx="10">
                  <c:v>1382.4159999999999</c:v>
                </c:pt>
                <c:pt idx="11">
                  <c:v>1423.06</c:v>
                </c:pt>
                <c:pt idx="12">
                  <c:v>1449.9470000000001</c:v>
                </c:pt>
                <c:pt idx="13">
                  <c:v>1489.4679999999998</c:v>
                </c:pt>
                <c:pt idx="14">
                  <c:v>1527.548</c:v>
                </c:pt>
                <c:pt idx="15">
                  <c:v>1563.1770000000001</c:v>
                </c:pt>
                <c:pt idx="16">
                  <c:v>1612.58</c:v>
                </c:pt>
                <c:pt idx="17">
                  <c:v>1651.8720000000001</c:v>
                </c:pt>
                <c:pt idx="18">
                  <c:v>1685.24</c:v>
                </c:pt>
                <c:pt idx="19">
                  <c:v>1727.5809999999999</c:v>
                </c:pt>
                <c:pt idx="20">
                  <c:v>1765.6849999999999</c:v>
                </c:pt>
                <c:pt idx="21">
                  <c:v>1802.9929999999999</c:v>
                </c:pt>
                <c:pt idx="22">
                  <c:v>1842.175</c:v>
                </c:pt>
                <c:pt idx="23">
                  <c:v>1886.4280000000001</c:v>
                </c:pt>
                <c:pt idx="24">
                  <c:v>1939.3430000000001</c:v>
                </c:pt>
                <c:pt idx="25">
                  <c:v>2030.751</c:v>
                </c:pt>
                <c:pt idx="26">
                  <c:v>2226.491</c:v>
                </c:pt>
                <c:pt idx="27">
                  <c:v>2503.1240000000003</c:v>
                </c:pt>
                <c:pt idx="28">
                  <c:v>2823.1109999999999</c:v>
                </c:pt>
                <c:pt idx="29">
                  <c:v>3240.3660000000004</c:v>
                </c:pt>
                <c:pt idx="30">
                  <c:v>3720.4</c:v>
                </c:pt>
                <c:pt idx="31">
                  <c:v>4225.32</c:v>
                </c:pt>
                <c:pt idx="32">
                  <c:v>4744.63</c:v>
                </c:pt>
                <c:pt idx="33">
                  <c:v>5245.7460000000001</c:v>
                </c:pt>
                <c:pt idx="34">
                  <c:v>5741.0870000000004</c:v>
                </c:pt>
                <c:pt idx="35">
                  <c:v>6202.3190000000004</c:v>
                </c:pt>
                <c:pt idx="36">
                  <c:v>6609.5410000000002</c:v>
                </c:pt>
                <c:pt idx="37">
                  <c:v>6993.6399999999994</c:v>
                </c:pt>
                <c:pt idx="38">
                  <c:v>7232.8739999999998</c:v>
                </c:pt>
                <c:pt idx="39">
                  <c:v>7637.6239999999998</c:v>
                </c:pt>
                <c:pt idx="40">
                  <c:v>7914.2569999999996</c:v>
                </c:pt>
                <c:pt idx="41">
                  <c:v>8113.5219999999999</c:v>
                </c:pt>
                <c:pt idx="42">
                  <c:v>8269.49</c:v>
                </c:pt>
                <c:pt idx="43">
                  <c:v>8381.9650000000001</c:v>
                </c:pt>
                <c:pt idx="44">
                  <c:v>8466.7330000000002</c:v>
                </c:pt>
                <c:pt idx="45">
                  <c:v>8516.8369999999995</c:v>
                </c:pt>
                <c:pt idx="46">
                  <c:v>8511.6090000000004</c:v>
                </c:pt>
                <c:pt idx="47">
                  <c:v>8498.9480000000003</c:v>
                </c:pt>
                <c:pt idx="48">
                  <c:v>8473.8410000000003</c:v>
                </c:pt>
                <c:pt idx="49">
                  <c:v>8438.487000000001</c:v>
                </c:pt>
                <c:pt idx="50">
                  <c:v>8387.7049999999999</c:v>
                </c:pt>
                <c:pt idx="51">
                  <c:v>8272.76</c:v>
                </c:pt>
                <c:pt idx="52">
                  <c:v>8159.8680000000004</c:v>
                </c:pt>
                <c:pt idx="53">
                  <c:v>7991.6790000000001</c:v>
                </c:pt>
                <c:pt idx="54">
                  <c:v>7820.9430000000002</c:v>
                </c:pt>
                <c:pt idx="55">
                  <c:v>7608.6869999999999</c:v>
                </c:pt>
                <c:pt idx="56">
                  <c:v>7370.6089999999995</c:v>
                </c:pt>
                <c:pt idx="57">
                  <c:v>7143.7139999999999</c:v>
                </c:pt>
                <c:pt idx="58">
                  <c:v>6910.4720000000007</c:v>
                </c:pt>
                <c:pt idx="59">
                  <c:v>6672.62</c:v>
                </c:pt>
                <c:pt idx="60">
                  <c:v>6386.3419999999996</c:v>
                </c:pt>
                <c:pt idx="61">
                  <c:v>6115.9059999999999</c:v>
                </c:pt>
                <c:pt idx="62">
                  <c:v>5832.3819999999996</c:v>
                </c:pt>
                <c:pt idx="63">
                  <c:v>5539.674</c:v>
                </c:pt>
                <c:pt idx="64">
                  <c:v>5207.4839999999995</c:v>
                </c:pt>
                <c:pt idx="65">
                  <c:v>4883.2690000000002</c:v>
                </c:pt>
                <c:pt idx="66">
                  <c:v>4532.165</c:v>
                </c:pt>
                <c:pt idx="67">
                  <c:v>4197.6759999999995</c:v>
                </c:pt>
                <c:pt idx="68">
                  <c:v>3879.0859999999998</c:v>
                </c:pt>
                <c:pt idx="69">
                  <c:v>3520.4120000000003</c:v>
                </c:pt>
                <c:pt idx="70">
                  <c:v>3200.663</c:v>
                </c:pt>
                <c:pt idx="71">
                  <c:v>2921.7370000000001</c:v>
                </c:pt>
                <c:pt idx="72">
                  <c:v>2703.2750000000001</c:v>
                </c:pt>
                <c:pt idx="73">
                  <c:v>2565.8789999999999</c:v>
                </c:pt>
                <c:pt idx="74">
                  <c:v>2519.913</c:v>
                </c:pt>
                <c:pt idx="75">
                  <c:v>2519.7600000000002</c:v>
                </c:pt>
                <c:pt idx="76">
                  <c:v>2515.4770000000003</c:v>
                </c:pt>
                <c:pt idx="77">
                  <c:v>2522.1229999999996</c:v>
                </c:pt>
                <c:pt idx="78">
                  <c:v>2542.88</c:v>
                </c:pt>
                <c:pt idx="79">
                  <c:v>2562.453</c:v>
                </c:pt>
                <c:pt idx="80">
                  <c:v>2564.5509999999999</c:v>
                </c:pt>
                <c:pt idx="81">
                  <c:v>2582.605</c:v>
                </c:pt>
                <c:pt idx="82">
                  <c:v>2602.123</c:v>
                </c:pt>
                <c:pt idx="83">
                  <c:v>2617.3910000000001</c:v>
                </c:pt>
                <c:pt idx="84">
                  <c:v>2624.5050000000001</c:v>
                </c:pt>
                <c:pt idx="85">
                  <c:v>2629.9670000000001</c:v>
                </c:pt>
                <c:pt idx="86">
                  <c:v>2642.7469999999998</c:v>
                </c:pt>
                <c:pt idx="87">
                  <c:v>2652.59</c:v>
                </c:pt>
                <c:pt idx="88">
                  <c:v>2654.5080000000003</c:v>
                </c:pt>
                <c:pt idx="89">
                  <c:v>2675.3440000000001</c:v>
                </c:pt>
                <c:pt idx="90">
                  <c:v>2684.7939999999999</c:v>
                </c:pt>
                <c:pt idx="91">
                  <c:v>2690.2689999999998</c:v>
                </c:pt>
                <c:pt idx="92">
                  <c:v>2680.4720000000002</c:v>
                </c:pt>
                <c:pt idx="93">
                  <c:v>2688.3690000000001</c:v>
                </c:pt>
                <c:pt idx="94">
                  <c:v>2706.87</c:v>
                </c:pt>
                <c:pt idx="95">
                  <c:v>2715.6710000000003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3C65-4F72-8CC4-EC3B6D279F47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(SELL)'!$B$17:$CW$17</c:f>
              <c:numCache>
                <c:formatCode>General</c:formatCode>
                <c:ptCount val="96"/>
                <c:pt idx="24">
                  <c:v>30</c:v>
                </c:pt>
                <c:pt idx="25">
                  <c:v>98.9</c:v>
                </c:pt>
                <c:pt idx="26">
                  <c:v>135.6</c:v>
                </c:pt>
                <c:pt idx="27">
                  <c:v>135.6</c:v>
                </c:pt>
                <c:pt idx="28">
                  <c:v>120.6</c:v>
                </c:pt>
                <c:pt idx="29">
                  <c:v>120.6</c:v>
                </c:pt>
                <c:pt idx="30">
                  <c:v>120.6</c:v>
                </c:pt>
                <c:pt idx="31">
                  <c:v>70.7</c:v>
                </c:pt>
                <c:pt idx="32">
                  <c:v>42.6</c:v>
                </c:pt>
                <c:pt idx="58">
                  <c:v>2</c:v>
                </c:pt>
                <c:pt idx="59">
                  <c:v>4</c:v>
                </c:pt>
                <c:pt idx="60">
                  <c:v>6.3</c:v>
                </c:pt>
                <c:pt idx="61">
                  <c:v>6.9</c:v>
                </c:pt>
                <c:pt idx="62">
                  <c:v>6.9</c:v>
                </c:pt>
                <c:pt idx="63">
                  <c:v>6.9</c:v>
                </c:pt>
                <c:pt idx="70">
                  <c:v>2.9</c:v>
                </c:pt>
                <c:pt idx="71">
                  <c:v>113.1</c:v>
                </c:pt>
                <c:pt idx="72">
                  <c:v>266.2</c:v>
                </c:pt>
                <c:pt idx="73">
                  <c:v>273.8</c:v>
                </c:pt>
                <c:pt idx="74">
                  <c:v>292.7</c:v>
                </c:pt>
                <c:pt idx="75">
                  <c:v>293.3</c:v>
                </c:pt>
                <c:pt idx="76">
                  <c:v>342.3</c:v>
                </c:pt>
                <c:pt idx="77">
                  <c:v>345.1</c:v>
                </c:pt>
                <c:pt idx="78">
                  <c:v>338.2</c:v>
                </c:pt>
                <c:pt idx="79">
                  <c:v>338.2</c:v>
                </c:pt>
                <c:pt idx="80">
                  <c:v>288.7</c:v>
                </c:pt>
                <c:pt idx="81">
                  <c:v>285.5</c:v>
                </c:pt>
                <c:pt idx="82">
                  <c:v>285.5</c:v>
                </c:pt>
                <c:pt idx="83">
                  <c:v>266.5</c:v>
                </c:pt>
                <c:pt idx="84">
                  <c:v>219.9</c:v>
                </c:pt>
                <c:pt idx="85">
                  <c:v>219.9</c:v>
                </c:pt>
                <c:pt idx="86">
                  <c:v>204.3</c:v>
                </c:pt>
                <c:pt idx="87">
                  <c:v>204.3</c:v>
                </c:pt>
                <c:pt idx="88">
                  <c:v>190.26400000000001</c:v>
                </c:pt>
                <c:pt idx="89">
                  <c:v>165</c:v>
                </c:pt>
                <c:pt idx="90">
                  <c:v>165</c:v>
                </c:pt>
                <c:pt idx="91">
                  <c:v>158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3C65-4F72-8CC4-EC3B6D279F47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(SELL)'!$B$14:$CW$14</c:f>
              <c:numCache>
                <c:formatCode>General</c:formatCode>
                <c:ptCount val="96"/>
                <c:pt idx="0">
                  <c:v>114.125</c:v>
                </c:pt>
                <c:pt idx="1">
                  <c:v>233.22</c:v>
                </c:pt>
                <c:pt idx="2">
                  <c:v>60</c:v>
                </c:pt>
                <c:pt idx="3">
                  <c:v>60</c:v>
                </c:pt>
                <c:pt idx="4">
                  <c:v>60</c:v>
                </c:pt>
                <c:pt idx="5">
                  <c:v>60</c:v>
                </c:pt>
                <c:pt idx="6">
                  <c:v>60</c:v>
                </c:pt>
                <c:pt idx="7">
                  <c:v>60</c:v>
                </c:pt>
                <c:pt idx="8">
                  <c:v>60</c:v>
                </c:pt>
                <c:pt idx="9">
                  <c:v>60</c:v>
                </c:pt>
                <c:pt idx="10">
                  <c:v>60</c:v>
                </c:pt>
                <c:pt idx="11">
                  <c:v>60</c:v>
                </c:pt>
                <c:pt idx="12">
                  <c:v>60</c:v>
                </c:pt>
                <c:pt idx="13">
                  <c:v>60</c:v>
                </c:pt>
                <c:pt idx="14">
                  <c:v>60</c:v>
                </c:pt>
                <c:pt idx="15">
                  <c:v>60</c:v>
                </c:pt>
                <c:pt idx="16">
                  <c:v>127</c:v>
                </c:pt>
                <c:pt idx="17">
                  <c:v>127</c:v>
                </c:pt>
                <c:pt idx="18">
                  <c:v>127</c:v>
                </c:pt>
                <c:pt idx="19">
                  <c:v>127</c:v>
                </c:pt>
                <c:pt idx="20">
                  <c:v>172</c:v>
                </c:pt>
                <c:pt idx="21">
                  <c:v>172</c:v>
                </c:pt>
                <c:pt idx="22">
                  <c:v>201.679</c:v>
                </c:pt>
                <c:pt idx="23">
                  <c:v>294</c:v>
                </c:pt>
                <c:pt idx="24">
                  <c:v>394</c:v>
                </c:pt>
                <c:pt idx="25">
                  <c:v>394</c:v>
                </c:pt>
                <c:pt idx="26">
                  <c:v>394</c:v>
                </c:pt>
                <c:pt idx="27">
                  <c:v>394</c:v>
                </c:pt>
                <c:pt idx="28">
                  <c:v>891.46299999999997</c:v>
                </c:pt>
                <c:pt idx="29">
                  <c:v>349</c:v>
                </c:pt>
                <c:pt idx="30">
                  <c:v>349</c:v>
                </c:pt>
                <c:pt idx="31">
                  <c:v>298</c:v>
                </c:pt>
                <c:pt idx="32">
                  <c:v>113</c:v>
                </c:pt>
                <c:pt idx="33">
                  <c:v>83</c:v>
                </c:pt>
                <c:pt idx="34">
                  <c:v>83</c:v>
                </c:pt>
                <c:pt idx="35">
                  <c:v>83</c:v>
                </c:pt>
                <c:pt idx="36">
                  <c:v>38</c:v>
                </c:pt>
                <c:pt idx="37">
                  <c:v>38</c:v>
                </c:pt>
                <c:pt idx="38">
                  <c:v>38</c:v>
                </c:pt>
                <c:pt idx="39">
                  <c:v>38</c:v>
                </c:pt>
                <c:pt idx="40">
                  <c:v>51</c:v>
                </c:pt>
                <c:pt idx="41">
                  <c:v>51</c:v>
                </c:pt>
                <c:pt idx="42">
                  <c:v>51</c:v>
                </c:pt>
                <c:pt idx="43">
                  <c:v>51</c:v>
                </c:pt>
                <c:pt idx="44">
                  <c:v>38</c:v>
                </c:pt>
                <c:pt idx="45">
                  <c:v>38</c:v>
                </c:pt>
                <c:pt idx="46">
                  <c:v>38</c:v>
                </c:pt>
                <c:pt idx="47">
                  <c:v>38</c:v>
                </c:pt>
                <c:pt idx="48">
                  <c:v>25</c:v>
                </c:pt>
                <c:pt idx="49">
                  <c:v>25</c:v>
                </c:pt>
                <c:pt idx="50">
                  <c:v>25</c:v>
                </c:pt>
                <c:pt idx="51">
                  <c:v>25</c:v>
                </c:pt>
                <c:pt idx="52">
                  <c:v>25</c:v>
                </c:pt>
                <c:pt idx="53">
                  <c:v>25</c:v>
                </c:pt>
                <c:pt idx="54">
                  <c:v>25</c:v>
                </c:pt>
                <c:pt idx="55">
                  <c:v>25</c:v>
                </c:pt>
                <c:pt idx="64">
                  <c:v>26</c:v>
                </c:pt>
                <c:pt idx="65">
                  <c:v>26</c:v>
                </c:pt>
                <c:pt idx="66">
                  <c:v>26</c:v>
                </c:pt>
                <c:pt idx="67">
                  <c:v>26</c:v>
                </c:pt>
                <c:pt idx="68">
                  <c:v>56</c:v>
                </c:pt>
                <c:pt idx="69">
                  <c:v>56</c:v>
                </c:pt>
                <c:pt idx="70">
                  <c:v>337</c:v>
                </c:pt>
                <c:pt idx="71">
                  <c:v>352</c:v>
                </c:pt>
                <c:pt idx="72">
                  <c:v>510</c:v>
                </c:pt>
                <c:pt idx="73">
                  <c:v>645.80899999999997</c:v>
                </c:pt>
                <c:pt idx="74">
                  <c:v>830</c:v>
                </c:pt>
                <c:pt idx="75">
                  <c:v>1069</c:v>
                </c:pt>
                <c:pt idx="76">
                  <c:v>1365</c:v>
                </c:pt>
                <c:pt idx="77">
                  <c:v>1443</c:v>
                </c:pt>
                <c:pt idx="78">
                  <c:v>1481</c:v>
                </c:pt>
                <c:pt idx="79">
                  <c:v>1481</c:v>
                </c:pt>
                <c:pt idx="80">
                  <c:v>1481</c:v>
                </c:pt>
                <c:pt idx="81">
                  <c:v>1481</c:v>
                </c:pt>
                <c:pt idx="82">
                  <c:v>1481</c:v>
                </c:pt>
                <c:pt idx="83">
                  <c:v>887</c:v>
                </c:pt>
                <c:pt idx="84">
                  <c:v>847</c:v>
                </c:pt>
                <c:pt idx="85">
                  <c:v>847</c:v>
                </c:pt>
                <c:pt idx="86">
                  <c:v>547</c:v>
                </c:pt>
                <c:pt idx="87">
                  <c:v>547</c:v>
                </c:pt>
                <c:pt idx="88">
                  <c:v>521</c:v>
                </c:pt>
                <c:pt idx="89">
                  <c:v>295</c:v>
                </c:pt>
                <c:pt idx="90">
                  <c:v>295</c:v>
                </c:pt>
                <c:pt idx="91">
                  <c:v>295</c:v>
                </c:pt>
                <c:pt idx="92">
                  <c:v>295</c:v>
                </c:pt>
                <c:pt idx="93">
                  <c:v>295</c:v>
                </c:pt>
                <c:pt idx="94">
                  <c:v>295</c:v>
                </c:pt>
                <c:pt idx="95">
                  <c:v>295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C65-4F72-8CC4-EC3B6D279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(SELL)'!$B$8:$CW$8</c:f>
              <c:numCache>
                <c:formatCode>0.00</c:formatCode>
                <c:ptCount val="96"/>
                <c:pt idx="0">
                  <c:v>241.03</c:v>
                </c:pt>
                <c:pt idx="1">
                  <c:v>235.76</c:v>
                </c:pt>
                <c:pt idx="2">
                  <c:v>219.38</c:v>
                </c:pt>
                <c:pt idx="3">
                  <c:v>197.72</c:v>
                </c:pt>
                <c:pt idx="4">
                  <c:v>211.24</c:v>
                </c:pt>
                <c:pt idx="5">
                  <c:v>198.43</c:v>
                </c:pt>
                <c:pt idx="6">
                  <c:v>194.29</c:v>
                </c:pt>
                <c:pt idx="7">
                  <c:v>188.1</c:v>
                </c:pt>
                <c:pt idx="8">
                  <c:v>189.9</c:v>
                </c:pt>
                <c:pt idx="9">
                  <c:v>193.62</c:v>
                </c:pt>
                <c:pt idx="10">
                  <c:v>206.59</c:v>
                </c:pt>
                <c:pt idx="11">
                  <c:v>206.62</c:v>
                </c:pt>
                <c:pt idx="12">
                  <c:v>185.3</c:v>
                </c:pt>
                <c:pt idx="13">
                  <c:v>185.99</c:v>
                </c:pt>
                <c:pt idx="14">
                  <c:v>187.33</c:v>
                </c:pt>
                <c:pt idx="15">
                  <c:v>184</c:v>
                </c:pt>
                <c:pt idx="16">
                  <c:v>184.06</c:v>
                </c:pt>
                <c:pt idx="17">
                  <c:v>184.3</c:v>
                </c:pt>
                <c:pt idx="18">
                  <c:v>184.53</c:v>
                </c:pt>
                <c:pt idx="19">
                  <c:v>181.31</c:v>
                </c:pt>
                <c:pt idx="20">
                  <c:v>184.37</c:v>
                </c:pt>
                <c:pt idx="21">
                  <c:v>188.53</c:v>
                </c:pt>
                <c:pt idx="22">
                  <c:v>230.01</c:v>
                </c:pt>
                <c:pt idx="23">
                  <c:v>226.77</c:v>
                </c:pt>
                <c:pt idx="24">
                  <c:v>230.21</c:v>
                </c:pt>
                <c:pt idx="25">
                  <c:v>241.09</c:v>
                </c:pt>
                <c:pt idx="26">
                  <c:v>251.55</c:v>
                </c:pt>
                <c:pt idx="27">
                  <c:v>261.49</c:v>
                </c:pt>
                <c:pt idx="28">
                  <c:v>279.08</c:v>
                </c:pt>
                <c:pt idx="29">
                  <c:v>268.63</c:v>
                </c:pt>
                <c:pt idx="30">
                  <c:v>252.34</c:v>
                </c:pt>
                <c:pt idx="31">
                  <c:v>243.23</c:v>
                </c:pt>
                <c:pt idx="32">
                  <c:v>268.06</c:v>
                </c:pt>
                <c:pt idx="33">
                  <c:v>173.58</c:v>
                </c:pt>
                <c:pt idx="34">
                  <c:v>153.55000000000001</c:v>
                </c:pt>
                <c:pt idx="35">
                  <c:v>138.26</c:v>
                </c:pt>
                <c:pt idx="36">
                  <c:v>140.86000000000001</c:v>
                </c:pt>
                <c:pt idx="37">
                  <c:v>85</c:v>
                </c:pt>
                <c:pt idx="38">
                  <c:v>2.39</c:v>
                </c:pt>
                <c:pt idx="39">
                  <c:v>85</c:v>
                </c:pt>
                <c:pt idx="40">
                  <c:v>155.11000000000001</c:v>
                </c:pt>
                <c:pt idx="41">
                  <c:v>138.27000000000001</c:v>
                </c:pt>
                <c:pt idx="42">
                  <c:v>85</c:v>
                </c:pt>
                <c:pt idx="43">
                  <c:v>85</c:v>
                </c:pt>
                <c:pt idx="44">
                  <c:v>124.67</c:v>
                </c:pt>
                <c:pt idx="45">
                  <c:v>93.44</c:v>
                </c:pt>
                <c:pt idx="46">
                  <c:v>73.010000000000005</c:v>
                </c:pt>
                <c:pt idx="47">
                  <c:v>43.56</c:v>
                </c:pt>
                <c:pt idx="48">
                  <c:v>63.37</c:v>
                </c:pt>
                <c:pt idx="49">
                  <c:v>60</c:v>
                </c:pt>
                <c:pt idx="50">
                  <c:v>60.02</c:v>
                </c:pt>
                <c:pt idx="51">
                  <c:v>60</c:v>
                </c:pt>
                <c:pt idx="52">
                  <c:v>71.540000000000006</c:v>
                </c:pt>
                <c:pt idx="53">
                  <c:v>71.42</c:v>
                </c:pt>
                <c:pt idx="54">
                  <c:v>71.63</c:v>
                </c:pt>
                <c:pt idx="55">
                  <c:v>85</c:v>
                </c:pt>
                <c:pt idx="56">
                  <c:v>75.22</c:v>
                </c:pt>
                <c:pt idx="57">
                  <c:v>75.739999999999995</c:v>
                </c:pt>
                <c:pt idx="58">
                  <c:v>88.31</c:v>
                </c:pt>
                <c:pt idx="59">
                  <c:v>110.1</c:v>
                </c:pt>
                <c:pt idx="60">
                  <c:v>91.62</c:v>
                </c:pt>
                <c:pt idx="61">
                  <c:v>107.29</c:v>
                </c:pt>
                <c:pt idx="62">
                  <c:v>126.1</c:v>
                </c:pt>
                <c:pt idx="63">
                  <c:v>161.53</c:v>
                </c:pt>
                <c:pt idx="64">
                  <c:v>115.98</c:v>
                </c:pt>
                <c:pt idx="65">
                  <c:v>155</c:v>
                </c:pt>
                <c:pt idx="66">
                  <c:v>175.93</c:v>
                </c:pt>
                <c:pt idx="67">
                  <c:v>235.44</c:v>
                </c:pt>
                <c:pt idx="68">
                  <c:v>174.1</c:v>
                </c:pt>
                <c:pt idx="69">
                  <c:v>221.28</c:v>
                </c:pt>
                <c:pt idx="70">
                  <c:v>250</c:v>
                </c:pt>
                <c:pt idx="71">
                  <c:v>258.29000000000002</c:v>
                </c:pt>
                <c:pt idx="72">
                  <c:v>237.74</c:v>
                </c:pt>
                <c:pt idx="73">
                  <c:v>279.82</c:v>
                </c:pt>
                <c:pt idx="74">
                  <c:v>285.16000000000003</c:v>
                </c:pt>
                <c:pt idx="75">
                  <c:v>208.41</c:v>
                </c:pt>
                <c:pt idx="76">
                  <c:v>162.19</c:v>
                </c:pt>
                <c:pt idx="77">
                  <c:v>173.92</c:v>
                </c:pt>
                <c:pt idx="78">
                  <c:v>162.19</c:v>
                </c:pt>
                <c:pt idx="79">
                  <c:v>161.72</c:v>
                </c:pt>
                <c:pt idx="80">
                  <c:v>162.19</c:v>
                </c:pt>
                <c:pt idx="81">
                  <c:v>162.18</c:v>
                </c:pt>
                <c:pt idx="82">
                  <c:v>163.85</c:v>
                </c:pt>
                <c:pt idx="83">
                  <c:v>195.78</c:v>
                </c:pt>
                <c:pt idx="84">
                  <c:v>175.21</c:v>
                </c:pt>
                <c:pt idx="85">
                  <c:v>189.99</c:v>
                </c:pt>
                <c:pt idx="86">
                  <c:v>223.45</c:v>
                </c:pt>
                <c:pt idx="87">
                  <c:v>208</c:v>
                </c:pt>
                <c:pt idx="88">
                  <c:v>212.98</c:v>
                </c:pt>
                <c:pt idx="89">
                  <c:v>209.85</c:v>
                </c:pt>
                <c:pt idx="90">
                  <c:v>205.02</c:v>
                </c:pt>
                <c:pt idx="91">
                  <c:v>194.27</c:v>
                </c:pt>
                <c:pt idx="92">
                  <c:v>199.42</c:v>
                </c:pt>
                <c:pt idx="93">
                  <c:v>189.17</c:v>
                </c:pt>
                <c:pt idx="94">
                  <c:v>183.12</c:v>
                </c:pt>
                <c:pt idx="95">
                  <c:v>171.46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C65-4F72-8CC4-EC3B6D279F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36179503388"/>
              <c:y val="0.95489107181206268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7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5688538932633421E-2"/>
          <c:y val="1.7450176550173495E-2"/>
          <c:w val="0.92191829867420416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8163535392264782E-2"/>
          <c:y val="0.12534194912153115"/>
          <c:w val="0.8535328271597834"/>
          <c:h val="0.80566724007086565"/>
        </c:manualLayout>
      </c:layout>
      <c:barChart>
        <c:barDir val="col"/>
        <c:grouping val="stacked"/>
        <c:varyColors val="0"/>
        <c:ser>
          <c:idx val="12"/>
          <c:order val="0"/>
          <c:tx>
            <c:v>Sys. Losses</c:v>
          </c:tx>
          <c:spPr>
            <a:solidFill>
              <a:srgbClr val="DA9896"/>
            </a:solidFill>
            <a:ln>
              <a:solidFill>
                <a:srgbClr val="DA9896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(BUY)'!$B$25:$CW$25</c:f>
              <c:numCache>
                <c:formatCode>General</c:formatCode>
                <c:ptCount val="96"/>
                <c:pt idx="0">
                  <c:v>116</c:v>
                </c:pt>
                <c:pt idx="1">
                  <c:v>114</c:v>
                </c:pt>
                <c:pt idx="2">
                  <c:v>113</c:v>
                </c:pt>
                <c:pt idx="3">
                  <c:v>112</c:v>
                </c:pt>
                <c:pt idx="4">
                  <c:v>111</c:v>
                </c:pt>
                <c:pt idx="5">
                  <c:v>110</c:v>
                </c:pt>
                <c:pt idx="6">
                  <c:v>110</c:v>
                </c:pt>
                <c:pt idx="7">
                  <c:v>109</c:v>
                </c:pt>
                <c:pt idx="8">
                  <c:v>108</c:v>
                </c:pt>
                <c:pt idx="9">
                  <c:v>107</c:v>
                </c:pt>
                <c:pt idx="10">
                  <c:v>107</c:v>
                </c:pt>
                <c:pt idx="11">
                  <c:v>106</c:v>
                </c:pt>
                <c:pt idx="12">
                  <c:v>106</c:v>
                </c:pt>
                <c:pt idx="13">
                  <c:v>106</c:v>
                </c:pt>
                <c:pt idx="14">
                  <c:v>105</c:v>
                </c:pt>
                <c:pt idx="15">
                  <c:v>105</c:v>
                </c:pt>
                <c:pt idx="16">
                  <c:v>105</c:v>
                </c:pt>
                <c:pt idx="17">
                  <c:v>106</c:v>
                </c:pt>
                <c:pt idx="18">
                  <c:v>107</c:v>
                </c:pt>
                <c:pt idx="19">
                  <c:v>109</c:v>
                </c:pt>
                <c:pt idx="20">
                  <c:v>112</c:v>
                </c:pt>
                <c:pt idx="21">
                  <c:v>114</c:v>
                </c:pt>
                <c:pt idx="22">
                  <c:v>117</c:v>
                </c:pt>
                <c:pt idx="23">
                  <c:v>120</c:v>
                </c:pt>
                <c:pt idx="24">
                  <c:v>122</c:v>
                </c:pt>
                <c:pt idx="25">
                  <c:v>123</c:v>
                </c:pt>
                <c:pt idx="26">
                  <c:v>124</c:v>
                </c:pt>
                <c:pt idx="27">
                  <c:v>124</c:v>
                </c:pt>
                <c:pt idx="28">
                  <c:v>122</c:v>
                </c:pt>
                <c:pt idx="29">
                  <c:v>121</c:v>
                </c:pt>
                <c:pt idx="30">
                  <c:v>118</c:v>
                </c:pt>
                <c:pt idx="31">
                  <c:v>115</c:v>
                </c:pt>
                <c:pt idx="32">
                  <c:v>112</c:v>
                </c:pt>
                <c:pt idx="33">
                  <c:v>108</c:v>
                </c:pt>
                <c:pt idx="34">
                  <c:v>104</c:v>
                </c:pt>
                <c:pt idx="35">
                  <c:v>100</c:v>
                </c:pt>
                <c:pt idx="36">
                  <c:v>96</c:v>
                </c:pt>
                <c:pt idx="37">
                  <c:v>92</c:v>
                </c:pt>
                <c:pt idx="38">
                  <c:v>89</c:v>
                </c:pt>
                <c:pt idx="39">
                  <c:v>86</c:v>
                </c:pt>
                <c:pt idx="40">
                  <c:v>84</c:v>
                </c:pt>
                <c:pt idx="41">
                  <c:v>83</c:v>
                </c:pt>
                <c:pt idx="42">
                  <c:v>81</c:v>
                </c:pt>
                <c:pt idx="43">
                  <c:v>81</c:v>
                </c:pt>
                <c:pt idx="44">
                  <c:v>81</c:v>
                </c:pt>
                <c:pt idx="45">
                  <c:v>81</c:v>
                </c:pt>
                <c:pt idx="46">
                  <c:v>81</c:v>
                </c:pt>
                <c:pt idx="47">
                  <c:v>82</c:v>
                </c:pt>
                <c:pt idx="48">
                  <c:v>83</c:v>
                </c:pt>
                <c:pt idx="49">
                  <c:v>84</c:v>
                </c:pt>
                <c:pt idx="50">
                  <c:v>85</c:v>
                </c:pt>
                <c:pt idx="51">
                  <c:v>85</c:v>
                </c:pt>
                <c:pt idx="52">
                  <c:v>86</c:v>
                </c:pt>
                <c:pt idx="53">
                  <c:v>87</c:v>
                </c:pt>
                <c:pt idx="54">
                  <c:v>88</c:v>
                </c:pt>
                <c:pt idx="55">
                  <c:v>89</c:v>
                </c:pt>
                <c:pt idx="56">
                  <c:v>90</c:v>
                </c:pt>
                <c:pt idx="57">
                  <c:v>92</c:v>
                </c:pt>
                <c:pt idx="58">
                  <c:v>94</c:v>
                </c:pt>
                <c:pt idx="59">
                  <c:v>96</c:v>
                </c:pt>
                <c:pt idx="60">
                  <c:v>99</c:v>
                </c:pt>
                <c:pt idx="61">
                  <c:v>103</c:v>
                </c:pt>
                <c:pt idx="62">
                  <c:v>107</c:v>
                </c:pt>
                <c:pt idx="63">
                  <c:v>111</c:v>
                </c:pt>
                <c:pt idx="64">
                  <c:v>116</c:v>
                </c:pt>
                <c:pt idx="65">
                  <c:v>121</c:v>
                </c:pt>
                <c:pt idx="66">
                  <c:v>126</c:v>
                </c:pt>
                <c:pt idx="67">
                  <c:v>131</c:v>
                </c:pt>
                <c:pt idx="68">
                  <c:v>135</c:v>
                </c:pt>
                <c:pt idx="69">
                  <c:v>139</c:v>
                </c:pt>
                <c:pt idx="70">
                  <c:v>143</c:v>
                </c:pt>
                <c:pt idx="71">
                  <c:v>147</c:v>
                </c:pt>
                <c:pt idx="72">
                  <c:v>151</c:v>
                </c:pt>
                <c:pt idx="73">
                  <c:v>154</c:v>
                </c:pt>
                <c:pt idx="74">
                  <c:v>157</c:v>
                </c:pt>
                <c:pt idx="75">
                  <c:v>160</c:v>
                </c:pt>
                <c:pt idx="76">
                  <c:v>162</c:v>
                </c:pt>
                <c:pt idx="77">
                  <c:v>163</c:v>
                </c:pt>
                <c:pt idx="78">
                  <c:v>162</c:v>
                </c:pt>
                <c:pt idx="79">
                  <c:v>160</c:v>
                </c:pt>
                <c:pt idx="80">
                  <c:v>157</c:v>
                </c:pt>
                <c:pt idx="81">
                  <c:v>154</c:v>
                </c:pt>
                <c:pt idx="82">
                  <c:v>150</c:v>
                </c:pt>
                <c:pt idx="83">
                  <c:v>146</c:v>
                </c:pt>
                <c:pt idx="84">
                  <c:v>142</c:v>
                </c:pt>
                <c:pt idx="85">
                  <c:v>139</c:v>
                </c:pt>
                <c:pt idx="86">
                  <c:v>136</c:v>
                </c:pt>
                <c:pt idx="87">
                  <c:v>133</c:v>
                </c:pt>
                <c:pt idx="88">
                  <c:v>130</c:v>
                </c:pt>
                <c:pt idx="89">
                  <c:v>128</c:v>
                </c:pt>
                <c:pt idx="90">
                  <c:v>126</c:v>
                </c:pt>
                <c:pt idx="91">
                  <c:v>123</c:v>
                </c:pt>
                <c:pt idx="92">
                  <c:v>121</c:v>
                </c:pt>
                <c:pt idx="93">
                  <c:v>119</c:v>
                </c:pt>
                <c:pt idx="94">
                  <c:v>116</c:v>
                </c:pt>
                <c:pt idx="95">
                  <c:v>114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0E-414D-939F-AB290878D713}"/>
            </c:ext>
          </c:extLst>
        </c:ser>
        <c:ser>
          <c:idx val="5"/>
          <c:order val="1"/>
          <c:tx>
            <c:v>HV Load</c:v>
          </c:tx>
          <c:spPr>
            <a:solidFill>
              <a:srgbClr val="4F6228"/>
            </a:solidFill>
            <a:ln>
              <a:solidFill>
                <a:srgbClr val="4F6228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(BUY)'!$B$21:$CW$21</c:f>
              <c:numCache>
                <c:formatCode>General</c:formatCode>
                <c:ptCount val="96"/>
                <c:pt idx="0">
                  <c:v>798.27499999999998</c:v>
                </c:pt>
                <c:pt idx="1">
                  <c:v>798.10900000000004</c:v>
                </c:pt>
                <c:pt idx="2">
                  <c:v>798.06899999999996</c:v>
                </c:pt>
                <c:pt idx="3">
                  <c:v>797.95699999999999</c:v>
                </c:pt>
                <c:pt idx="4">
                  <c:v>834.798</c:v>
                </c:pt>
                <c:pt idx="5">
                  <c:v>834.61500000000001</c:v>
                </c:pt>
                <c:pt idx="6">
                  <c:v>834.41</c:v>
                </c:pt>
                <c:pt idx="7">
                  <c:v>834.25099999999998</c:v>
                </c:pt>
                <c:pt idx="8">
                  <c:v>836.02800000000002</c:v>
                </c:pt>
                <c:pt idx="9">
                  <c:v>836.00699999999995</c:v>
                </c:pt>
                <c:pt idx="10">
                  <c:v>835.92</c:v>
                </c:pt>
                <c:pt idx="11">
                  <c:v>835.80499999999995</c:v>
                </c:pt>
                <c:pt idx="12">
                  <c:v>837.36599999999999</c:v>
                </c:pt>
                <c:pt idx="13">
                  <c:v>837.37599999999998</c:v>
                </c:pt>
                <c:pt idx="14">
                  <c:v>837.29899999999998</c:v>
                </c:pt>
                <c:pt idx="15">
                  <c:v>837.12800000000004</c:v>
                </c:pt>
                <c:pt idx="16">
                  <c:v>837.63800000000003</c:v>
                </c:pt>
                <c:pt idx="17">
                  <c:v>837.26700000000005</c:v>
                </c:pt>
                <c:pt idx="18">
                  <c:v>836.89200000000005</c:v>
                </c:pt>
                <c:pt idx="19">
                  <c:v>836.37099999999998</c:v>
                </c:pt>
                <c:pt idx="20">
                  <c:v>804.21699999999998</c:v>
                </c:pt>
                <c:pt idx="21">
                  <c:v>803.70500000000004</c:v>
                </c:pt>
                <c:pt idx="22">
                  <c:v>803.42399999999998</c:v>
                </c:pt>
                <c:pt idx="23">
                  <c:v>803.327</c:v>
                </c:pt>
                <c:pt idx="24">
                  <c:v>798.16700000000003</c:v>
                </c:pt>
                <c:pt idx="25">
                  <c:v>798.28200000000004</c:v>
                </c:pt>
                <c:pt idx="26">
                  <c:v>797.55100000000004</c:v>
                </c:pt>
                <c:pt idx="27">
                  <c:v>797.50699999999995</c:v>
                </c:pt>
                <c:pt idx="28">
                  <c:v>793.04399999999998</c:v>
                </c:pt>
                <c:pt idx="29">
                  <c:v>792.971</c:v>
                </c:pt>
                <c:pt idx="30">
                  <c:v>792.43700000000001</c:v>
                </c:pt>
                <c:pt idx="31">
                  <c:v>791.99400000000003</c:v>
                </c:pt>
                <c:pt idx="32">
                  <c:v>806.76300000000003</c:v>
                </c:pt>
                <c:pt idx="33">
                  <c:v>806.46500000000003</c:v>
                </c:pt>
                <c:pt idx="34">
                  <c:v>805.52499999999998</c:v>
                </c:pt>
                <c:pt idx="35">
                  <c:v>805.34500000000003</c:v>
                </c:pt>
                <c:pt idx="36">
                  <c:v>816.86099999999999</c:v>
                </c:pt>
                <c:pt idx="37">
                  <c:v>816.46400000000006</c:v>
                </c:pt>
                <c:pt idx="38">
                  <c:v>815.75199999999995</c:v>
                </c:pt>
                <c:pt idx="39">
                  <c:v>819.96</c:v>
                </c:pt>
                <c:pt idx="40">
                  <c:v>809.03599999999994</c:v>
                </c:pt>
                <c:pt idx="41">
                  <c:v>808.25599999999997</c:v>
                </c:pt>
                <c:pt idx="42">
                  <c:v>807.30799999999999</c:v>
                </c:pt>
                <c:pt idx="43">
                  <c:v>807.35400000000004</c:v>
                </c:pt>
                <c:pt idx="44">
                  <c:v>822.65300000000002</c:v>
                </c:pt>
                <c:pt idx="45">
                  <c:v>822.48299999999995</c:v>
                </c:pt>
                <c:pt idx="46">
                  <c:v>822.21699999999998</c:v>
                </c:pt>
                <c:pt idx="47">
                  <c:v>822.23500000000001</c:v>
                </c:pt>
                <c:pt idx="48">
                  <c:v>827.50900000000001</c:v>
                </c:pt>
                <c:pt idx="49">
                  <c:v>827.54200000000003</c:v>
                </c:pt>
                <c:pt idx="50">
                  <c:v>827.37300000000005</c:v>
                </c:pt>
                <c:pt idx="51">
                  <c:v>827.33900000000006</c:v>
                </c:pt>
                <c:pt idx="52">
                  <c:v>832.58299999999997</c:v>
                </c:pt>
                <c:pt idx="53">
                  <c:v>832.596</c:v>
                </c:pt>
                <c:pt idx="54">
                  <c:v>832.54399999999998</c:v>
                </c:pt>
                <c:pt idx="55">
                  <c:v>832.40300000000002</c:v>
                </c:pt>
                <c:pt idx="56">
                  <c:v>825.82</c:v>
                </c:pt>
                <c:pt idx="57">
                  <c:v>827.53899999999999</c:v>
                </c:pt>
                <c:pt idx="58">
                  <c:v>829.57899999999995</c:v>
                </c:pt>
                <c:pt idx="59">
                  <c:v>820.399</c:v>
                </c:pt>
                <c:pt idx="60">
                  <c:v>821.71299999999997</c:v>
                </c:pt>
                <c:pt idx="61">
                  <c:v>822.39400000000001</c:v>
                </c:pt>
                <c:pt idx="62">
                  <c:v>823.68100000000004</c:v>
                </c:pt>
                <c:pt idx="63">
                  <c:v>824.40499999999997</c:v>
                </c:pt>
                <c:pt idx="64">
                  <c:v>769.01199999999994</c:v>
                </c:pt>
                <c:pt idx="65">
                  <c:v>769.673</c:v>
                </c:pt>
                <c:pt idx="66">
                  <c:v>770.92399999999998</c:v>
                </c:pt>
                <c:pt idx="67">
                  <c:v>771.69200000000001</c:v>
                </c:pt>
                <c:pt idx="68">
                  <c:v>718.32299999999998</c:v>
                </c:pt>
                <c:pt idx="69">
                  <c:v>719.68799999999999</c:v>
                </c:pt>
                <c:pt idx="70">
                  <c:v>720.87199999999996</c:v>
                </c:pt>
                <c:pt idx="71">
                  <c:v>721.40499999999997</c:v>
                </c:pt>
                <c:pt idx="72">
                  <c:v>673.86099999999999</c:v>
                </c:pt>
                <c:pt idx="73">
                  <c:v>674.70600000000002</c:v>
                </c:pt>
                <c:pt idx="74">
                  <c:v>675.39099999999996</c:v>
                </c:pt>
                <c:pt idx="75">
                  <c:v>675.928</c:v>
                </c:pt>
                <c:pt idx="76">
                  <c:v>668.92200000000003</c:v>
                </c:pt>
                <c:pt idx="77">
                  <c:v>668.95299999999997</c:v>
                </c:pt>
                <c:pt idx="78">
                  <c:v>669.779</c:v>
                </c:pt>
                <c:pt idx="79">
                  <c:v>670.10900000000004</c:v>
                </c:pt>
                <c:pt idx="80">
                  <c:v>668.61900000000003</c:v>
                </c:pt>
                <c:pt idx="81">
                  <c:v>668.72400000000005</c:v>
                </c:pt>
                <c:pt idx="82">
                  <c:v>668.88900000000001</c:v>
                </c:pt>
                <c:pt idx="83">
                  <c:v>668.91499999999996</c:v>
                </c:pt>
                <c:pt idx="84">
                  <c:v>674.26599999999996</c:v>
                </c:pt>
                <c:pt idx="85">
                  <c:v>673.92100000000005</c:v>
                </c:pt>
                <c:pt idx="86">
                  <c:v>673.17200000000003</c:v>
                </c:pt>
                <c:pt idx="87">
                  <c:v>672.01300000000003</c:v>
                </c:pt>
                <c:pt idx="88">
                  <c:v>797.21600000000001</c:v>
                </c:pt>
                <c:pt idx="89">
                  <c:v>796.38599999999997</c:v>
                </c:pt>
                <c:pt idx="90">
                  <c:v>795.95600000000002</c:v>
                </c:pt>
                <c:pt idx="91">
                  <c:v>795.91300000000001</c:v>
                </c:pt>
                <c:pt idx="92">
                  <c:v>793.78599999999994</c:v>
                </c:pt>
                <c:pt idx="93">
                  <c:v>794.18100000000004</c:v>
                </c:pt>
                <c:pt idx="94">
                  <c:v>794.49699999999996</c:v>
                </c:pt>
                <c:pt idx="95">
                  <c:v>794.81100000000004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C0E-414D-939F-AB290878D713}"/>
            </c:ext>
          </c:extLst>
        </c:ser>
        <c:ser>
          <c:idx val="9"/>
          <c:order val="2"/>
          <c:tx>
            <c:v>MV Load</c:v>
          </c:tx>
          <c:spPr>
            <a:solidFill>
              <a:srgbClr val="77933C"/>
            </a:solidFill>
            <a:ln>
              <a:solidFill>
                <a:srgbClr val="77933C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(BUY)'!$B$22:$CW$22</c:f>
              <c:numCache>
                <c:formatCode>General</c:formatCode>
                <c:ptCount val="96"/>
                <c:pt idx="0">
                  <c:v>1287.546</c:v>
                </c:pt>
                <c:pt idx="1">
                  <c:v>1305.9169999999999</c:v>
                </c:pt>
                <c:pt idx="2">
                  <c:v>1295.1869999999999</c:v>
                </c:pt>
                <c:pt idx="3">
                  <c:v>1289.934</c:v>
                </c:pt>
                <c:pt idx="4">
                  <c:v>1277.473</c:v>
                </c:pt>
                <c:pt idx="5">
                  <c:v>1265.6130000000001</c:v>
                </c:pt>
                <c:pt idx="6">
                  <c:v>1273.1949999999999</c:v>
                </c:pt>
                <c:pt idx="7">
                  <c:v>1289.5519999999999</c:v>
                </c:pt>
                <c:pt idx="8">
                  <c:v>1262.136</c:v>
                </c:pt>
                <c:pt idx="9">
                  <c:v>1258.6659999999999</c:v>
                </c:pt>
                <c:pt idx="10">
                  <c:v>1270.1079999999999</c:v>
                </c:pt>
                <c:pt idx="11">
                  <c:v>1264.546</c:v>
                </c:pt>
                <c:pt idx="12">
                  <c:v>1265.4290000000001</c:v>
                </c:pt>
                <c:pt idx="13">
                  <c:v>1285.5070000000001</c:v>
                </c:pt>
                <c:pt idx="14">
                  <c:v>1288.4939999999999</c:v>
                </c:pt>
                <c:pt idx="15">
                  <c:v>1274.847</c:v>
                </c:pt>
                <c:pt idx="16">
                  <c:v>1312.556</c:v>
                </c:pt>
                <c:pt idx="17">
                  <c:v>1326.633</c:v>
                </c:pt>
                <c:pt idx="18">
                  <c:v>1333.3309999999999</c:v>
                </c:pt>
                <c:pt idx="19">
                  <c:v>1368.7670000000001</c:v>
                </c:pt>
                <c:pt idx="20">
                  <c:v>1445.752</c:v>
                </c:pt>
                <c:pt idx="21">
                  <c:v>1470.2380000000001</c:v>
                </c:pt>
                <c:pt idx="22">
                  <c:v>1495.367</c:v>
                </c:pt>
                <c:pt idx="23">
                  <c:v>1527.568</c:v>
                </c:pt>
                <c:pt idx="24">
                  <c:v>1631.2159999999999</c:v>
                </c:pt>
                <c:pt idx="25">
                  <c:v>1659.568</c:v>
                </c:pt>
                <c:pt idx="26">
                  <c:v>1675.124</c:v>
                </c:pt>
                <c:pt idx="27">
                  <c:v>1700.2570000000001</c:v>
                </c:pt>
                <c:pt idx="28">
                  <c:v>1775.742</c:v>
                </c:pt>
                <c:pt idx="29">
                  <c:v>1802.2860000000001</c:v>
                </c:pt>
                <c:pt idx="30">
                  <c:v>1794.9849999999999</c:v>
                </c:pt>
                <c:pt idx="31">
                  <c:v>1807.8489999999999</c:v>
                </c:pt>
                <c:pt idx="32">
                  <c:v>1841.6189999999999</c:v>
                </c:pt>
                <c:pt idx="33">
                  <c:v>1853.8150000000001</c:v>
                </c:pt>
                <c:pt idx="34">
                  <c:v>1855.896</c:v>
                </c:pt>
                <c:pt idx="35">
                  <c:v>1856.154</c:v>
                </c:pt>
                <c:pt idx="36">
                  <c:v>1861.3520000000001</c:v>
                </c:pt>
                <c:pt idx="37">
                  <c:v>1857.6969999999999</c:v>
                </c:pt>
                <c:pt idx="38">
                  <c:v>1860.0419999999999</c:v>
                </c:pt>
                <c:pt idx="39">
                  <c:v>1847.2629999999999</c:v>
                </c:pt>
                <c:pt idx="40">
                  <c:v>1847.12</c:v>
                </c:pt>
                <c:pt idx="41">
                  <c:v>1840.338</c:v>
                </c:pt>
                <c:pt idx="42">
                  <c:v>1816.732</c:v>
                </c:pt>
                <c:pt idx="43">
                  <c:v>1801.616</c:v>
                </c:pt>
                <c:pt idx="44">
                  <c:v>1835.2239999999999</c:v>
                </c:pt>
                <c:pt idx="45">
                  <c:v>1827.2650000000001</c:v>
                </c:pt>
                <c:pt idx="46">
                  <c:v>1826.971</c:v>
                </c:pt>
                <c:pt idx="47">
                  <c:v>1839.193</c:v>
                </c:pt>
                <c:pt idx="48">
                  <c:v>1835.181</c:v>
                </c:pt>
                <c:pt idx="49">
                  <c:v>1846.895</c:v>
                </c:pt>
                <c:pt idx="50">
                  <c:v>1839.442</c:v>
                </c:pt>
                <c:pt idx="51">
                  <c:v>1829.7909999999999</c:v>
                </c:pt>
                <c:pt idx="52">
                  <c:v>1831.3150000000001</c:v>
                </c:pt>
                <c:pt idx="53">
                  <c:v>1822.383</c:v>
                </c:pt>
                <c:pt idx="54">
                  <c:v>1814.8340000000001</c:v>
                </c:pt>
                <c:pt idx="55">
                  <c:v>1819.3330000000001</c:v>
                </c:pt>
                <c:pt idx="56">
                  <c:v>1781.7260000000001</c:v>
                </c:pt>
                <c:pt idx="57">
                  <c:v>1773.5509999999999</c:v>
                </c:pt>
                <c:pt idx="58">
                  <c:v>1765.924</c:v>
                </c:pt>
                <c:pt idx="59">
                  <c:v>1736.915</c:v>
                </c:pt>
                <c:pt idx="60">
                  <c:v>1708.723</c:v>
                </c:pt>
                <c:pt idx="61">
                  <c:v>1722.1110000000001</c:v>
                </c:pt>
                <c:pt idx="62">
                  <c:v>1718.895</c:v>
                </c:pt>
                <c:pt idx="63">
                  <c:v>1704.289</c:v>
                </c:pt>
                <c:pt idx="64">
                  <c:v>1674.5340000000001</c:v>
                </c:pt>
                <c:pt idx="65">
                  <c:v>1676.16</c:v>
                </c:pt>
                <c:pt idx="66">
                  <c:v>1664.684</c:v>
                </c:pt>
                <c:pt idx="67">
                  <c:v>1659.3889999999999</c:v>
                </c:pt>
                <c:pt idx="68">
                  <c:v>1653.87</c:v>
                </c:pt>
                <c:pt idx="69">
                  <c:v>1642.7439999999999</c:v>
                </c:pt>
                <c:pt idx="70">
                  <c:v>1646.65</c:v>
                </c:pt>
                <c:pt idx="71">
                  <c:v>1645.8320000000001</c:v>
                </c:pt>
                <c:pt idx="72">
                  <c:v>1633.46</c:v>
                </c:pt>
                <c:pt idx="73">
                  <c:v>1632.3109999999999</c:v>
                </c:pt>
                <c:pt idx="74">
                  <c:v>1632.462</c:v>
                </c:pt>
                <c:pt idx="75">
                  <c:v>1631.6969999999999</c:v>
                </c:pt>
                <c:pt idx="76">
                  <c:v>1627.876</c:v>
                </c:pt>
                <c:pt idx="77">
                  <c:v>1607.8409999999999</c:v>
                </c:pt>
                <c:pt idx="78">
                  <c:v>1601.4690000000001</c:v>
                </c:pt>
                <c:pt idx="79">
                  <c:v>1593.616</c:v>
                </c:pt>
                <c:pt idx="80">
                  <c:v>1540.1</c:v>
                </c:pt>
                <c:pt idx="81">
                  <c:v>1519.837</c:v>
                </c:pt>
                <c:pt idx="82">
                  <c:v>1497.106</c:v>
                </c:pt>
                <c:pt idx="83">
                  <c:v>1458.3920000000001</c:v>
                </c:pt>
                <c:pt idx="84">
                  <c:v>1405.876</c:v>
                </c:pt>
                <c:pt idx="85">
                  <c:v>1384.1759999999999</c:v>
                </c:pt>
                <c:pt idx="86">
                  <c:v>1374.4159999999999</c:v>
                </c:pt>
                <c:pt idx="87">
                  <c:v>1361.674</c:v>
                </c:pt>
                <c:pt idx="88">
                  <c:v>1333.7</c:v>
                </c:pt>
                <c:pt idx="89">
                  <c:v>1324.8320000000001</c:v>
                </c:pt>
                <c:pt idx="90">
                  <c:v>1315.722</c:v>
                </c:pt>
                <c:pt idx="91">
                  <c:v>1310.9390000000001</c:v>
                </c:pt>
                <c:pt idx="92">
                  <c:v>1329.914</c:v>
                </c:pt>
                <c:pt idx="93">
                  <c:v>1347.835</c:v>
                </c:pt>
                <c:pt idx="94">
                  <c:v>1338.931</c:v>
                </c:pt>
                <c:pt idx="95">
                  <c:v>1332.654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C0E-414D-939F-AB290878D713}"/>
            </c:ext>
          </c:extLst>
        </c:ser>
        <c:ser>
          <c:idx val="10"/>
          <c:order val="3"/>
          <c:tx>
            <c:v>LV Load</c:v>
          </c:tx>
          <c:spPr>
            <a:solidFill>
              <a:srgbClr val="C3D69B"/>
            </a:solidFill>
            <a:ln>
              <a:solidFill>
                <a:srgbClr val="C3D69B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(BUY)'!$B$23:$CW$23</c:f>
              <c:numCache>
                <c:formatCode>General</c:formatCode>
                <c:ptCount val="96"/>
                <c:pt idx="0">
                  <c:v>2733.8159999999998</c:v>
                </c:pt>
                <c:pt idx="1">
                  <c:v>2697.4920000000002</c:v>
                </c:pt>
                <c:pt idx="2">
                  <c:v>2666.0729999999999</c:v>
                </c:pt>
                <c:pt idx="3">
                  <c:v>2634.6390000000001</c:v>
                </c:pt>
                <c:pt idx="4">
                  <c:v>2571.1999999999998</c:v>
                </c:pt>
                <c:pt idx="5">
                  <c:v>2541.04</c:v>
                </c:pt>
                <c:pt idx="6">
                  <c:v>2505.6909999999998</c:v>
                </c:pt>
                <c:pt idx="7">
                  <c:v>2488.3939999999998</c:v>
                </c:pt>
                <c:pt idx="8">
                  <c:v>2470.8560000000002</c:v>
                </c:pt>
                <c:pt idx="9">
                  <c:v>2448.7399999999998</c:v>
                </c:pt>
                <c:pt idx="10">
                  <c:v>2429.31</c:v>
                </c:pt>
                <c:pt idx="11">
                  <c:v>2411.6320000000001</c:v>
                </c:pt>
                <c:pt idx="12">
                  <c:v>2396.674</c:v>
                </c:pt>
                <c:pt idx="13">
                  <c:v>2373.7550000000001</c:v>
                </c:pt>
                <c:pt idx="14">
                  <c:v>2366.6579999999999</c:v>
                </c:pt>
                <c:pt idx="15">
                  <c:v>2372.7910000000002</c:v>
                </c:pt>
                <c:pt idx="16">
                  <c:v>2365.4160000000002</c:v>
                </c:pt>
                <c:pt idx="17">
                  <c:v>2370.944</c:v>
                </c:pt>
                <c:pt idx="18">
                  <c:v>2399.049</c:v>
                </c:pt>
                <c:pt idx="19">
                  <c:v>2459.7840000000001</c:v>
                </c:pt>
                <c:pt idx="20">
                  <c:v>2507.5929999999998</c:v>
                </c:pt>
                <c:pt idx="21">
                  <c:v>2573.268</c:v>
                </c:pt>
                <c:pt idx="22">
                  <c:v>2629.9989999999998</c:v>
                </c:pt>
                <c:pt idx="23">
                  <c:v>2700.402</c:v>
                </c:pt>
                <c:pt idx="24">
                  <c:v>2720.4650000000001</c:v>
                </c:pt>
                <c:pt idx="25">
                  <c:v>2790.9360000000001</c:v>
                </c:pt>
                <c:pt idx="26">
                  <c:v>2856.4859999999999</c:v>
                </c:pt>
                <c:pt idx="27">
                  <c:v>2949.3580000000002</c:v>
                </c:pt>
                <c:pt idx="28">
                  <c:v>2957.3829999999998</c:v>
                </c:pt>
                <c:pt idx="29">
                  <c:v>3109.317</c:v>
                </c:pt>
                <c:pt idx="30">
                  <c:v>3188.3440000000001</c:v>
                </c:pt>
                <c:pt idx="31">
                  <c:v>3292.1419999999998</c:v>
                </c:pt>
                <c:pt idx="32">
                  <c:v>3354.2150000000001</c:v>
                </c:pt>
                <c:pt idx="33">
                  <c:v>3468.1030000000001</c:v>
                </c:pt>
                <c:pt idx="34">
                  <c:v>3527.3069999999998</c:v>
                </c:pt>
                <c:pt idx="35">
                  <c:v>3591.848</c:v>
                </c:pt>
                <c:pt idx="36">
                  <c:v>3649.9</c:v>
                </c:pt>
                <c:pt idx="37">
                  <c:v>3699.7460000000001</c:v>
                </c:pt>
                <c:pt idx="38">
                  <c:v>3753.7159999999999</c:v>
                </c:pt>
                <c:pt idx="39">
                  <c:v>3789.1779999999999</c:v>
                </c:pt>
                <c:pt idx="40">
                  <c:v>3829.5329999999999</c:v>
                </c:pt>
                <c:pt idx="41">
                  <c:v>3869.3960000000002</c:v>
                </c:pt>
                <c:pt idx="42">
                  <c:v>3914.864</c:v>
                </c:pt>
                <c:pt idx="43">
                  <c:v>3928.5610000000001</c:v>
                </c:pt>
                <c:pt idx="44">
                  <c:v>3957.7629999999999</c:v>
                </c:pt>
                <c:pt idx="45">
                  <c:v>3983.8910000000001</c:v>
                </c:pt>
                <c:pt idx="46">
                  <c:v>3982.0320000000002</c:v>
                </c:pt>
                <c:pt idx="47">
                  <c:v>3995.3240000000001</c:v>
                </c:pt>
                <c:pt idx="48">
                  <c:v>4001.44</c:v>
                </c:pt>
                <c:pt idx="49">
                  <c:v>3998.9670000000001</c:v>
                </c:pt>
                <c:pt idx="50">
                  <c:v>3994.5390000000002</c:v>
                </c:pt>
                <c:pt idx="51">
                  <c:v>3980.5810000000001</c:v>
                </c:pt>
                <c:pt idx="52">
                  <c:v>3968.8310000000001</c:v>
                </c:pt>
                <c:pt idx="53">
                  <c:v>3938.759</c:v>
                </c:pt>
                <c:pt idx="54">
                  <c:v>3907.5</c:v>
                </c:pt>
                <c:pt idx="55">
                  <c:v>3859.5720000000001</c:v>
                </c:pt>
                <c:pt idx="56">
                  <c:v>3859.4760000000001</c:v>
                </c:pt>
                <c:pt idx="57">
                  <c:v>3830.9920000000002</c:v>
                </c:pt>
                <c:pt idx="58">
                  <c:v>3801.6390000000001</c:v>
                </c:pt>
                <c:pt idx="59">
                  <c:v>3774.3330000000001</c:v>
                </c:pt>
                <c:pt idx="60">
                  <c:v>3757.3229999999999</c:v>
                </c:pt>
                <c:pt idx="61">
                  <c:v>3774.3760000000002</c:v>
                </c:pt>
                <c:pt idx="62">
                  <c:v>3790.212</c:v>
                </c:pt>
                <c:pt idx="63">
                  <c:v>3804.6419999999998</c:v>
                </c:pt>
                <c:pt idx="64">
                  <c:v>3827.6979999999999</c:v>
                </c:pt>
                <c:pt idx="65">
                  <c:v>3852.1770000000001</c:v>
                </c:pt>
                <c:pt idx="66">
                  <c:v>3867.4009999999998</c:v>
                </c:pt>
                <c:pt idx="67">
                  <c:v>3883.6610000000001</c:v>
                </c:pt>
                <c:pt idx="68">
                  <c:v>3916.6239999999998</c:v>
                </c:pt>
                <c:pt idx="69">
                  <c:v>3918.2710000000002</c:v>
                </c:pt>
                <c:pt idx="70">
                  <c:v>3931.0720000000001</c:v>
                </c:pt>
                <c:pt idx="71">
                  <c:v>3940.4279999999999</c:v>
                </c:pt>
                <c:pt idx="72">
                  <c:v>3983.625</c:v>
                </c:pt>
                <c:pt idx="73">
                  <c:v>4014.0030000000002</c:v>
                </c:pt>
                <c:pt idx="74">
                  <c:v>4056.0509999999999</c:v>
                </c:pt>
                <c:pt idx="75">
                  <c:v>4125.4889999999996</c:v>
                </c:pt>
                <c:pt idx="76">
                  <c:v>4225.37</c:v>
                </c:pt>
                <c:pt idx="77">
                  <c:v>4243.4620000000004</c:v>
                </c:pt>
                <c:pt idx="78">
                  <c:v>4223.6790000000001</c:v>
                </c:pt>
                <c:pt idx="79">
                  <c:v>4161.9279999999999</c:v>
                </c:pt>
                <c:pt idx="80">
                  <c:v>4122.34</c:v>
                </c:pt>
                <c:pt idx="81">
                  <c:v>4026.4349999999999</c:v>
                </c:pt>
                <c:pt idx="82">
                  <c:v>3944.0659999999998</c:v>
                </c:pt>
                <c:pt idx="83">
                  <c:v>3812.2890000000002</c:v>
                </c:pt>
                <c:pt idx="84">
                  <c:v>3748.4189999999999</c:v>
                </c:pt>
                <c:pt idx="85">
                  <c:v>3614.0070000000001</c:v>
                </c:pt>
                <c:pt idx="86">
                  <c:v>3527.018</c:v>
                </c:pt>
                <c:pt idx="87">
                  <c:v>3423.7330000000002</c:v>
                </c:pt>
                <c:pt idx="88">
                  <c:v>3330.2339999999999</c:v>
                </c:pt>
                <c:pt idx="89">
                  <c:v>3233.29</c:v>
                </c:pt>
                <c:pt idx="90">
                  <c:v>3167.846</c:v>
                </c:pt>
                <c:pt idx="91">
                  <c:v>3073.192</c:v>
                </c:pt>
                <c:pt idx="92">
                  <c:v>2991.9679999999998</c:v>
                </c:pt>
                <c:pt idx="93">
                  <c:v>2904.0659999999998</c:v>
                </c:pt>
                <c:pt idx="94">
                  <c:v>2837.933</c:v>
                </c:pt>
                <c:pt idx="95">
                  <c:v>2782.2170000000001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C0E-414D-939F-AB290878D713}"/>
            </c:ext>
          </c:extLst>
        </c:ser>
        <c:ser>
          <c:idx val="13"/>
          <c:order val="4"/>
          <c:tx>
            <c:v>CRETE Load</c:v>
          </c:tx>
          <c:spPr>
            <a:solidFill>
              <a:srgbClr val="D7E4BD"/>
            </a:solidFill>
            <a:ln>
              <a:solidFill>
                <a:srgbClr val="D7E4BD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(BUY)'!$B$26:$CW$26</c:f>
              <c:numCache>
                <c:formatCode>General</c:formatCode>
                <c:ptCount val="96"/>
                <c:pt idx="0">
                  <c:v>368</c:v>
                </c:pt>
                <c:pt idx="1">
                  <c:v>368</c:v>
                </c:pt>
                <c:pt idx="2">
                  <c:v>368</c:v>
                </c:pt>
                <c:pt idx="3">
                  <c:v>368</c:v>
                </c:pt>
                <c:pt idx="4">
                  <c:v>349</c:v>
                </c:pt>
                <c:pt idx="5">
                  <c:v>349</c:v>
                </c:pt>
                <c:pt idx="6">
                  <c:v>349</c:v>
                </c:pt>
                <c:pt idx="7">
                  <c:v>349</c:v>
                </c:pt>
                <c:pt idx="8">
                  <c:v>340</c:v>
                </c:pt>
                <c:pt idx="9">
                  <c:v>340</c:v>
                </c:pt>
                <c:pt idx="10">
                  <c:v>340</c:v>
                </c:pt>
                <c:pt idx="11">
                  <c:v>340</c:v>
                </c:pt>
                <c:pt idx="12">
                  <c:v>333</c:v>
                </c:pt>
                <c:pt idx="13">
                  <c:v>333</c:v>
                </c:pt>
                <c:pt idx="14">
                  <c:v>333</c:v>
                </c:pt>
                <c:pt idx="15">
                  <c:v>333</c:v>
                </c:pt>
                <c:pt idx="16">
                  <c:v>336</c:v>
                </c:pt>
                <c:pt idx="17">
                  <c:v>336</c:v>
                </c:pt>
                <c:pt idx="18">
                  <c:v>336</c:v>
                </c:pt>
                <c:pt idx="19">
                  <c:v>336</c:v>
                </c:pt>
                <c:pt idx="20">
                  <c:v>364</c:v>
                </c:pt>
                <c:pt idx="21">
                  <c:v>364</c:v>
                </c:pt>
                <c:pt idx="22">
                  <c:v>364</c:v>
                </c:pt>
                <c:pt idx="23">
                  <c:v>364</c:v>
                </c:pt>
                <c:pt idx="24">
                  <c:v>405</c:v>
                </c:pt>
                <c:pt idx="25">
                  <c:v>405</c:v>
                </c:pt>
                <c:pt idx="26">
                  <c:v>405</c:v>
                </c:pt>
                <c:pt idx="27">
                  <c:v>405</c:v>
                </c:pt>
                <c:pt idx="28">
                  <c:v>460</c:v>
                </c:pt>
                <c:pt idx="29">
                  <c:v>460</c:v>
                </c:pt>
                <c:pt idx="30">
                  <c:v>460</c:v>
                </c:pt>
                <c:pt idx="31">
                  <c:v>460</c:v>
                </c:pt>
                <c:pt idx="32">
                  <c:v>500</c:v>
                </c:pt>
                <c:pt idx="33">
                  <c:v>500</c:v>
                </c:pt>
                <c:pt idx="34">
                  <c:v>500</c:v>
                </c:pt>
                <c:pt idx="35">
                  <c:v>500</c:v>
                </c:pt>
                <c:pt idx="36">
                  <c:v>509</c:v>
                </c:pt>
                <c:pt idx="37">
                  <c:v>509</c:v>
                </c:pt>
                <c:pt idx="38">
                  <c:v>509</c:v>
                </c:pt>
                <c:pt idx="39">
                  <c:v>509</c:v>
                </c:pt>
                <c:pt idx="40">
                  <c:v>508</c:v>
                </c:pt>
                <c:pt idx="41">
                  <c:v>508</c:v>
                </c:pt>
                <c:pt idx="42">
                  <c:v>508</c:v>
                </c:pt>
                <c:pt idx="43">
                  <c:v>508</c:v>
                </c:pt>
                <c:pt idx="44">
                  <c:v>506</c:v>
                </c:pt>
                <c:pt idx="45">
                  <c:v>506</c:v>
                </c:pt>
                <c:pt idx="46">
                  <c:v>506</c:v>
                </c:pt>
                <c:pt idx="47">
                  <c:v>506</c:v>
                </c:pt>
                <c:pt idx="48">
                  <c:v>531</c:v>
                </c:pt>
                <c:pt idx="49">
                  <c:v>531</c:v>
                </c:pt>
                <c:pt idx="50">
                  <c:v>531</c:v>
                </c:pt>
                <c:pt idx="51">
                  <c:v>531</c:v>
                </c:pt>
                <c:pt idx="52">
                  <c:v>528</c:v>
                </c:pt>
                <c:pt idx="53">
                  <c:v>528</c:v>
                </c:pt>
                <c:pt idx="54">
                  <c:v>528</c:v>
                </c:pt>
                <c:pt idx="55">
                  <c:v>528</c:v>
                </c:pt>
                <c:pt idx="56">
                  <c:v>518</c:v>
                </c:pt>
                <c:pt idx="57">
                  <c:v>518</c:v>
                </c:pt>
                <c:pt idx="58">
                  <c:v>518</c:v>
                </c:pt>
                <c:pt idx="59">
                  <c:v>518</c:v>
                </c:pt>
                <c:pt idx="60">
                  <c:v>524</c:v>
                </c:pt>
                <c:pt idx="61">
                  <c:v>524</c:v>
                </c:pt>
                <c:pt idx="62">
                  <c:v>524</c:v>
                </c:pt>
                <c:pt idx="63">
                  <c:v>524</c:v>
                </c:pt>
                <c:pt idx="64">
                  <c:v>546</c:v>
                </c:pt>
                <c:pt idx="65">
                  <c:v>546</c:v>
                </c:pt>
                <c:pt idx="66">
                  <c:v>546</c:v>
                </c:pt>
                <c:pt idx="67">
                  <c:v>546</c:v>
                </c:pt>
                <c:pt idx="68">
                  <c:v>569</c:v>
                </c:pt>
                <c:pt idx="69">
                  <c:v>569</c:v>
                </c:pt>
                <c:pt idx="70">
                  <c:v>569</c:v>
                </c:pt>
                <c:pt idx="71">
                  <c:v>569</c:v>
                </c:pt>
                <c:pt idx="72">
                  <c:v>572</c:v>
                </c:pt>
                <c:pt idx="73">
                  <c:v>572</c:v>
                </c:pt>
                <c:pt idx="74">
                  <c:v>572</c:v>
                </c:pt>
                <c:pt idx="75">
                  <c:v>572</c:v>
                </c:pt>
                <c:pt idx="76">
                  <c:v>579</c:v>
                </c:pt>
                <c:pt idx="77">
                  <c:v>579</c:v>
                </c:pt>
                <c:pt idx="78">
                  <c:v>579</c:v>
                </c:pt>
                <c:pt idx="79">
                  <c:v>579</c:v>
                </c:pt>
                <c:pt idx="80">
                  <c:v>546</c:v>
                </c:pt>
                <c:pt idx="81">
                  <c:v>546</c:v>
                </c:pt>
                <c:pt idx="82">
                  <c:v>546</c:v>
                </c:pt>
                <c:pt idx="83">
                  <c:v>546</c:v>
                </c:pt>
                <c:pt idx="84">
                  <c:v>500</c:v>
                </c:pt>
                <c:pt idx="85">
                  <c:v>500</c:v>
                </c:pt>
                <c:pt idx="86">
                  <c:v>500</c:v>
                </c:pt>
                <c:pt idx="87">
                  <c:v>500</c:v>
                </c:pt>
                <c:pt idx="88">
                  <c:v>457</c:v>
                </c:pt>
                <c:pt idx="89">
                  <c:v>457</c:v>
                </c:pt>
                <c:pt idx="90">
                  <c:v>457</c:v>
                </c:pt>
                <c:pt idx="91">
                  <c:v>457</c:v>
                </c:pt>
                <c:pt idx="92">
                  <c:v>405</c:v>
                </c:pt>
                <c:pt idx="93">
                  <c:v>405</c:v>
                </c:pt>
                <c:pt idx="94">
                  <c:v>405</c:v>
                </c:pt>
                <c:pt idx="95">
                  <c:v>405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C0E-414D-939F-AB290878D713}"/>
            </c:ext>
          </c:extLst>
        </c:ser>
        <c:ser>
          <c:idx val="14"/>
          <c:order val="5"/>
          <c:tx>
            <c:v>D/R Load</c:v>
          </c:tx>
          <c:spPr>
            <a:solidFill>
              <a:srgbClr val="000000"/>
            </a:solidFill>
            <a:ln>
              <a:solidFill>
                <a:srgbClr val="00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(BUY)'!$B$27:$CW$27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5-DC0E-414D-939F-AB290878D713}"/>
            </c:ext>
          </c:extLst>
        </c:ser>
        <c:ser>
          <c:idx val="15"/>
          <c:order val="6"/>
          <c:tx>
            <c:v>BESS</c:v>
          </c:tx>
          <c:spPr>
            <a:solidFill>
              <a:srgbClr val="FF00FF"/>
            </a:solidFill>
            <a:ln>
              <a:solidFill>
                <a:srgbClr val="FF00FF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1">
                  <c:v>114.4</c:v>
                </c:pt>
                <c:pt idx="12">
                  <c:v>70.599999999999994</c:v>
                </c:pt>
                <c:pt idx="13">
                  <c:v>134.9</c:v>
                </c:pt>
                <c:pt idx="14">
                  <c:v>134.9</c:v>
                </c:pt>
                <c:pt idx="15">
                  <c:v>134.9</c:v>
                </c:pt>
                <c:pt idx="16">
                  <c:v>134.9</c:v>
                </c:pt>
                <c:pt idx="17">
                  <c:v>134.9</c:v>
                </c:pt>
                <c:pt idx="18">
                  <c:v>85</c:v>
                </c:pt>
                <c:pt idx="19">
                  <c:v>35.700000000000003</c:v>
                </c:pt>
                <c:pt idx="36">
                  <c:v>0.4</c:v>
                </c:pt>
                <c:pt idx="37">
                  <c:v>2</c:v>
                </c:pt>
                <c:pt idx="38">
                  <c:v>4</c:v>
                </c:pt>
                <c:pt idx="39">
                  <c:v>6.3</c:v>
                </c:pt>
                <c:pt idx="40">
                  <c:v>131.9</c:v>
                </c:pt>
                <c:pt idx="41">
                  <c:v>172.5</c:v>
                </c:pt>
                <c:pt idx="42">
                  <c:v>172.5</c:v>
                </c:pt>
                <c:pt idx="43">
                  <c:v>252.8</c:v>
                </c:pt>
                <c:pt idx="44">
                  <c:v>277.2</c:v>
                </c:pt>
                <c:pt idx="45">
                  <c:v>296.5</c:v>
                </c:pt>
                <c:pt idx="46">
                  <c:v>296.5</c:v>
                </c:pt>
                <c:pt idx="47">
                  <c:v>362</c:v>
                </c:pt>
                <c:pt idx="48">
                  <c:v>359</c:v>
                </c:pt>
                <c:pt idx="49">
                  <c:v>362</c:v>
                </c:pt>
                <c:pt idx="50">
                  <c:v>353</c:v>
                </c:pt>
                <c:pt idx="51">
                  <c:v>364</c:v>
                </c:pt>
                <c:pt idx="52">
                  <c:v>366</c:v>
                </c:pt>
                <c:pt idx="53">
                  <c:v>368.3</c:v>
                </c:pt>
                <c:pt idx="54">
                  <c:v>322.60000000000002</c:v>
                </c:pt>
                <c:pt idx="55">
                  <c:v>319</c:v>
                </c:pt>
                <c:pt idx="56">
                  <c:v>270</c:v>
                </c:pt>
                <c:pt idx="57">
                  <c:v>249.51900000000001</c:v>
                </c:pt>
                <c:pt idx="58">
                  <c:v>249.51900000000001</c:v>
                </c:pt>
                <c:pt idx="59">
                  <c:v>211.3</c:v>
                </c:pt>
                <c:pt idx="60">
                  <c:v>206</c:v>
                </c:pt>
                <c:pt idx="61">
                  <c:v>190</c:v>
                </c:pt>
                <c:pt idx="65">
                  <c:v>2</c:v>
                </c:pt>
                <c:pt idx="66">
                  <c:v>4</c:v>
                </c:pt>
                <c:pt idx="67">
                  <c:v>6.3</c:v>
                </c:pt>
                <c:pt idx="68">
                  <c:v>6.9</c:v>
                </c:pt>
                <c:pt idx="69">
                  <c:v>6.9</c:v>
                </c:pt>
                <c:pt idx="70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C0E-414D-939F-AB290878D713}"/>
            </c:ext>
          </c:extLst>
        </c:ser>
        <c:ser>
          <c:idx val="11"/>
          <c:order val="7"/>
          <c:tx>
            <c:v>PUMP</c:v>
          </c:tx>
          <c:spPr>
            <a:solidFill>
              <a:srgbClr val="376092"/>
            </a:solidFill>
            <a:ln>
              <a:solidFill>
                <a:srgbClr val="376092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(BUY)'!$B$24:$CW$24</c:f>
              <c:numCache>
                <c:formatCode>General</c:formatCode>
                <c:ptCount val="96"/>
                <c:pt idx="37">
                  <c:v>64.753</c:v>
                </c:pt>
                <c:pt idx="38">
                  <c:v>110</c:v>
                </c:pt>
                <c:pt idx="39">
                  <c:v>29.491</c:v>
                </c:pt>
                <c:pt idx="42">
                  <c:v>51.725999999999999</c:v>
                </c:pt>
                <c:pt idx="43">
                  <c:v>84.738</c:v>
                </c:pt>
                <c:pt idx="46">
                  <c:v>110</c:v>
                </c:pt>
                <c:pt idx="47">
                  <c:v>110</c:v>
                </c:pt>
                <c:pt idx="48">
                  <c:v>110</c:v>
                </c:pt>
                <c:pt idx="49">
                  <c:v>110</c:v>
                </c:pt>
                <c:pt idx="50">
                  <c:v>110</c:v>
                </c:pt>
                <c:pt idx="51">
                  <c:v>110</c:v>
                </c:pt>
                <c:pt idx="52">
                  <c:v>110</c:v>
                </c:pt>
                <c:pt idx="53">
                  <c:v>110</c:v>
                </c:pt>
                <c:pt idx="54">
                  <c:v>110</c:v>
                </c:pt>
                <c:pt idx="55">
                  <c:v>49.2</c:v>
                </c:pt>
                <c:pt idx="56">
                  <c:v>110</c:v>
                </c:pt>
                <c:pt idx="57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C0E-414D-939F-AB290878D713}"/>
            </c:ext>
          </c:extLst>
        </c:ser>
        <c:ser>
          <c:idx val="0"/>
          <c:order val="8"/>
          <c:tx>
            <c:v>Lignite</c:v>
          </c:tx>
          <c:spPr>
            <a:solidFill>
              <a:srgbClr val="984807"/>
            </a:solidFill>
            <a:ln>
              <a:solidFill>
                <a:srgbClr val="984807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(BUY)'!$B$11:$CW$11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8-DC0E-414D-939F-AB290878D713}"/>
            </c:ext>
          </c:extLst>
        </c:ser>
        <c:ser>
          <c:idx val="8"/>
          <c:order val="9"/>
          <c:tx>
            <c:v>CRETE Conventional</c:v>
          </c:tx>
          <c:spPr>
            <a:solidFill>
              <a:srgbClr val="E46C0A"/>
            </a:solidFill>
            <a:ln>
              <a:solidFill>
                <a:srgbClr val="E46C0A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(BUY)'!$B$12:$CW$12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9-DC0E-414D-939F-AB290878D713}"/>
            </c:ext>
          </c:extLst>
        </c:ser>
        <c:ser>
          <c:idx val="1"/>
          <c:order val="10"/>
          <c:tx>
            <c:v>GAS</c:v>
          </c:tx>
          <c:spPr>
            <a:solidFill>
              <a:srgbClr val="FAC090"/>
            </a:solidFill>
            <a:ln>
              <a:solidFill>
                <a:srgbClr val="FAC09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(BUY)'!$B$13:$CW$13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A-DC0E-414D-939F-AB290878D713}"/>
            </c:ext>
          </c:extLst>
        </c:ser>
        <c:ser>
          <c:idx val="4"/>
          <c:order val="11"/>
          <c:tx>
            <c:v>Exports</c:v>
          </c:tx>
          <c:spPr>
            <a:solidFill>
              <a:srgbClr val="FF0000"/>
            </a:solidFill>
            <a:ln>
              <a:solidFill>
                <a:srgbClr val="FF000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(BUY)'!$B$42:$CW$42</c:f>
              <c:numCache>
                <c:formatCode>0.000</c:formatCode>
                <c:ptCount val="96"/>
                <c:pt idx="0">
                  <c:v>741</c:v>
                </c:pt>
                <c:pt idx="1">
                  <c:v>741</c:v>
                </c:pt>
                <c:pt idx="2">
                  <c:v>741</c:v>
                </c:pt>
                <c:pt idx="3">
                  <c:v>741</c:v>
                </c:pt>
                <c:pt idx="4">
                  <c:v>822</c:v>
                </c:pt>
                <c:pt idx="5">
                  <c:v>822</c:v>
                </c:pt>
                <c:pt idx="6">
                  <c:v>822</c:v>
                </c:pt>
                <c:pt idx="7">
                  <c:v>822</c:v>
                </c:pt>
                <c:pt idx="8">
                  <c:v>795.8</c:v>
                </c:pt>
                <c:pt idx="9">
                  <c:v>795.8</c:v>
                </c:pt>
                <c:pt idx="10">
                  <c:v>795.8</c:v>
                </c:pt>
                <c:pt idx="11">
                  <c:v>795.8</c:v>
                </c:pt>
                <c:pt idx="12">
                  <c:v>821</c:v>
                </c:pt>
                <c:pt idx="13">
                  <c:v>821</c:v>
                </c:pt>
                <c:pt idx="14">
                  <c:v>821</c:v>
                </c:pt>
                <c:pt idx="15">
                  <c:v>821</c:v>
                </c:pt>
                <c:pt idx="16">
                  <c:v>822</c:v>
                </c:pt>
                <c:pt idx="17">
                  <c:v>822</c:v>
                </c:pt>
                <c:pt idx="18">
                  <c:v>822</c:v>
                </c:pt>
                <c:pt idx="19">
                  <c:v>822</c:v>
                </c:pt>
                <c:pt idx="20">
                  <c:v>400.1</c:v>
                </c:pt>
                <c:pt idx="21">
                  <c:v>346</c:v>
                </c:pt>
                <c:pt idx="22">
                  <c:v>392.90000000000003</c:v>
                </c:pt>
                <c:pt idx="23">
                  <c:v>423.8</c:v>
                </c:pt>
                <c:pt idx="24">
                  <c:v>755</c:v>
                </c:pt>
                <c:pt idx="25">
                  <c:v>755</c:v>
                </c:pt>
                <c:pt idx="26">
                  <c:v>755</c:v>
                </c:pt>
                <c:pt idx="27">
                  <c:v>912.2</c:v>
                </c:pt>
                <c:pt idx="28">
                  <c:v>1608.9</c:v>
                </c:pt>
                <c:pt idx="29">
                  <c:v>1306.8</c:v>
                </c:pt>
                <c:pt idx="30">
                  <c:v>1716.1000000000001</c:v>
                </c:pt>
                <c:pt idx="31">
                  <c:v>2008.4</c:v>
                </c:pt>
                <c:pt idx="32">
                  <c:v>1849.7</c:v>
                </c:pt>
                <c:pt idx="33">
                  <c:v>1950</c:v>
                </c:pt>
                <c:pt idx="34">
                  <c:v>1950</c:v>
                </c:pt>
                <c:pt idx="35">
                  <c:v>1899.1</c:v>
                </c:pt>
                <c:pt idx="36">
                  <c:v>1950</c:v>
                </c:pt>
                <c:pt idx="37">
                  <c:v>1950</c:v>
                </c:pt>
                <c:pt idx="38">
                  <c:v>1950</c:v>
                </c:pt>
                <c:pt idx="39">
                  <c:v>1950</c:v>
                </c:pt>
                <c:pt idx="40">
                  <c:v>1950</c:v>
                </c:pt>
                <c:pt idx="41">
                  <c:v>1950</c:v>
                </c:pt>
                <c:pt idx="42">
                  <c:v>1950</c:v>
                </c:pt>
                <c:pt idx="43">
                  <c:v>1950</c:v>
                </c:pt>
                <c:pt idx="44">
                  <c:v>1828.1</c:v>
                </c:pt>
                <c:pt idx="45">
                  <c:v>1840</c:v>
                </c:pt>
                <c:pt idx="46">
                  <c:v>1726.8</c:v>
                </c:pt>
                <c:pt idx="47">
                  <c:v>1622.1</c:v>
                </c:pt>
                <c:pt idx="48">
                  <c:v>1578.6</c:v>
                </c:pt>
                <c:pt idx="49">
                  <c:v>1529.9</c:v>
                </c:pt>
                <c:pt idx="50">
                  <c:v>1499</c:v>
                </c:pt>
                <c:pt idx="51">
                  <c:v>1396.5</c:v>
                </c:pt>
                <c:pt idx="52">
                  <c:v>1295.0999999999999</c:v>
                </c:pt>
                <c:pt idx="53">
                  <c:v>1162.2</c:v>
                </c:pt>
                <c:pt idx="54">
                  <c:v>1100</c:v>
                </c:pt>
                <c:pt idx="55">
                  <c:v>1100</c:v>
                </c:pt>
                <c:pt idx="56">
                  <c:v>1100</c:v>
                </c:pt>
                <c:pt idx="57">
                  <c:v>1100</c:v>
                </c:pt>
                <c:pt idx="58">
                  <c:v>1100</c:v>
                </c:pt>
                <c:pt idx="59">
                  <c:v>1100</c:v>
                </c:pt>
                <c:pt idx="60">
                  <c:v>1100</c:v>
                </c:pt>
                <c:pt idx="61">
                  <c:v>1100</c:v>
                </c:pt>
                <c:pt idx="62">
                  <c:v>1121.0999999999999</c:v>
                </c:pt>
                <c:pt idx="63">
                  <c:v>1472.3</c:v>
                </c:pt>
                <c:pt idx="64">
                  <c:v>1173.0999999999999</c:v>
                </c:pt>
                <c:pt idx="65">
                  <c:v>1173.7</c:v>
                </c:pt>
                <c:pt idx="66">
                  <c:v>1669.9</c:v>
                </c:pt>
                <c:pt idx="67">
                  <c:v>1444.8</c:v>
                </c:pt>
                <c:pt idx="68">
                  <c:v>1054</c:v>
                </c:pt>
                <c:pt idx="69">
                  <c:v>1054</c:v>
                </c:pt>
                <c:pt idx="70">
                  <c:v>1054</c:v>
                </c:pt>
                <c:pt idx="71">
                  <c:v>1054</c:v>
                </c:pt>
                <c:pt idx="72">
                  <c:v>1093</c:v>
                </c:pt>
                <c:pt idx="73">
                  <c:v>1093</c:v>
                </c:pt>
                <c:pt idx="74">
                  <c:v>1093</c:v>
                </c:pt>
                <c:pt idx="75">
                  <c:v>1093</c:v>
                </c:pt>
                <c:pt idx="76">
                  <c:v>1079</c:v>
                </c:pt>
                <c:pt idx="77">
                  <c:v>1079</c:v>
                </c:pt>
                <c:pt idx="78">
                  <c:v>1079</c:v>
                </c:pt>
                <c:pt idx="79">
                  <c:v>1079</c:v>
                </c:pt>
                <c:pt idx="80">
                  <c:v>1091</c:v>
                </c:pt>
                <c:pt idx="81">
                  <c:v>1179.5999999999999</c:v>
                </c:pt>
                <c:pt idx="82">
                  <c:v>1325.9</c:v>
                </c:pt>
                <c:pt idx="83">
                  <c:v>1172.3</c:v>
                </c:pt>
                <c:pt idx="84">
                  <c:v>1136.5</c:v>
                </c:pt>
                <c:pt idx="85">
                  <c:v>1377.5</c:v>
                </c:pt>
                <c:pt idx="86">
                  <c:v>1245.5</c:v>
                </c:pt>
                <c:pt idx="87">
                  <c:v>1372.6</c:v>
                </c:pt>
                <c:pt idx="88">
                  <c:v>1402.6</c:v>
                </c:pt>
                <c:pt idx="89">
                  <c:v>1280.2</c:v>
                </c:pt>
                <c:pt idx="90">
                  <c:v>1354.2</c:v>
                </c:pt>
                <c:pt idx="91">
                  <c:v>1306.8</c:v>
                </c:pt>
                <c:pt idx="92">
                  <c:v>1291.2</c:v>
                </c:pt>
                <c:pt idx="93">
                  <c:v>1208.9000000000001</c:v>
                </c:pt>
                <c:pt idx="94">
                  <c:v>1291</c:v>
                </c:pt>
                <c:pt idx="95">
                  <c:v>1177.3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0E-414D-939F-AB290878D713}"/>
            </c:ext>
          </c:extLst>
        </c:ser>
        <c:ser>
          <c:idx val="3"/>
          <c:order val="12"/>
          <c:tx>
            <c:v>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(BUY)'!$B$15:$CW$15</c:f>
              <c:numCache>
                <c:formatCode>General</c:formatCode>
                <c:ptCount val="96"/>
                <c:pt idx="0">
                  <c:v>57</c:v>
                </c:pt>
                <c:pt idx="1">
                  <c:v>57</c:v>
                </c:pt>
                <c:pt idx="2">
                  <c:v>57</c:v>
                </c:pt>
                <c:pt idx="3">
                  <c:v>57</c:v>
                </c:pt>
                <c:pt idx="4">
                  <c:v>57</c:v>
                </c:pt>
                <c:pt idx="5">
                  <c:v>57</c:v>
                </c:pt>
                <c:pt idx="6">
                  <c:v>57</c:v>
                </c:pt>
                <c:pt idx="7">
                  <c:v>57</c:v>
                </c:pt>
                <c:pt idx="8">
                  <c:v>57</c:v>
                </c:pt>
                <c:pt idx="9">
                  <c:v>57</c:v>
                </c:pt>
                <c:pt idx="10">
                  <c:v>57</c:v>
                </c:pt>
                <c:pt idx="11">
                  <c:v>57</c:v>
                </c:pt>
                <c:pt idx="12">
                  <c:v>57</c:v>
                </c:pt>
                <c:pt idx="13">
                  <c:v>57</c:v>
                </c:pt>
                <c:pt idx="14">
                  <c:v>57</c:v>
                </c:pt>
                <c:pt idx="15">
                  <c:v>57</c:v>
                </c:pt>
                <c:pt idx="16">
                  <c:v>57</c:v>
                </c:pt>
                <c:pt idx="17">
                  <c:v>57</c:v>
                </c:pt>
                <c:pt idx="18">
                  <c:v>57</c:v>
                </c:pt>
                <c:pt idx="19">
                  <c:v>57</c:v>
                </c:pt>
                <c:pt idx="20">
                  <c:v>57</c:v>
                </c:pt>
                <c:pt idx="21">
                  <c:v>57</c:v>
                </c:pt>
                <c:pt idx="22">
                  <c:v>57</c:v>
                </c:pt>
                <c:pt idx="23">
                  <c:v>57</c:v>
                </c:pt>
                <c:pt idx="24">
                  <c:v>57</c:v>
                </c:pt>
                <c:pt idx="25">
                  <c:v>56.792000000000002</c:v>
                </c:pt>
                <c:pt idx="26">
                  <c:v>56.36</c:v>
                </c:pt>
                <c:pt idx="27">
                  <c:v>55.56</c:v>
                </c:pt>
                <c:pt idx="28">
                  <c:v>54.432000000000002</c:v>
                </c:pt>
                <c:pt idx="29">
                  <c:v>53.212000000000003</c:v>
                </c:pt>
                <c:pt idx="30">
                  <c:v>51.707999999999998</c:v>
                </c:pt>
                <c:pt idx="31">
                  <c:v>49.567999999999998</c:v>
                </c:pt>
                <c:pt idx="32">
                  <c:v>46.88</c:v>
                </c:pt>
                <c:pt idx="33">
                  <c:v>44.411999999999999</c:v>
                </c:pt>
                <c:pt idx="34">
                  <c:v>42.22</c:v>
                </c:pt>
                <c:pt idx="35">
                  <c:v>39.86</c:v>
                </c:pt>
                <c:pt idx="36">
                  <c:v>37.200000000000003</c:v>
                </c:pt>
                <c:pt idx="37">
                  <c:v>34.880000000000003</c:v>
                </c:pt>
                <c:pt idx="38">
                  <c:v>33.264000000000003</c:v>
                </c:pt>
                <c:pt idx="39">
                  <c:v>32.332000000000001</c:v>
                </c:pt>
                <c:pt idx="40">
                  <c:v>31.728000000000002</c:v>
                </c:pt>
                <c:pt idx="41">
                  <c:v>31.327999999999999</c:v>
                </c:pt>
                <c:pt idx="42">
                  <c:v>31.26</c:v>
                </c:pt>
                <c:pt idx="43">
                  <c:v>31.795999999999999</c:v>
                </c:pt>
                <c:pt idx="44">
                  <c:v>32.695999999999998</c:v>
                </c:pt>
                <c:pt idx="45">
                  <c:v>33.552</c:v>
                </c:pt>
                <c:pt idx="46">
                  <c:v>33.948</c:v>
                </c:pt>
                <c:pt idx="47">
                  <c:v>34.024000000000001</c:v>
                </c:pt>
                <c:pt idx="48">
                  <c:v>34.024000000000001</c:v>
                </c:pt>
                <c:pt idx="49">
                  <c:v>34.088000000000001</c:v>
                </c:pt>
                <c:pt idx="50">
                  <c:v>34.216000000000001</c:v>
                </c:pt>
                <c:pt idx="51">
                  <c:v>34.491999999999997</c:v>
                </c:pt>
                <c:pt idx="52">
                  <c:v>34.927999999999997</c:v>
                </c:pt>
                <c:pt idx="53">
                  <c:v>35.384</c:v>
                </c:pt>
                <c:pt idx="54">
                  <c:v>35.872</c:v>
                </c:pt>
                <c:pt idx="55">
                  <c:v>36.491999999999997</c:v>
                </c:pt>
                <c:pt idx="56">
                  <c:v>37.268000000000001</c:v>
                </c:pt>
                <c:pt idx="57">
                  <c:v>38.064</c:v>
                </c:pt>
                <c:pt idx="58">
                  <c:v>38.988</c:v>
                </c:pt>
                <c:pt idx="59">
                  <c:v>40.223999999999997</c:v>
                </c:pt>
                <c:pt idx="60">
                  <c:v>41.695999999999998</c:v>
                </c:pt>
                <c:pt idx="61">
                  <c:v>43.012</c:v>
                </c:pt>
                <c:pt idx="62">
                  <c:v>44.332000000000001</c:v>
                </c:pt>
                <c:pt idx="63">
                  <c:v>46.027999999999999</c:v>
                </c:pt>
                <c:pt idx="64">
                  <c:v>48.02</c:v>
                </c:pt>
                <c:pt idx="65">
                  <c:v>49.62</c:v>
                </c:pt>
                <c:pt idx="66">
                  <c:v>50.76</c:v>
                </c:pt>
                <c:pt idx="67">
                  <c:v>51.804000000000002</c:v>
                </c:pt>
                <c:pt idx="68">
                  <c:v>52.915999999999997</c:v>
                </c:pt>
                <c:pt idx="69">
                  <c:v>53.863999999999997</c:v>
                </c:pt>
                <c:pt idx="70">
                  <c:v>54.624000000000002</c:v>
                </c:pt>
                <c:pt idx="71">
                  <c:v>55.283999999999999</c:v>
                </c:pt>
                <c:pt idx="72">
                  <c:v>55.92</c:v>
                </c:pt>
                <c:pt idx="73">
                  <c:v>56.423999999999999</c:v>
                </c:pt>
                <c:pt idx="74">
                  <c:v>56.764000000000003</c:v>
                </c:pt>
                <c:pt idx="75">
                  <c:v>57</c:v>
                </c:pt>
                <c:pt idx="76">
                  <c:v>57</c:v>
                </c:pt>
                <c:pt idx="77">
                  <c:v>57</c:v>
                </c:pt>
                <c:pt idx="78">
                  <c:v>57</c:v>
                </c:pt>
                <c:pt idx="79">
                  <c:v>57</c:v>
                </c:pt>
                <c:pt idx="80">
                  <c:v>57</c:v>
                </c:pt>
                <c:pt idx="81">
                  <c:v>57</c:v>
                </c:pt>
                <c:pt idx="82">
                  <c:v>57</c:v>
                </c:pt>
                <c:pt idx="83">
                  <c:v>57</c:v>
                </c:pt>
                <c:pt idx="84">
                  <c:v>57</c:v>
                </c:pt>
                <c:pt idx="85">
                  <c:v>57</c:v>
                </c:pt>
                <c:pt idx="86">
                  <c:v>57</c:v>
                </c:pt>
                <c:pt idx="87">
                  <c:v>57</c:v>
                </c:pt>
                <c:pt idx="88">
                  <c:v>57</c:v>
                </c:pt>
                <c:pt idx="89">
                  <c:v>57</c:v>
                </c:pt>
                <c:pt idx="90">
                  <c:v>57</c:v>
                </c:pt>
                <c:pt idx="91">
                  <c:v>57</c:v>
                </c:pt>
                <c:pt idx="92">
                  <c:v>57</c:v>
                </c:pt>
                <c:pt idx="93">
                  <c:v>57</c:v>
                </c:pt>
                <c:pt idx="94">
                  <c:v>57</c:v>
                </c:pt>
                <c:pt idx="95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DC0E-414D-939F-AB290878D713}"/>
            </c:ext>
          </c:extLst>
        </c:ser>
        <c:ser>
          <c:idx val="7"/>
          <c:order val="13"/>
          <c:tx>
            <c:v>CRETE Renewables</c:v>
          </c:tx>
          <c:spPr>
            <a:solidFill>
              <a:srgbClr val="00B050"/>
            </a:solidFill>
            <a:ln>
              <a:solidFill>
                <a:srgbClr val="00B05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(BUY)'!$B$17:$CW$17</c:f>
              <c:numCache>
                <c:formatCode>General</c:formatCode>
                <c:ptCount val="96"/>
                <c:pt idx="11">
                  <c:v>114.4</c:v>
                </c:pt>
                <c:pt idx="12">
                  <c:v>70.599999999999994</c:v>
                </c:pt>
                <c:pt idx="13">
                  <c:v>134.9</c:v>
                </c:pt>
                <c:pt idx="14">
                  <c:v>134.9</c:v>
                </c:pt>
                <c:pt idx="15">
                  <c:v>134.9</c:v>
                </c:pt>
                <c:pt idx="16">
                  <c:v>134.9</c:v>
                </c:pt>
                <c:pt idx="17">
                  <c:v>134.9</c:v>
                </c:pt>
                <c:pt idx="18">
                  <c:v>85</c:v>
                </c:pt>
                <c:pt idx="19">
                  <c:v>35.700000000000003</c:v>
                </c:pt>
                <c:pt idx="36">
                  <c:v>0.4</c:v>
                </c:pt>
                <c:pt idx="37">
                  <c:v>2</c:v>
                </c:pt>
                <c:pt idx="38">
                  <c:v>4</c:v>
                </c:pt>
                <c:pt idx="39">
                  <c:v>6.3</c:v>
                </c:pt>
                <c:pt idx="40">
                  <c:v>131.9</c:v>
                </c:pt>
                <c:pt idx="41">
                  <c:v>172.5</c:v>
                </c:pt>
                <c:pt idx="42">
                  <c:v>172.5</c:v>
                </c:pt>
                <c:pt idx="43">
                  <c:v>252.8</c:v>
                </c:pt>
                <c:pt idx="44">
                  <c:v>277.2</c:v>
                </c:pt>
                <c:pt idx="45">
                  <c:v>296.5</c:v>
                </c:pt>
                <c:pt idx="46">
                  <c:v>296.5</c:v>
                </c:pt>
                <c:pt idx="47">
                  <c:v>362</c:v>
                </c:pt>
                <c:pt idx="48">
                  <c:v>359</c:v>
                </c:pt>
                <c:pt idx="49">
                  <c:v>362</c:v>
                </c:pt>
                <c:pt idx="50">
                  <c:v>353</c:v>
                </c:pt>
                <c:pt idx="51">
                  <c:v>364</c:v>
                </c:pt>
                <c:pt idx="52">
                  <c:v>366</c:v>
                </c:pt>
                <c:pt idx="53">
                  <c:v>368.3</c:v>
                </c:pt>
                <c:pt idx="54">
                  <c:v>322.60000000000002</c:v>
                </c:pt>
                <c:pt idx="55">
                  <c:v>319</c:v>
                </c:pt>
                <c:pt idx="56">
                  <c:v>270</c:v>
                </c:pt>
                <c:pt idx="57">
                  <c:v>249.51900000000001</c:v>
                </c:pt>
                <c:pt idx="58">
                  <c:v>249.51900000000001</c:v>
                </c:pt>
                <c:pt idx="59">
                  <c:v>211.3</c:v>
                </c:pt>
                <c:pt idx="60">
                  <c:v>206</c:v>
                </c:pt>
                <c:pt idx="61">
                  <c:v>190</c:v>
                </c:pt>
                <c:pt idx="65">
                  <c:v>2</c:v>
                </c:pt>
                <c:pt idx="66">
                  <c:v>4</c:v>
                </c:pt>
                <c:pt idx="67">
                  <c:v>6.3</c:v>
                </c:pt>
                <c:pt idx="68">
                  <c:v>6.9</c:v>
                </c:pt>
                <c:pt idx="69">
                  <c:v>6.9</c:v>
                </c:pt>
                <c:pt idx="70">
                  <c:v>6.9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DC0E-414D-939F-AB290878D713}"/>
            </c:ext>
          </c:extLst>
        </c:ser>
        <c:ser>
          <c:idx val="2"/>
          <c:order val="14"/>
          <c:tx>
            <c:v>Hydro</c:v>
          </c:tx>
          <c:spPr>
            <a:solidFill>
              <a:srgbClr val="0070C0"/>
            </a:solidFill>
            <a:ln>
              <a:solidFill>
                <a:srgbClr val="0070C0"/>
              </a:solidFill>
            </a:ln>
            <a:effectLst/>
          </c:spPr>
          <c:invertIfNegative val="0"/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(BUY)'!$B$14:$CW$14</c:f>
              <c:numCache>
                <c:formatCode>General</c:formatCode>
                <c:ptCount val="96"/>
              </c:numCache>
            </c:numRef>
          </c:val>
          <c:extLst>
            <c:ext xmlns:c16="http://schemas.microsoft.com/office/drawing/2014/chart" uri="{C3380CC4-5D6E-409C-BE32-E72D297353CC}">
              <c16:uniqueId val="{0000000E-DC0E-414D-939F-AB290878D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230185056"/>
        <c:axId val="230185448"/>
      </c:barChart>
      <c:lineChart>
        <c:grouping val="standard"/>
        <c:varyColors val="0"/>
        <c:ser>
          <c:idx val="6"/>
          <c:order val="15"/>
          <c:tx>
            <c:v>GR-MCP</c:v>
          </c:tx>
          <c:spPr>
            <a:ln w="25400" cap="rnd" cmpd="sng">
              <a:solidFill>
                <a:srgbClr val="0070C0"/>
              </a:solidFill>
              <a:round/>
            </a:ln>
            <a:effectLst/>
          </c:spPr>
          <c:marker>
            <c:symbol val="diamond"/>
            <c:size val="2"/>
            <c:spPr>
              <a:solidFill>
                <a:srgbClr val="0070C0"/>
              </a:solidFill>
              <a:ln w="41275">
                <a:solidFill>
                  <a:srgbClr val="0070C0"/>
                </a:solidFill>
              </a:ln>
              <a:effectLst/>
            </c:spPr>
          </c:marker>
          <c:cat>
            <c:numRef>
              <c:f>'SPOT_Summary (SELL)'!$B$3:$CW$3</c:f>
              <c:numCache>
                <c:formatCode>00</c:formatCode>
                <c:ptCount val="96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  <c:pt idx="52">
                  <c:v>53</c:v>
                </c:pt>
                <c:pt idx="53">
                  <c:v>54</c:v>
                </c:pt>
                <c:pt idx="54">
                  <c:v>55</c:v>
                </c:pt>
                <c:pt idx="55">
                  <c:v>56</c:v>
                </c:pt>
                <c:pt idx="56">
                  <c:v>57</c:v>
                </c:pt>
                <c:pt idx="57">
                  <c:v>58</c:v>
                </c:pt>
                <c:pt idx="58">
                  <c:v>59</c:v>
                </c:pt>
                <c:pt idx="59">
                  <c:v>60</c:v>
                </c:pt>
                <c:pt idx="60">
                  <c:v>61</c:v>
                </c:pt>
                <c:pt idx="61">
                  <c:v>62</c:v>
                </c:pt>
                <c:pt idx="62">
                  <c:v>63</c:v>
                </c:pt>
                <c:pt idx="63">
                  <c:v>64</c:v>
                </c:pt>
                <c:pt idx="64">
                  <c:v>65</c:v>
                </c:pt>
                <c:pt idx="65">
                  <c:v>66</c:v>
                </c:pt>
                <c:pt idx="66">
                  <c:v>67</c:v>
                </c:pt>
                <c:pt idx="67">
                  <c:v>68</c:v>
                </c:pt>
                <c:pt idx="68">
                  <c:v>69</c:v>
                </c:pt>
                <c:pt idx="69">
                  <c:v>70</c:v>
                </c:pt>
                <c:pt idx="70">
                  <c:v>71</c:v>
                </c:pt>
                <c:pt idx="71">
                  <c:v>72</c:v>
                </c:pt>
                <c:pt idx="72">
                  <c:v>73</c:v>
                </c:pt>
                <c:pt idx="73">
                  <c:v>74</c:v>
                </c:pt>
                <c:pt idx="74">
                  <c:v>75</c:v>
                </c:pt>
                <c:pt idx="75">
                  <c:v>76</c:v>
                </c:pt>
                <c:pt idx="76">
                  <c:v>77</c:v>
                </c:pt>
                <c:pt idx="77">
                  <c:v>78</c:v>
                </c:pt>
                <c:pt idx="78">
                  <c:v>79</c:v>
                </c:pt>
                <c:pt idx="79">
                  <c:v>80</c:v>
                </c:pt>
                <c:pt idx="80">
                  <c:v>81</c:v>
                </c:pt>
                <c:pt idx="81">
                  <c:v>82</c:v>
                </c:pt>
                <c:pt idx="82">
                  <c:v>83</c:v>
                </c:pt>
                <c:pt idx="83">
                  <c:v>84</c:v>
                </c:pt>
                <c:pt idx="84">
                  <c:v>85</c:v>
                </c:pt>
                <c:pt idx="85">
                  <c:v>86</c:v>
                </c:pt>
                <c:pt idx="86">
                  <c:v>87</c:v>
                </c:pt>
                <c:pt idx="87">
                  <c:v>88</c:v>
                </c:pt>
                <c:pt idx="88">
                  <c:v>89</c:v>
                </c:pt>
                <c:pt idx="89">
                  <c:v>90</c:v>
                </c:pt>
                <c:pt idx="90">
                  <c:v>91</c:v>
                </c:pt>
                <c:pt idx="91">
                  <c:v>92</c:v>
                </c:pt>
                <c:pt idx="92">
                  <c:v>93</c:v>
                </c:pt>
                <c:pt idx="93">
                  <c:v>94</c:v>
                </c:pt>
                <c:pt idx="94">
                  <c:v>95</c:v>
                </c:pt>
                <c:pt idx="95">
                  <c:v>96</c:v>
                </c:pt>
              </c:numCache>
            </c:numRef>
          </c:cat>
          <c:val>
            <c:numRef>
              <c:f>'SPOT_Summary (BUY)'!$B$8:$CW$8</c:f>
              <c:numCache>
                <c:formatCode>0.00</c:formatCode>
                <c:ptCount val="96"/>
                <c:pt idx="0">
                  <c:v>241.03</c:v>
                </c:pt>
                <c:pt idx="1">
                  <c:v>235.76</c:v>
                </c:pt>
                <c:pt idx="2">
                  <c:v>219.38</c:v>
                </c:pt>
                <c:pt idx="3">
                  <c:v>197.72</c:v>
                </c:pt>
                <c:pt idx="4">
                  <c:v>211.24</c:v>
                </c:pt>
                <c:pt idx="5">
                  <c:v>198.43</c:v>
                </c:pt>
                <c:pt idx="6">
                  <c:v>194.29</c:v>
                </c:pt>
                <c:pt idx="7">
                  <c:v>188.1</c:v>
                </c:pt>
                <c:pt idx="8">
                  <c:v>189.9</c:v>
                </c:pt>
                <c:pt idx="9">
                  <c:v>193.62</c:v>
                </c:pt>
                <c:pt idx="10">
                  <c:v>206.59</c:v>
                </c:pt>
                <c:pt idx="11">
                  <c:v>206.62</c:v>
                </c:pt>
                <c:pt idx="12">
                  <c:v>185.3</c:v>
                </c:pt>
                <c:pt idx="13">
                  <c:v>185.99</c:v>
                </c:pt>
                <c:pt idx="14">
                  <c:v>187.33</c:v>
                </c:pt>
                <c:pt idx="15">
                  <c:v>184</c:v>
                </c:pt>
                <c:pt idx="16">
                  <c:v>184.06</c:v>
                </c:pt>
                <c:pt idx="17">
                  <c:v>184.3</c:v>
                </c:pt>
                <c:pt idx="18">
                  <c:v>184.53</c:v>
                </c:pt>
                <c:pt idx="19">
                  <c:v>181.31</c:v>
                </c:pt>
                <c:pt idx="20">
                  <c:v>184.37</c:v>
                </c:pt>
                <c:pt idx="21">
                  <c:v>188.53</c:v>
                </c:pt>
                <c:pt idx="22">
                  <c:v>230.01</c:v>
                </c:pt>
                <c:pt idx="23">
                  <c:v>226.77</c:v>
                </c:pt>
                <c:pt idx="24">
                  <c:v>230.21</c:v>
                </c:pt>
                <c:pt idx="25">
                  <c:v>241.09</c:v>
                </c:pt>
                <c:pt idx="26">
                  <c:v>251.55</c:v>
                </c:pt>
                <c:pt idx="27">
                  <c:v>261.49</c:v>
                </c:pt>
                <c:pt idx="28">
                  <c:v>279.08</c:v>
                </c:pt>
                <c:pt idx="29">
                  <c:v>268.63</c:v>
                </c:pt>
                <c:pt idx="30">
                  <c:v>252.34</c:v>
                </c:pt>
                <c:pt idx="31">
                  <c:v>243.23</c:v>
                </c:pt>
                <c:pt idx="32">
                  <c:v>268.06</c:v>
                </c:pt>
                <c:pt idx="33">
                  <c:v>173.58</c:v>
                </c:pt>
                <c:pt idx="34">
                  <c:v>153.55000000000001</c:v>
                </c:pt>
                <c:pt idx="35">
                  <c:v>138.26</c:v>
                </c:pt>
                <c:pt idx="36">
                  <c:v>140.86000000000001</c:v>
                </c:pt>
                <c:pt idx="37">
                  <c:v>85</c:v>
                </c:pt>
                <c:pt idx="38">
                  <c:v>2.39</c:v>
                </c:pt>
                <c:pt idx="39">
                  <c:v>85</c:v>
                </c:pt>
                <c:pt idx="40">
                  <c:v>155.11000000000001</c:v>
                </c:pt>
                <c:pt idx="41">
                  <c:v>138.27000000000001</c:v>
                </c:pt>
                <c:pt idx="42">
                  <c:v>85</c:v>
                </c:pt>
                <c:pt idx="43">
                  <c:v>85</c:v>
                </c:pt>
                <c:pt idx="44">
                  <c:v>124.67</c:v>
                </c:pt>
                <c:pt idx="45">
                  <c:v>93.44</c:v>
                </c:pt>
                <c:pt idx="46">
                  <c:v>73.010000000000005</c:v>
                </c:pt>
                <c:pt idx="47">
                  <c:v>43.56</c:v>
                </c:pt>
                <c:pt idx="48">
                  <c:v>63.37</c:v>
                </c:pt>
                <c:pt idx="49">
                  <c:v>60</c:v>
                </c:pt>
                <c:pt idx="50">
                  <c:v>60.02</c:v>
                </c:pt>
                <c:pt idx="51">
                  <c:v>60</c:v>
                </c:pt>
                <c:pt idx="52">
                  <c:v>71.540000000000006</c:v>
                </c:pt>
                <c:pt idx="53">
                  <c:v>71.42</c:v>
                </c:pt>
                <c:pt idx="54">
                  <c:v>71.63</c:v>
                </c:pt>
                <c:pt idx="55">
                  <c:v>85</c:v>
                </c:pt>
                <c:pt idx="56">
                  <c:v>75.22</c:v>
                </c:pt>
                <c:pt idx="57">
                  <c:v>75.739999999999995</c:v>
                </c:pt>
                <c:pt idx="58">
                  <c:v>88.31</c:v>
                </c:pt>
                <c:pt idx="59">
                  <c:v>110.1</c:v>
                </c:pt>
                <c:pt idx="60">
                  <c:v>91.62</c:v>
                </c:pt>
                <c:pt idx="61">
                  <c:v>107.29</c:v>
                </c:pt>
                <c:pt idx="62">
                  <c:v>126.1</c:v>
                </c:pt>
                <c:pt idx="63">
                  <c:v>161.53</c:v>
                </c:pt>
                <c:pt idx="64">
                  <c:v>115.98</c:v>
                </c:pt>
                <c:pt idx="65">
                  <c:v>155</c:v>
                </c:pt>
                <c:pt idx="66">
                  <c:v>175.93</c:v>
                </c:pt>
                <c:pt idx="67">
                  <c:v>235.44</c:v>
                </c:pt>
                <c:pt idx="68">
                  <c:v>174.1</c:v>
                </c:pt>
                <c:pt idx="69">
                  <c:v>221.28</c:v>
                </c:pt>
                <c:pt idx="70">
                  <c:v>250</c:v>
                </c:pt>
                <c:pt idx="71">
                  <c:v>258.29000000000002</c:v>
                </c:pt>
                <c:pt idx="72">
                  <c:v>237.74</c:v>
                </c:pt>
                <c:pt idx="73">
                  <c:v>279.82</c:v>
                </c:pt>
                <c:pt idx="74">
                  <c:v>285.16000000000003</c:v>
                </c:pt>
                <c:pt idx="75">
                  <c:v>208.41</c:v>
                </c:pt>
                <c:pt idx="76">
                  <c:v>162.19</c:v>
                </c:pt>
                <c:pt idx="77">
                  <c:v>173.92</c:v>
                </c:pt>
                <c:pt idx="78">
                  <c:v>162.19</c:v>
                </c:pt>
                <c:pt idx="79">
                  <c:v>161.72</c:v>
                </c:pt>
                <c:pt idx="80">
                  <c:v>162.19</c:v>
                </c:pt>
                <c:pt idx="81">
                  <c:v>162.18</c:v>
                </c:pt>
                <c:pt idx="82">
                  <c:v>163.85</c:v>
                </c:pt>
                <c:pt idx="83">
                  <c:v>195.78</c:v>
                </c:pt>
                <c:pt idx="84">
                  <c:v>175.21</c:v>
                </c:pt>
                <c:pt idx="85">
                  <c:v>189.99</c:v>
                </c:pt>
                <c:pt idx="86">
                  <c:v>223.45</c:v>
                </c:pt>
                <c:pt idx="87">
                  <c:v>208</c:v>
                </c:pt>
                <c:pt idx="88">
                  <c:v>212.98</c:v>
                </c:pt>
                <c:pt idx="89">
                  <c:v>209.85</c:v>
                </c:pt>
                <c:pt idx="90">
                  <c:v>205.02</c:v>
                </c:pt>
                <c:pt idx="91">
                  <c:v>194.27</c:v>
                </c:pt>
                <c:pt idx="92">
                  <c:v>199.42</c:v>
                </c:pt>
                <c:pt idx="93">
                  <c:v>189.17</c:v>
                </c:pt>
                <c:pt idx="94">
                  <c:v>183.12</c:v>
                </c:pt>
                <c:pt idx="95">
                  <c:v>171.46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C0E-414D-939F-AB290878D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30186232"/>
        <c:axId val="230185840"/>
      </c:lineChart>
      <c:catAx>
        <c:axId val="23018505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Market Time Unit (CET-15min)</a:t>
                </a:r>
              </a:p>
            </c:rich>
          </c:tx>
          <c:layout>
            <c:manualLayout>
              <c:xMode val="edge"/>
              <c:yMode val="edge"/>
              <c:x val="0.40611527485073184"/>
              <c:y val="0.95701479488327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448"/>
        <c:crosses val="autoZero"/>
        <c:auto val="1"/>
        <c:lblAlgn val="ctr"/>
        <c:lblOffset val="100"/>
        <c:tickLblSkip val="1"/>
        <c:noMultiLvlLbl val="0"/>
      </c:catAx>
      <c:valAx>
        <c:axId val="230185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Volume (MW)</a:t>
                </a:r>
              </a:p>
            </c:rich>
          </c:tx>
          <c:layout>
            <c:manualLayout>
              <c:xMode val="edge"/>
              <c:yMode val="edge"/>
              <c:x val="6.1164849755849376E-3"/>
              <c:y val="0.384794253029915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5056"/>
        <c:crosses val="autoZero"/>
        <c:crossBetween val="between"/>
      </c:valAx>
      <c:valAx>
        <c:axId val="230185840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ysClr val="windowText" lastClr="000000"/>
                    </a:solidFill>
                    <a:latin typeface="Century Gothic" panose="020B0502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GR-MCP (</a:t>
                </a:r>
                <a:r>
                  <a:rPr lang="el-GR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€</a:t>
                </a:r>
                <a:r>
                  <a:rPr lang="en-US" sz="1200" b="1">
                    <a:solidFill>
                      <a:sysClr val="windowText" lastClr="000000"/>
                    </a:solidFill>
                    <a:latin typeface="Century Gothic" panose="020B0502020202020204" pitchFamily="34" charset="0"/>
                    <a:cs typeface="Arial" panose="020B0604020202020204" pitchFamily="34" charset="0"/>
                  </a:rPr>
                  <a:t>/MWh)</a:t>
                </a:r>
              </a:p>
            </c:rich>
          </c:tx>
          <c:layout>
            <c:manualLayout>
              <c:xMode val="edge"/>
              <c:yMode val="edge"/>
              <c:x val="0.96595699316536188"/>
              <c:y val="0.358057142367008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ysClr val="windowText" lastClr="000000"/>
                  </a:solidFill>
                  <a:latin typeface="Century Gothic" panose="020B0502020202020204" pitchFamily="34" charset="0"/>
                  <a:ea typeface="+mn-ea"/>
                  <a:cs typeface="Arial" panose="020B0604020202020204" pitchFamily="34" charset="0"/>
                </a:defRPr>
              </a:pPr>
              <a:endParaRPr lang="el-G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  <c:crossAx val="230186232"/>
        <c:crosses val="max"/>
        <c:crossBetween val="between"/>
      </c:valAx>
      <c:catAx>
        <c:axId val="230186232"/>
        <c:scaling>
          <c:orientation val="minMax"/>
        </c:scaling>
        <c:delete val="1"/>
        <c:axPos val="b"/>
        <c:numFmt formatCode="00" sourceLinked="1"/>
        <c:majorTickMark val="out"/>
        <c:minorTickMark val="none"/>
        <c:tickLblPos val="nextTo"/>
        <c:crossAx val="23018584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egendEntry>
        <c:idx val="8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9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2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3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4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egendEntry>
        <c:idx val="15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Century Gothic" panose="020B0502020202020204" pitchFamily="34" charset="0"/>
                <a:ea typeface="+mn-ea"/>
                <a:cs typeface="Arial" panose="020B0604020202020204" pitchFamily="34" charset="0"/>
              </a:defRPr>
            </a:pPr>
            <a:endParaRPr lang="el-GR"/>
          </a:p>
        </c:txPr>
      </c:legendEntry>
      <c:layout>
        <c:manualLayout>
          <c:xMode val="edge"/>
          <c:yMode val="edge"/>
          <c:x val="3.4272016339254523E-2"/>
          <c:y val="1.7450176550173495E-2"/>
          <c:w val="0.92446642121953182"/>
          <c:h val="9.35847536029275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accent5">
                  <a:lumMod val="50000"/>
                </a:schemeClr>
              </a:solidFill>
              <a:latin typeface="Century Gothic" panose="020B0502020202020204" pitchFamily="34" charset="0"/>
              <a:ea typeface="+mn-ea"/>
              <a:cs typeface="Arial" panose="020B0604020202020204" pitchFamily="34" charset="0"/>
            </a:defRPr>
          </a:pPr>
          <a:endParaRPr lang="el-GR"/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l-GR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Chart1"/>
  <sheetViews>
    <sheetView zoomScale="120" workbookViewId="0"/>
  </sheetViews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>
  <sheetPr codeName="Chart2"/>
  <sheetViews>
    <sheetView zoomScale="12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6875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302750" cy="6080125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X54"/>
  <sheetViews>
    <sheetView showGridLines="0" tabSelected="1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Q9" sqref="CQ9"/>
    </sheetView>
  </sheetViews>
  <sheetFormatPr defaultColWidth="9.140625" defaultRowHeight="15.95" customHeight="1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9"/>
    </row>
    <row r="3" spans="1:102" ht="30" customHeight="1" thickBot="1" x14ac:dyDescent="0.25">
      <c r="A3" s="10">
        <v>46280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2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6101.67</v>
      </c>
      <c r="C5" s="25">
        <v>6081.5360000000001</v>
      </c>
      <c r="D5" s="25">
        <v>6038.2830000000004</v>
      </c>
      <c r="E5" s="25">
        <v>6000.5330000000004</v>
      </c>
      <c r="F5" s="25">
        <v>6022.4859999999999</v>
      </c>
      <c r="G5" s="25">
        <v>5979.28</v>
      </c>
      <c r="H5" s="25">
        <v>5951.28</v>
      </c>
      <c r="I5" s="25">
        <v>5949.1819999999998</v>
      </c>
      <c r="J5" s="25">
        <v>5869.8310000000001</v>
      </c>
      <c r="K5" s="25">
        <v>5843.2070000000003</v>
      </c>
      <c r="L5" s="25">
        <v>5835.1019999999999</v>
      </c>
      <c r="M5" s="25">
        <v>5925.1480000000001</v>
      </c>
      <c r="N5" s="25">
        <v>5887.0789999999997</v>
      </c>
      <c r="O5" s="25">
        <v>5948.5379999999996</v>
      </c>
      <c r="P5" s="25">
        <v>5943.39</v>
      </c>
      <c r="Q5" s="25">
        <v>5935.6390000000001</v>
      </c>
      <c r="R5" s="25">
        <v>5970.5559999999996</v>
      </c>
      <c r="S5" s="25">
        <v>5990.7629999999999</v>
      </c>
      <c r="T5" s="25">
        <v>5976.2460000000001</v>
      </c>
      <c r="U5" s="25">
        <v>6024.5820000000003</v>
      </c>
      <c r="V5" s="25">
        <v>5690.6809999999996</v>
      </c>
      <c r="W5" s="25">
        <v>5728.2539999999999</v>
      </c>
      <c r="X5" s="25">
        <v>5859.76</v>
      </c>
      <c r="Y5" s="25">
        <v>5996.1279999999997</v>
      </c>
      <c r="Z5" s="25">
        <v>6488.8230000000003</v>
      </c>
      <c r="AA5" s="25">
        <v>6588.5640000000003</v>
      </c>
      <c r="AB5" s="25">
        <v>6669.509</v>
      </c>
      <c r="AC5" s="25">
        <v>6943.91</v>
      </c>
      <c r="AD5" s="25">
        <v>7771.5450000000001</v>
      </c>
      <c r="AE5" s="25">
        <v>7645.6329999999998</v>
      </c>
      <c r="AF5" s="25">
        <v>8121.5709999999999</v>
      </c>
      <c r="AG5" s="25">
        <v>8524.9770000000008</v>
      </c>
      <c r="AH5" s="25">
        <v>8511.1669999999995</v>
      </c>
      <c r="AI5" s="25">
        <v>8730.7950000000001</v>
      </c>
      <c r="AJ5" s="25">
        <v>8784.9480000000003</v>
      </c>
      <c r="AK5" s="25">
        <v>8792.35</v>
      </c>
      <c r="AL5" s="25">
        <v>8920.7129999999997</v>
      </c>
      <c r="AM5" s="25">
        <v>9026.5400000000009</v>
      </c>
      <c r="AN5" s="25">
        <v>9124.7739999999994</v>
      </c>
      <c r="AO5" s="25">
        <v>9069.5239999999994</v>
      </c>
      <c r="AP5" s="25">
        <v>9191.3169999999991</v>
      </c>
      <c r="AQ5" s="25">
        <v>9262.8179999999993</v>
      </c>
      <c r="AR5" s="25">
        <v>9333.39</v>
      </c>
      <c r="AS5" s="25">
        <v>9445.8649999999998</v>
      </c>
      <c r="AT5" s="25">
        <v>9340.6329999999998</v>
      </c>
      <c r="AU5" s="25">
        <v>9390.7369999999992</v>
      </c>
      <c r="AV5" s="25">
        <v>9385.509</v>
      </c>
      <c r="AW5" s="25">
        <v>9372.848</v>
      </c>
      <c r="AX5" s="25">
        <v>9359.741</v>
      </c>
      <c r="AY5" s="25">
        <v>9324.3870000000006</v>
      </c>
      <c r="AZ5" s="25">
        <v>9273.6049999999996</v>
      </c>
      <c r="BA5" s="25">
        <v>9158.66</v>
      </c>
      <c r="BB5" s="25">
        <v>9052.768</v>
      </c>
      <c r="BC5" s="25">
        <v>8884.5789999999997</v>
      </c>
      <c r="BD5" s="25">
        <v>8739.3430000000008</v>
      </c>
      <c r="BE5" s="25">
        <v>8632.9869999999992</v>
      </c>
      <c r="BF5" s="25">
        <v>8592.3089999999993</v>
      </c>
      <c r="BG5" s="25">
        <v>8539.7139999999999</v>
      </c>
      <c r="BH5" s="25">
        <v>8397.6720000000005</v>
      </c>
      <c r="BI5" s="25">
        <v>8297.2199999999993</v>
      </c>
      <c r="BJ5" s="25">
        <v>8258.4419999999991</v>
      </c>
      <c r="BK5" s="25">
        <v>8278.9060000000009</v>
      </c>
      <c r="BL5" s="25">
        <v>8129.1819999999998</v>
      </c>
      <c r="BM5" s="25">
        <v>8486.6689999999999</v>
      </c>
      <c r="BN5" s="25">
        <v>8154.384</v>
      </c>
      <c r="BO5" s="25">
        <v>8190.3059999999996</v>
      </c>
      <c r="BP5" s="25">
        <v>8699.6929999999993</v>
      </c>
      <c r="BQ5" s="25">
        <v>8494.6849999999995</v>
      </c>
      <c r="BR5" s="25">
        <v>8106.6440000000002</v>
      </c>
      <c r="BS5" s="25">
        <v>8103.4229999999998</v>
      </c>
      <c r="BT5" s="25">
        <v>8126.076</v>
      </c>
      <c r="BU5" s="25">
        <v>8132.9639999999999</v>
      </c>
      <c r="BV5" s="25">
        <v>8162.8969999999999</v>
      </c>
      <c r="BW5" s="25">
        <v>8196.4130000000005</v>
      </c>
      <c r="BX5" s="25">
        <v>8242.6790000000001</v>
      </c>
      <c r="BY5" s="25">
        <v>8315.1610000000001</v>
      </c>
      <c r="BZ5" s="25">
        <v>8399.1939999999995</v>
      </c>
      <c r="CA5" s="25">
        <v>8398.2540000000008</v>
      </c>
      <c r="CB5" s="25">
        <v>8371.9439999999995</v>
      </c>
      <c r="CC5" s="25">
        <v>8300.6039999999994</v>
      </c>
      <c r="CD5" s="25">
        <v>8182.0889999999999</v>
      </c>
      <c r="CE5" s="25">
        <v>8151.6109999999999</v>
      </c>
      <c r="CF5" s="25">
        <v>8188.9449999999997</v>
      </c>
      <c r="CG5" s="25">
        <v>7860.9260000000004</v>
      </c>
      <c r="CH5" s="25">
        <v>7664.07</v>
      </c>
      <c r="CI5" s="25">
        <v>7745.5860000000002</v>
      </c>
      <c r="CJ5" s="25">
        <v>7513.0829999999996</v>
      </c>
      <c r="CK5" s="25">
        <v>7520.0529999999999</v>
      </c>
      <c r="CL5" s="25">
        <v>7507.7190000000001</v>
      </c>
      <c r="CM5" s="25">
        <v>7276.7280000000001</v>
      </c>
      <c r="CN5" s="25">
        <v>7273.7659999999996</v>
      </c>
      <c r="CO5" s="25">
        <v>7123.8190000000004</v>
      </c>
      <c r="CP5" s="25">
        <v>6989.9129999999996</v>
      </c>
      <c r="CQ5" s="25">
        <v>6835.9369999999999</v>
      </c>
      <c r="CR5" s="25">
        <v>6840.335</v>
      </c>
      <c r="CS5" s="25">
        <v>6663.018</v>
      </c>
      <c r="CT5" s="26"/>
      <c r="CU5" s="26"/>
      <c r="CV5" s="26"/>
      <c r="CW5" s="27"/>
      <c r="CX5" s="28">
        <f t="array" ref="CX5">SUMPRODUCT(B5:CW5*0.25)</f>
        <v>184531.67924999993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241.03</v>
      </c>
      <c r="C8" s="37">
        <v>235.76</v>
      </c>
      <c r="D8" s="37">
        <v>219.38</v>
      </c>
      <c r="E8" s="37">
        <v>197.72</v>
      </c>
      <c r="F8" s="37">
        <v>211.24</v>
      </c>
      <c r="G8" s="37">
        <v>198.43</v>
      </c>
      <c r="H8" s="37">
        <v>194.29</v>
      </c>
      <c r="I8" s="37">
        <v>188.1</v>
      </c>
      <c r="J8" s="37">
        <v>189.9</v>
      </c>
      <c r="K8" s="37">
        <v>193.62</v>
      </c>
      <c r="L8" s="37">
        <v>206.59</v>
      </c>
      <c r="M8" s="37">
        <v>206.62</v>
      </c>
      <c r="N8" s="37">
        <v>185.3</v>
      </c>
      <c r="O8" s="37">
        <v>185.99</v>
      </c>
      <c r="P8" s="37">
        <v>187.33</v>
      </c>
      <c r="Q8" s="37">
        <v>184</v>
      </c>
      <c r="R8" s="37">
        <v>184.06</v>
      </c>
      <c r="S8" s="37">
        <v>184.3</v>
      </c>
      <c r="T8" s="37">
        <v>184.53</v>
      </c>
      <c r="U8" s="37">
        <v>181.31</v>
      </c>
      <c r="V8" s="37">
        <v>184.37</v>
      </c>
      <c r="W8" s="37">
        <v>188.53</v>
      </c>
      <c r="X8" s="37">
        <v>230.01</v>
      </c>
      <c r="Y8" s="37">
        <v>226.77</v>
      </c>
      <c r="Z8" s="37">
        <v>230.21</v>
      </c>
      <c r="AA8" s="37">
        <v>241.09</v>
      </c>
      <c r="AB8" s="37">
        <v>251.55</v>
      </c>
      <c r="AC8" s="37">
        <v>261.49</v>
      </c>
      <c r="AD8" s="37">
        <v>279.08</v>
      </c>
      <c r="AE8" s="37">
        <v>268.63</v>
      </c>
      <c r="AF8" s="37">
        <v>252.34</v>
      </c>
      <c r="AG8" s="37">
        <v>243.23</v>
      </c>
      <c r="AH8" s="37">
        <v>268.06</v>
      </c>
      <c r="AI8" s="37">
        <v>173.58</v>
      </c>
      <c r="AJ8" s="37">
        <v>153.55000000000001</v>
      </c>
      <c r="AK8" s="37">
        <v>138.26</v>
      </c>
      <c r="AL8" s="37">
        <v>140.86000000000001</v>
      </c>
      <c r="AM8" s="37">
        <v>85</v>
      </c>
      <c r="AN8" s="37">
        <v>2.39</v>
      </c>
      <c r="AO8" s="37">
        <v>85</v>
      </c>
      <c r="AP8" s="37">
        <v>155.11000000000001</v>
      </c>
      <c r="AQ8" s="37">
        <v>138.27000000000001</v>
      </c>
      <c r="AR8" s="37">
        <v>85</v>
      </c>
      <c r="AS8" s="37">
        <v>85</v>
      </c>
      <c r="AT8" s="37">
        <v>124.67</v>
      </c>
      <c r="AU8" s="37">
        <v>93.44</v>
      </c>
      <c r="AV8" s="37">
        <v>73.010000000000005</v>
      </c>
      <c r="AW8" s="37">
        <v>43.56</v>
      </c>
      <c r="AX8" s="37">
        <v>63.37</v>
      </c>
      <c r="AY8" s="37">
        <v>60</v>
      </c>
      <c r="AZ8" s="37">
        <v>60.02</v>
      </c>
      <c r="BA8" s="37">
        <v>60</v>
      </c>
      <c r="BB8" s="37">
        <v>71.540000000000006</v>
      </c>
      <c r="BC8" s="37">
        <v>71.42</v>
      </c>
      <c r="BD8" s="37">
        <v>71.63</v>
      </c>
      <c r="BE8" s="37">
        <v>85</v>
      </c>
      <c r="BF8" s="37">
        <v>75.22</v>
      </c>
      <c r="BG8" s="37">
        <v>75.739999999999995</v>
      </c>
      <c r="BH8" s="37">
        <v>88.31</v>
      </c>
      <c r="BI8" s="37">
        <v>110.1</v>
      </c>
      <c r="BJ8" s="37">
        <v>91.62</v>
      </c>
      <c r="BK8" s="37">
        <v>107.29</v>
      </c>
      <c r="BL8" s="37">
        <v>126.1</v>
      </c>
      <c r="BM8" s="37">
        <v>161.53</v>
      </c>
      <c r="BN8" s="37">
        <v>115.98</v>
      </c>
      <c r="BO8" s="37">
        <v>155</v>
      </c>
      <c r="BP8" s="37">
        <v>175.93</v>
      </c>
      <c r="BQ8" s="37">
        <v>235.44</v>
      </c>
      <c r="BR8" s="37">
        <v>174.1</v>
      </c>
      <c r="BS8" s="37">
        <v>221.28</v>
      </c>
      <c r="BT8" s="37">
        <v>250</v>
      </c>
      <c r="BU8" s="37">
        <v>258.29000000000002</v>
      </c>
      <c r="BV8" s="37">
        <v>237.74</v>
      </c>
      <c r="BW8" s="37">
        <v>279.82</v>
      </c>
      <c r="BX8" s="37">
        <v>285.16000000000003</v>
      </c>
      <c r="BY8" s="37">
        <v>208.41</v>
      </c>
      <c r="BZ8" s="37">
        <v>162.19</v>
      </c>
      <c r="CA8" s="37">
        <v>173.92</v>
      </c>
      <c r="CB8" s="37">
        <v>162.19</v>
      </c>
      <c r="CC8" s="37">
        <v>161.72</v>
      </c>
      <c r="CD8" s="37">
        <v>162.19</v>
      </c>
      <c r="CE8" s="37">
        <v>162.18</v>
      </c>
      <c r="CF8" s="37">
        <v>163.85</v>
      </c>
      <c r="CG8" s="37">
        <v>195.78</v>
      </c>
      <c r="CH8" s="37">
        <v>175.21</v>
      </c>
      <c r="CI8" s="37">
        <v>189.99</v>
      </c>
      <c r="CJ8" s="37">
        <v>223.45</v>
      </c>
      <c r="CK8" s="37">
        <v>208</v>
      </c>
      <c r="CL8" s="37">
        <v>212.98</v>
      </c>
      <c r="CM8" s="37">
        <v>209.85</v>
      </c>
      <c r="CN8" s="37">
        <v>205.02</v>
      </c>
      <c r="CO8" s="37">
        <v>194.27</v>
      </c>
      <c r="CP8" s="37">
        <v>199.42</v>
      </c>
      <c r="CQ8" s="37">
        <v>189.17</v>
      </c>
      <c r="CR8" s="37">
        <v>183.12</v>
      </c>
      <c r="CS8" s="37">
        <v>171.46</v>
      </c>
      <c r="CT8" s="38"/>
      <c r="CU8" s="38"/>
      <c r="CV8" s="38"/>
      <c r="CW8" s="39"/>
      <c r="CX8" s="40">
        <f>IF(SUM(B8:CW8)&lt;&gt;0,AVERAGEIF(B8:CW8,"&lt;&gt;"""),"")</f>
        <v>170.24541666666676</v>
      </c>
    </row>
    <row r="9" spans="1:102" ht="24.95" customHeight="1" thickBot="1" x14ac:dyDescent="0.25">
      <c r="A9" s="41" t="s">
        <v>6</v>
      </c>
      <c r="B9" s="42">
        <v>223.4725</v>
      </c>
      <c r="C9" s="43">
        <v>223.4725</v>
      </c>
      <c r="D9" s="43">
        <v>223.4725</v>
      </c>
      <c r="E9" s="43">
        <v>223.4725</v>
      </c>
      <c r="F9" s="43">
        <v>198.01499999999999</v>
      </c>
      <c r="G9" s="43">
        <v>198.01499999999999</v>
      </c>
      <c r="H9" s="43">
        <v>198.01499999999999</v>
      </c>
      <c r="I9" s="43">
        <v>198.01499999999999</v>
      </c>
      <c r="J9" s="43">
        <v>199.1825</v>
      </c>
      <c r="K9" s="43">
        <v>199.1825</v>
      </c>
      <c r="L9" s="43">
        <v>199.1825</v>
      </c>
      <c r="M9" s="43">
        <v>199.1825</v>
      </c>
      <c r="N9" s="43">
        <v>185.655</v>
      </c>
      <c r="O9" s="43">
        <v>185.655</v>
      </c>
      <c r="P9" s="43">
        <v>185.655</v>
      </c>
      <c r="Q9" s="43">
        <v>185.655</v>
      </c>
      <c r="R9" s="43">
        <v>183.55</v>
      </c>
      <c r="S9" s="43">
        <v>183.55</v>
      </c>
      <c r="T9" s="43">
        <v>183.55</v>
      </c>
      <c r="U9" s="43">
        <v>183.55</v>
      </c>
      <c r="V9" s="43">
        <v>207.42</v>
      </c>
      <c r="W9" s="43">
        <v>207.42</v>
      </c>
      <c r="X9" s="43">
        <v>207.42</v>
      </c>
      <c r="Y9" s="43">
        <v>207.42</v>
      </c>
      <c r="Z9" s="43">
        <v>246.08500000000001</v>
      </c>
      <c r="AA9" s="43">
        <v>246.08500000000001</v>
      </c>
      <c r="AB9" s="43">
        <v>246.08500000000001</v>
      </c>
      <c r="AC9" s="43">
        <v>246.08500000000001</v>
      </c>
      <c r="AD9" s="43">
        <v>260.82</v>
      </c>
      <c r="AE9" s="43">
        <v>260.82</v>
      </c>
      <c r="AF9" s="43">
        <v>260.82</v>
      </c>
      <c r="AG9" s="43">
        <v>260.82</v>
      </c>
      <c r="AH9" s="43">
        <v>183.36250000000001</v>
      </c>
      <c r="AI9" s="43">
        <v>183.36250000000001</v>
      </c>
      <c r="AJ9" s="43">
        <v>183.36250000000001</v>
      </c>
      <c r="AK9" s="43">
        <v>183.36250000000001</v>
      </c>
      <c r="AL9" s="43">
        <v>78.3125</v>
      </c>
      <c r="AM9" s="43">
        <v>78.3125</v>
      </c>
      <c r="AN9" s="43">
        <v>78.3125</v>
      </c>
      <c r="AO9" s="43">
        <v>78.3125</v>
      </c>
      <c r="AP9" s="43">
        <v>115.845</v>
      </c>
      <c r="AQ9" s="43">
        <v>115.845</v>
      </c>
      <c r="AR9" s="43">
        <v>115.845</v>
      </c>
      <c r="AS9" s="43">
        <v>115.845</v>
      </c>
      <c r="AT9" s="43">
        <v>83.67</v>
      </c>
      <c r="AU9" s="43">
        <v>83.67</v>
      </c>
      <c r="AV9" s="43">
        <v>83.67</v>
      </c>
      <c r="AW9" s="43">
        <v>83.67</v>
      </c>
      <c r="AX9" s="43">
        <v>60.847499999999997</v>
      </c>
      <c r="AY9" s="43">
        <v>60.847499999999997</v>
      </c>
      <c r="AZ9" s="43">
        <v>60.847499999999997</v>
      </c>
      <c r="BA9" s="43">
        <v>60.847499999999997</v>
      </c>
      <c r="BB9" s="43">
        <v>74.897499999999994</v>
      </c>
      <c r="BC9" s="43">
        <v>74.897499999999994</v>
      </c>
      <c r="BD9" s="43">
        <v>74.897499999999994</v>
      </c>
      <c r="BE9" s="43">
        <v>74.897499999999994</v>
      </c>
      <c r="BF9" s="43">
        <v>87.342500000000001</v>
      </c>
      <c r="BG9" s="43">
        <v>87.342500000000001</v>
      </c>
      <c r="BH9" s="43">
        <v>87.342500000000001</v>
      </c>
      <c r="BI9" s="43">
        <v>87.342500000000001</v>
      </c>
      <c r="BJ9" s="43">
        <v>121.63500000000001</v>
      </c>
      <c r="BK9" s="43">
        <v>121.63500000000001</v>
      </c>
      <c r="BL9" s="43">
        <v>121.63500000000001</v>
      </c>
      <c r="BM9" s="43">
        <v>121.63500000000001</v>
      </c>
      <c r="BN9" s="43">
        <v>170.58750000000001</v>
      </c>
      <c r="BO9" s="43">
        <v>170.58750000000001</v>
      </c>
      <c r="BP9" s="43">
        <v>170.58750000000001</v>
      </c>
      <c r="BQ9" s="43">
        <v>170.58750000000001</v>
      </c>
      <c r="BR9" s="43">
        <v>225.91749999999999</v>
      </c>
      <c r="BS9" s="43">
        <v>225.91749999999999</v>
      </c>
      <c r="BT9" s="43">
        <v>225.91749999999999</v>
      </c>
      <c r="BU9" s="43">
        <v>225.91749999999999</v>
      </c>
      <c r="BV9" s="43">
        <v>252.7825</v>
      </c>
      <c r="BW9" s="43">
        <v>252.7825</v>
      </c>
      <c r="BX9" s="43">
        <v>252.7825</v>
      </c>
      <c r="BY9" s="43">
        <v>252.7825</v>
      </c>
      <c r="BZ9" s="43">
        <v>165.005</v>
      </c>
      <c r="CA9" s="43">
        <v>165.005</v>
      </c>
      <c r="CB9" s="43">
        <v>165.005</v>
      </c>
      <c r="CC9" s="43">
        <v>165.005</v>
      </c>
      <c r="CD9" s="43">
        <v>171</v>
      </c>
      <c r="CE9" s="43">
        <v>171</v>
      </c>
      <c r="CF9" s="43">
        <v>171</v>
      </c>
      <c r="CG9" s="43">
        <v>171</v>
      </c>
      <c r="CH9" s="43">
        <v>199.16249999999999</v>
      </c>
      <c r="CI9" s="43">
        <v>199.16249999999999</v>
      </c>
      <c r="CJ9" s="43">
        <v>199.16249999999999</v>
      </c>
      <c r="CK9" s="43">
        <v>199.16249999999999</v>
      </c>
      <c r="CL9" s="43">
        <v>205.53</v>
      </c>
      <c r="CM9" s="43">
        <v>205.53</v>
      </c>
      <c r="CN9" s="43">
        <v>205.53</v>
      </c>
      <c r="CO9" s="43">
        <v>205.53</v>
      </c>
      <c r="CP9" s="43">
        <v>185.79249999999999</v>
      </c>
      <c r="CQ9" s="43">
        <v>185.79249999999999</v>
      </c>
      <c r="CR9" s="43">
        <v>185.79249999999999</v>
      </c>
      <c r="CS9" s="43">
        <v>185.79249999999999</v>
      </c>
      <c r="CT9" s="44"/>
      <c r="CU9" s="44"/>
      <c r="CV9" s="44"/>
      <c r="CW9" s="45"/>
      <c r="CX9" s="46">
        <f>IF(SUM(B9:CW9)&lt;&gt;0,AVERAGEIF(B9:CW9,"&lt;&gt;"""),"")</f>
        <v>170.24541666666661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>
        <v>616</v>
      </c>
      <c r="C11" s="53">
        <v>616</v>
      </c>
      <c r="D11" s="53">
        <v>616</v>
      </c>
      <c r="E11" s="53">
        <v>616</v>
      </c>
      <c r="F11" s="53">
        <v>616</v>
      </c>
      <c r="G11" s="53">
        <v>616</v>
      </c>
      <c r="H11" s="53">
        <v>616</v>
      </c>
      <c r="I11" s="53">
        <v>616</v>
      </c>
      <c r="J11" s="53">
        <v>616</v>
      </c>
      <c r="K11" s="53">
        <v>616</v>
      </c>
      <c r="L11" s="53">
        <v>616</v>
      </c>
      <c r="M11" s="53">
        <v>616</v>
      </c>
      <c r="N11" s="53">
        <v>616</v>
      </c>
      <c r="O11" s="53">
        <v>616</v>
      </c>
      <c r="P11" s="53">
        <v>616</v>
      </c>
      <c r="Q11" s="53">
        <v>616</v>
      </c>
      <c r="R11" s="53">
        <v>616</v>
      </c>
      <c r="S11" s="53">
        <v>616</v>
      </c>
      <c r="T11" s="53">
        <v>616</v>
      </c>
      <c r="U11" s="53">
        <v>616</v>
      </c>
      <c r="V11" s="53">
        <v>616</v>
      </c>
      <c r="W11" s="53">
        <v>616</v>
      </c>
      <c r="X11" s="53">
        <v>616</v>
      </c>
      <c r="Y11" s="53">
        <v>616</v>
      </c>
      <c r="Z11" s="53">
        <v>616</v>
      </c>
      <c r="AA11" s="53">
        <v>616</v>
      </c>
      <c r="AB11" s="53">
        <v>616</v>
      </c>
      <c r="AC11" s="53">
        <v>616</v>
      </c>
      <c r="AD11" s="53">
        <v>616</v>
      </c>
      <c r="AE11" s="53">
        <v>616</v>
      </c>
      <c r="AF11" s="53">
        <v>616</v>
      </c>
      <c r="AG11" s="53">
        <v>616</v>
      </c>
      <c r="AH11" s="53">
        <v>616</v>
      </c>
      <c r="AI11" s="53">
        <v>580.125</v>
      </c>
      <c r="AJ11" s="53">
        <v>302</v>
      </c>
      <c r="AK11" s="53">
        <v>302</v>
      </c>
      <c r="AL11" s="53">
        <v>302</v>
      </c>
      <c r="AM11" s="53">
        <v>302</v>
      </c>
      <c r="AN11" s="53">
        <v>302</v>
      </c>
      <c r="AO11" s="53">
        <v>302</v>
      </c>
      <c r="AP11" s="53">
        <v>307.16000000000003</v>
      </c>
      <c r="AQ11" s="53">
        <v>302</v>
      </c>
      <c r="AR11" s="53">
        <v>302</v>
      </c>
      <c r="AS11" s="53">
        <v>302</v>
      </c>
      <c r="AT11" s="53">
        <v>302</v>
      </c>
      <c r="AU11" s="53">
        <v>302</v>
      </c>
      <c r="AV11" s="53">
        <v>302</v>
      </c>
      <c r="AW11" s="53">
        <v>302</v>
      </c>
      <c r="AX11" s="53">
        <v>302</v>
      </c>
      <c r="AY11" s="53">
        <v>302</v>
      </c>
      <c r="AZ11" s="53">
        <v>302</v>
      </c>
      <c r="BA11" s="53">
        <v>302</v>
      </c>
      <c r="BB11" s="53">
        <v>302</v>
      </c>
      <c r="BC11" s="53">
        <v>302</v>
      </c>
      <c r="BD11" s="53">
        <v>302</v>
      </c>
      <c r="BE11" s="53">
        <v>302</v>
      </c>
      <c r="BF11" s="53">
        <v>302</v>
      </c>
      <c r="BG11" s="53">
        <v>302</v>
      </c>
      <c r="BH11" s="53">
        <v>302</v>
      </c>
      <c r="BI11" s="53">
        <v>302</v>
      </c>
      <c r="BJ11" s="53">
        <v>302</v>
      </c>
      <c r="BK11" s="53">
        <v>302</v>
      </c>
      <c r="BL11" s="53">
        <v>302</v>
      </c>
      <c r="BM11" s="53">
        <v>433.19499999999999</v>
      </c>
      <c r="BN11" s="53">
        <v>302</v>
      </c>
      <c r="BO11" s="53">
        <v>303.98</v>
      </c>
      <c r="BP11" s="53">
        <v>607.47</v>
      </c>
      <c r="BQ11" s="53">
        <v>616</v>
      </c>
      <c r="BR11" s="53">
        <v>565.06899999999996</v>
      </c>
      <c r="BS11" s="53">
        <v>616</v>
      </c>
      <c r="BT11" s="53">
        <v>616</v>
      </c>
      <c r="BU11" s="53">
        <v>616</v>
      </c>
      <c r="BV11" s="53">
        <v>616</v>
      </c>
      <c r="BW11" s="53">
        <v>616</v>
      </c>
      <c r="BX11" s="53">
        <v>616</v>
      </c>
      <c r="BY11" s="53">
        <v>616</v>
      </c>
      <c r="BZ11" s="53">
        <v>472.851</v>
      </c>
      <c r="CA11" s="53">
        <v>560.86199999999997</v>
      </c>
      <c r="CB11" s="53">
        <v>472.89499999999998</v>
      </c>
      <c r="CC11" s="53">
        <v>468.20100000000002</v>
      </c>
      <c r="CD11" s="53">
        <v>472.87099999999998</v>
      </c>
      <c r="CE11" s="53">
        <v>472.84100000000001</v>
      </c>
      <c r="CF11" s="53">
        <v>489.52199999999999</v>
      </c>
      <c r="CG11" s="53">
        <v>616</v>
      </c>
      <c r="CH11" s="53">
        <v>590.79300000000001</v>
      </c>
      <c r="CI11" s="53">
        <v>616</v>
      </c>
      <c r="CJ11" s="53">
        <v>616</v>
      </c>
      <c r="CK11" s="53">
        <v>616</v>
      </c>
      <c r="CL11" s="53">
        <v>616</v>
      </c>
      <c r="CM11" s="53">
        <v>616</v>
      </c>
      <c r="CN11" s="53">
        <v>616</v>
      </c>
      <c r="CO11" s="53">
        <v>616</v>
      </c>
      <c r="CP11" s="53">
        <v>616</v>
      </c>
      <c r="CQ11" s="53">
        <v>616</v>
      </c>
      <c r="CR11" s="53">
        <v>616</v>
      </c>
      <c r="CS11" s="53">
        <v>503.68700000000001</v>
      </c>
      <c r="CT11" s="54"/>
      <c r="CU11" s="54"/>
      <c r="CV11" s="54"/>
      <c r="CW11" s="55"/>
      <c r="CX11" s="56">
        <f t="array" ref="CX11">SUMPRODUCT(B11:CW11*0.25)</f>
        <v>12022.880499999997</v>
      </c>
    </row>
    <row r="12" spans="1:102" ht="24.95" customHeight="1" x14ac:dyDescent="0.2">
      <c r="A12" s="57" t="s">
        <v>9</v>
      </c>
      <c r="B12" s="58">
        <v>189</v>
      </c>
      <c r="C12" s="59">
        <v>189</v>
      </c>
      <c r="D12" s="59">
        <v>189</v>
      </c>
      <c r="E12" s="59">
        <v>189</v>
      </c>
      <c r="F12" s="59">
        <v>169</v>
      </c>
      <c r="G12" s="59">
        <v>169</v>
      </c>
      <c r="H12" s="59">
        <v>169</v>
      </c>
      <c r="I12" s="59">
        <v>169</v>
      </c>
      <c r="J12" s="59">
        <v>160</v>
      </c>
      <c r="K12" s="59">
        <v>160</v>
      </c>
      <c r="L12" s="59">
        <v>160</v>
      </c>
      <c r="M12" s="59">
        <v>160</v>
      </c>
      <c r="N12" s="59">
        <v>152</v>
      </c>
      <c r="O12" s="59">
        <v>152</v>
      </c>
      <c r="P12" s="59">
        <v>152</v>
      </c>
      <c r="Q12" s="59">
        <v>152</v>
      </c>
      <c r="R12" s="59">
        <v>153</v>
      </c>
      <c r="S12" s="59">
        <v>153</v>
      </c>
      <c r="T12" s="59">
        <v>153</v>
      </c>
      <c r="U12" s="59">
        <v>153</v>
      </c>
      <c r="V12" s="59">
        <v>179</v>
      </c>
      <c r="W12" s="59">
        <v>179</v>
      </c>
      <c r="X12" s="59">
        <v>179</v>
      </c>
      <c r="Y12" s="59">
        <v>179</v>
      </c>
      <c r="Z12" s="59">
        <v>216</v>
      </c>
      <c r="AA12" s="59">
        <v>216</v>
      </c>
      <c r="AB12" s="59">
        <v>216</v>
      </c>
      <c r="AC12" s="59">
        <v>216</v>
      </c>
      <c r="AD12" s="59">
        <v>256</v>
      </c>
      <c r="AE12" s="59">
        <v>256</v>
      </c>
      <c r="AF12" s="59">
        <v>256</v>
      </c>
      <c r="AG12" s="59">
        <v>256</v>
      </c>
      <c r="AH12" s="59">
        <v>281</v>
      </c>
      <c r="AI12" s="59">
        <v>281</v>
      </c>
      <c r="AJ12" s="59">
        <v>281</v>
      </c>
      <c r="AK12" s="59">
        <v>281</v>
      </c>
      <c r="AL12" s="59">
        <v>283</v>
      </c>
      <c r="AM12" s="59">
        <v>283</v>
      </c>
      <c r="AN12" s="59">
        <v>283</v>
      </c>
      <c r="AO12" s="59">
        <v>283</v>
      </c>
      <c r="AP12" s="59">
        <v>281</v>
      </c>
      <c r="AQ12" s="59">
        <v>281</v>
      </c>
      <c r="AR12" s="59">
        <v>281</v>
      </c>
      <c r="AS12" s="59">
        <v>281</v>
      </c>
      <c r="AT12" s="59">
        <v>275</v>
      </c>
      <c r="AU12" s="59">
        <v>275</v>
      </c>
      <c r="AV12" s="59">
        <v>275</v>
      </c>
      <c r="AW12" s="59">
        <v>275</v>
      </c>
      <c r="AX12" s="59">
        <v>297</v>
      </c>
      <c r="AY12" s="59">
        <v>297</v>
      </c>
      <c r="AZ12" s="59">
        <v>297</v>
      </c>
      <c r="BA12" s="59">
        <v>297</v>
      </c>
      <c r="BB12" s="59">
        <v>293</v>
      </c>
      <c r="BC12" s="59">
        <v>293</v>
      </c>
      <c r="BD12" s="59">
        <v>293</v>
      </c>
      <c r="BE12" s="59">
        <v>293</v>
      </c>
      <c r="BF12" s="59">
        <v>282</v>
      </c>
      <c r="BG12" s="59">
        <v>282</v>
      </c>
      <c r="BH12" s="59">
        <v>282</v>
      </c>
      <c r="BI12" s="59">
        <v>282</v>
      </c>
      <c r="BJ12" s="59">
        <v>289</v>
      </c>
      <c r="BK12" s="59">
        <v>289</v>
      </c>
      <c r="BL12" s="59">
        <v>289</v>
      </c>
      <c r="BM12" s="59">
        <v>289</v>
      </c>
      <c r="BN12" s="59">
        <v>320</v>
      </c>
      <c r="BO12" s="59">
        <v>320</v>
      </c>
      <c r="BP12" s="59">
        <v>320</v>
      </c>
      <c r="BQ12" s="59">
        <v>320</v>
      </c>
      <c r="BR12" s="59">
        <v>356</v>
      </c>
      <c r="BS12" s="59">
        <v>356</v>
      </c>
      <c r="BT12" s="59">
        <v>356</v>
      </c>
      <c r="BU12" s="59">
        <v>356</v>
      </c>
      <c r="BV12" s="59">
        <v>370</v>
      </c>
      <c r="BW12" s="59">
        <v>370</v>
      </c>
      <c r="BX12" s="59">
        <v>370</v>
      </c>
      <c r="BY12" s="59">
        <v>370</v>
      </c>
      <c r="BZ12" s="59">
        <v>381</v>
      </c>
      <c r="CA12" s="59">
        <v>381</v>
      </c>
      <c r="CB12" s="59">
        <v>381</v>
      </c>
      <c r="CC12" s="59">
        <v>381</v>
      </c>
      <c r="CD12" s="59">
        <v>350</v>
      </c>
      <c r="CE12" s="59">
        <v>350</v>
      </c>
      <c r="CF12" s="59">
        <v>350</v>
      </c>
      <c r="CG12" s="59">
        <v>350</v>
      </c>
      <c r="CH12" s="59">
        <v>306</v>
      </c>
      <c r="CI12" s="59">
        <v>306</v>
      </c>
      <c r="CJ12" s="59">
        <v>306</v>
      </c>
      <c r="CK12" s="59">
        <v>306</v>
      </c>
      <c r="CL12" s="59">
        <v>265</v>
      </c>
      <c r="CM12" s="59">
        <v>265</v>
      </c>
      <c r="CN12" s="59">
        <v>265</v>
      </c>
      <c r="CO12" s="59">
        <v>265</v>
      </c>
      <c r="CP12" s="59">
        <v>214</v>
      </c>
      <c r="CQ12" s="59">
        <v>214</v>
      </c>
      <c r="CR12" s="59">
        <v>214</v>
      </c>
      <c r="CS12" s="59">
        <v>214</v>
      </c>
      <c r="CT12" s="60"/>
      <c r="CU12" s="60"/>
      <c r="CV12" s="60"/>
      <c r="CW12" s="61"/>
      <c r="CX12" s="62">
        <f t="array" ref="CX12">SUMPRODUCT(B12:CW12*0.25)</f>
        <v>6317</v>
      </c>
    </row>
    <row r="13" spans="1:102" ht="24.95" customHeight="1" x14ac:dyDescent="0.2">
      <c r="A13" s="63" t="s">
        <v>10</v>
      </c>
      <c r="B13" s="64">
        <v>3122.8020000000001</v>
      </c>
      <c r="C13" s="65">
        <v>3122.5650000000001</v>
      </c>
      <c r="D13" s="65">
        <v>3121.828</v>
      </c>
      <c r="E13" s="65">
        <v>3020.3430000000003</v>
      </c>
      <c r="F13" s="65">
        <v>2954.4610000000002</v>
      </c>
      <c r="G13" s="65">
        <v>2943.875</v>
      </c>
      <c r="H13" s="65">
        <v>2918.8530000000001</v>
      </c>
      <c r="I13" s="65">
        <v>2842.4180000000001</v>
      </c>
      <c r="J13" s="65">
        <v>2760.9810000000002</v>
      </c>
      <c r="K13" s="65">
        <v>2782.3199999999997</v>
      </c>
      <c r="L13" s="65">
        <v>2821.886</v>
      </c>
      <c r="M13" s="65">
        <v>2821.8879999999999</v>
      </c>
      <c r="N13" s="65">
        <v>2764.732</v>
      </c>
      <c r="O13" s="65">
        <v>2764.77</v>
      </c>
      <c r="P13" s="65">
        <v>2764.8420000000001</v>
      </c>
      <c r="Q13" s="65">
        <v>2764.6620000000003</v>
      </c>
      <c r="R13" s="65">
        <v>2766.9760000000001</v>
      </c>
      <c r="S13" s="65">
        <v>2766.991</v>
      </c>
      <c r="T13" s="65">
        <v>2767.0060000000003</v>
      </c>
      <c r="U13" s="65">
        <v>2766.8010000000004</v>
      </c>
      <c r="V13" s="65">
        <v>2768.9960000000001</v>
      </c>
      <c r="W13" s="65">
        <v>2769.261</v>
      </c>
      <c r="X13" s="65">
        <v>2831.9059999999999</v>
      </c>
      <c r="Y13" s="65">
        <v>2831.7</v>
      </c>
      <c r="Z13" s="65">
        <v>2918.08</v>
      </c>
      <c r="AA13" s="65">
        <v>2918.8130000000001</v>
      </c>
      <c r="AB13" s="65">
        <v>2919.518</v>
      </c>
      <c r="AC13" s="65">
        <v>2920.1860000000001</v>
      </c>
      <c r="AD13" s="65">
        <v>2917.3710000000001</v>
      </c>
      <c r="AE13" s="65">
        <v>2916.6670000000004</v>
      </c>
      <c r="AF13" s="65">
        <v>2912.5709999999999</v>
      </c>
      <c r="AG13" s="65">
        <v>2911.9570000000003</v>
      </c>
      <c r="AH13" s="65">
        <v>2589.9369999999999</v>
      </c>
      <c r="AI13" s="65">
        <v>2416.924</v>
      </c>
      <c r="AJ13" s="65">
        <v>2253.8609999999999</v>
      </c>
      <c r="AK13" s="65">
        <v>1800.0309999999999</v>
      </c>
      <c r="AL13" s="65">
        <v>1562.172</v>
      </c>
      <c r="AM13" s="65">
        <v>1283.9000000000001</v>
      </c>
      <c r="AN13" s="65">
        <v>1142.9000000000001</v>
      </c>
      <c r="AO13" s="65">
        <v>682.9</v>
      </c>
      <c r="AP13" s="65">
        <v>510.9</v>
      </c>
      <c r="AQ13" s="65">
        <v>388.29600000000005</v>
      </c>
      <c r="AR13" s="65">
        <v>302.89999999999998</v>
      </c>
      <c r="AS13" s="65">
        <v>302.89999999999998</v>
      </c>
      <c r="AT13" s="65">
        <v>127.9</v>
      </c>
      <c r="AU13" s="65">
        <v>127.9</v>
      </c>
      <c r="AV13" s="65">
        <v>127.9</v>
      </c>
      <c r="AW13" s="65">
        <v>127.9</v>
      </c>
      <c r="AX13" s="65">
        <v>127.9</v>
      </c>
      <c r="AY13" s="65">
        <v>127.9</v>
      </c>
      <c r="AZ13" s="65">
        <v>127.9</v>
      </c>
      <c r="BA13" s="65">
        <v>127.9</v>
      </c>
      <c r="BB13" s="65">
        <v>127.9</v>
      </c>
      <c r="BC13" s="65">
        <v>127.9</v>
      </c>
      <c r="BD13" s="65">
        <v>127.9</v>
      </c>
      <c r="BE13" s="65">
        <v>127.9</v>
      </c>
      <c r="BF13" s="65">
        <v>272.89999999999998</v>
      </c>
      <c r="BG13" s="65">
        <v>400.9</v>
      </c>
      <c r="BH13" s="65">
        <v>582.9</v>
      </c>
      <c r="BI13" s="65">
        <v>847.9</v>
      </c>
      <c r="BJ13" s="65">
        <v>1123.9000000000001</v>
      </c>
      <c r="BK13" s="65">
        <v>1318.9</v>
      </c>
      <c r="BL13" s="65">
        <v>1548.9</v>
      </c>
      <c r="BM13" s="65">
        <v>2067.9</v>
      </c>
      <c r="BN13" s="65">
        <v>1951.9</v>
      </c>
      <c r="BO13" s="65">
        <v>2310.0569999999998</v>
      </c>
      <c r="BP13" s="65">
        <v>2867.058</v>
      </c>
      <c r="BQ13" s="65">
        <v>2988.009</v>
      </c>
      <c r="BR13" s="65">
        <v>2875.489</v>
      </c>
      <c r="BS13" s="65">
        <v>3003.9110000000001</v>
      </c>
      <c r="BT13" s="65">
        <v>3010.5129999999999</v>
      </c>
      <c r="BU13" s="65">
        <v>3012.127</v>
      </c>
      <c r="BV13" s="65">
        <v>3014.1220000000003</v>
      </c>
      <c r="BW13" s="65">
        <v>3027.3249999999998</v>
      </c>
      <c r="BX13" s="65">
        <v>3035.366</v>
      </c>
      <c r="BY13" s="65">
        <v>3025.4009999999998</v>
      </c>
      <c r="BZ13" s="65">
        <v>2866.6660000000002</v>
      </c>
      <c r="CA13" s="65">
        <v>2899.7690000000002</v>
      </c>
      <c r="CB13" s="65">
        <v>2871.6689999999999</v>
      </c>
      <c r="CC13" s="65">
        <v>2876.3500000000004</v>
      </c>
      <c r="CD13" s="65">
        <v>2883.6670000000004</v>
      </c>
      <c r="CE13" s="65">
        <v>2883.665</v>
      </c>
      <c r="CF13" s="65">
        <v>2884.8</v>
      </c>
      <c r="CG13" s="65">
        <v>3028.0349999999999</v>
      </c>
      <c r="CH13" s="65">
        <v>2945.8720000000003</v>
      </c>
      <c r="CI13" s="65">
        <v>2996.7190000000001</v>
      </c>
      <c r="CJ13" s="65">
        <v>3067.0360000000001</v>
      </c>
      <c r="CK13" s="65">
        <v>3064.163</v>
      </c>
      <c r="CL13" s="65">
        <v>3066.9470000000001</v>
      </c>
      <c r="CM13" s="65">
        <v>3066.384</v>
      </c>
      <c r="CN13" s="65">
        <v>3053.9720000000002</v>
      </c>
      <c r="CO13" s="65">
        <v>2905.55</v>
      </c>
      <c r="CP13" s="65">
        <v>2989.4410000000003</v>
      </c>
      <c r="CQ13" s="65">
        <v>2827.5680000000002</v>
      </c>
      <c r="CR13" s="65">
        <v>2813.4650000000001</v>
      </c>
      <c r="CS13" s="65">
        <v>2739.66</v>
      </c>
      <c r="CT13" s="66"/>
      <c r="CU13" s="66"/>
      <c r="CV13" s="66"/>
      <c r="CW13" s="67"/>
      <c r="CX13" s="68">
        <f t="array" ref="CX13">SUMPRODUCT(B13:CW13*0.25)</f>
        <v>52421.830749999965</v>
      </c>
    </row>
    <row r="14" spans="1:102" ht="24.95" customHeight="1" x14ac:dyDescent="0.2">
      <c r="A14" s="63" t="s">
        <v>11</v>
      </c>
      <c r="B14" s="64">
        <v>114.125</v>
      </c>
      <c r="C14" s="65">
        <v>233.22</v>
      </c>
      <c r="D14" s="65">
        <v>60</v>
      </c>
      <c r="E14" s="65">
        <v>60</v>
      </c>
      <c r="F14" s="65">
        <v>60</v>
      </c>
      <c r="G14" s="65">
        <v>60</v>
      </c>
      <c r="H14" s="65">
        <v>60</v>
      </c>
      <c r="I14" s="65">
        <v>60</v>
      </c>
      <c r="J14" s="65">
        <v>60</v>
      </c>
      <c r="K14" s="65">
        <v>60</v>
      </c>
      <c r="L14" s="65">
        <v>60</v>
      </c>
      <c r="M14" s="65">
        <v>60</v>
      </c>
      <c r="N14" s="65">
        <v>60</v>
      </c>
      <c r="O14" s="65">
        <v>60</v>
      </c>
      <c r="P14" s="65">
        <v>60</v>
      </c>
      <c r="Q14" s="65">
        <v>60</v>
      </c>
      <c r="R14" s="65">
        <v>127</v>
      </c>
      <c r="S14" s="65">
        <v>127</v>
      </c>
      <c r="T14" s="65">
        <v>127</v>
      </c>
      <c r="U14" s="65">
        <v>127</v>
      </c>
      <c r="V14" s="65">
        <v>172</v>
      </c>
      <c r="W14" s="65">
        <v>172</v>
      </c>
      <c r="X14" s="65">
        <v>201.679</v>
      </c>
      <c r="Y14" s="65">
        <v>294</v>
      </c>
      <c r="Z14" s="65">
        <v>394</v>
      </c>
      <c r="AA14" s="65">
        <v>394</v>
      </c>
      <c r="AB14" s="65">
        <v>394</v>
      </c>
      <c r="AC14" s="65">
        <v>394</v>
      </c>
      <c r="AD14" s="65">
        <v>891.46299999999997</v>
      </c>
      <c r="AE14" s="65">
        <v>349</v>
      </c>
      <c r="AF14" s="65">
        <v>349</v>
      </c>
      <c r="AG14" s="65">
        <v>298</v>
      </c>
      <c r="AH14" s="65">
        <v>113</v>
      </c>
      <c r="AI14" s="65">
        <v>83</v>
      </c>
      <c r="AJ14" s="65">
        <v>83</v>
      </c>
      <c r="AK14" s="65">
        <v>83</v>
      </c>
      <c r="AL14" s="65">
        <v>38</v>
      </c>
      <c r="AM14" s="65">
        <v>38</v>
      </c>
      <c r="AN14" s="65">
        <v>38</v>
      </c>
      <c r="AO14" s="65">
        <v>38</v>
      </c>
      <c r="AP14" s="65">
        <v>51</v>
      </c>
      <c r="AQ14" s="65">
        <v>51</v>
      </c>
      <c r="AR14" s="65">
        <v>51</v>
      </c>
      <c r="AS14" s="65">
        <v>51</v>
      </c>
      <c r="AT14" s="65">
        <v>38</v>
      </c>
      <c r="AU14" s="65">
        <v>38</v>
      </c>
      <c r="AV14" s="65">
        <v>38</v>
      </c>
      <c r="AW14" s="65">
        <v>38</v>
      </c>
      <c r="AX14" s="65">
        <v>25</v>
      </c>
      <c r="AY14" s="65">
        <v>25</v>
      </c>
      <c r="AZ14" s="65">
        <v>25</v>
      </c>
      <c r="BA14" s="65">
        <v>25</v>
      </c>
      <c r="BB14" s="65">
        <v>25</v>
      </c>
      <c r="BC14" s="65">
        <v>25</v>
      </c>
      <c r="BD14" s="65">
        <v>25</v>
      </c>
      <c r="BE14" s="65">
        <v>25</v>
      </c>
      <c r="BF14" s="65"/>
      <c r="BG14" s="65"/>
      <c r="BH14" s="65"/>
      <c r="BI14" s="65"/>
      <c r="BJ14" s="65"/>
      <c r="BK14" s="65"/>
      <c r="BL14" s="65"/>
      <c r="BM14" s="65"/>
      <c r="BN14" s="65">
        <v>26</v>
      </c>
      <c r="BO14" s="65">
        <v>26</v>
      </c>
      <c r="BP14" s="65">
        <v>26</v>
      </c>
      <c r="BQ14" s="65">
        <v>26</v>
      </c>
      <c r="BR14" s="65">
        <v>56</v>
      </c>
      <c r="BS14" s="65">
        <v>56</v>
      </c>
      <c r="BT14" s="65">
        <v>337</v>
      </c>
      <c r="BU14" s="65">
        <v>352</v>
      </c>
      <c r="BV14" s="65">
        <v>510</v>
      </c>
      <c r="BW14" s="65">
        <v>645.80899999999997</v>
      </c>
      <c r="BX14" s="65">
        <v>830</v>
      </c>
      <c r="BY14" s="65">
        <v>1069</v>
      </c>
      <c r="BZ14" s="65">
        <v>1365</v>
      </c>
      <c r="CA14" s="65">
        <v>1443</v>
      </c>
      <c r="CB14" s="65">
        <v>1481</v>
      </c>
      <c r="CC14" s="65">
        <v>1481</v>
      </c>
      <c r="CD14" s="65">
        <v>1481</v>
      </c>
      <c r="CE14" s="65">
        <v>1481</v>
      </c>
      <c r="CF14" s="65">
        <v>1481</v>
      </c>
      <c r="CG14" s="65">
        <v>887</v>
      </c>
      <c r="CH14" s="65">
        <v>847</v>
      </c>
      <c r="CI14" s="65">
        <v>847</v>
      </c>
      <c r="CJ14" s="65">
        <v>547</v>
      </c>
      <c r="CK14" s="65">
        <v>547</v>
      </c>
      <c r="CL14" s="65">
        <v>521</v>
      </c>
      <c r="CM14" s="65">
        <v>295</v>
      </c>
      <c r="CN14" s="65">
        <v>295</v>
      </c>
      <c r="CO14" s="65">
        <v>295</v>
      </c>
      <c r="CP14" s="65">
        <v>295</v>
      </c>
      <c r="CQ14" s="65">
        <v>295</v>
      </c>
      <c r="CR14" s="65">
        <v>295</v>
      </c>
      <c r="CS14" s="65">
        <v>295</v>
      </c>
      <c r="CT14" s="66"/>
      <c r="CU14" s="66"/>
      <c r="CV14" s="66"/>
      <c r="CW14" s="67"/>
      <c r="CX14" s="68">
        <f t="array" ref="CX14">SUMPRODUCT(B14:CW14*0.25)</f>
        <v>6875.5739999999996</v>
      </c>
    </row>
    <row r="15" spans="1:102" ht="24.95" customHeight="1" x14ac:dyDescent="0.2">
      <c r="A15" s="69" t="s">
        <v>12</v>
      </c>
      <c r="B15" s="70">
        <v>1049.0429999999999</v>
      </c>
      <c r="C15" s="71">
        <v>1067.5509999999999</v>
      </c>
      <c r="D15" s="71">
        <v>1091.855</v>
      </c>
      <c r="E15" s="71">
        <v>1114.49</v>
      </c>
      <c r="F15" s="71">
        <v>1141.925</v>
      </c>
      <c r="G15" s="71">
        <v>1179.2050000000002</v>
      </c>
      <c r="H15" s="71">
        <v>1218.027</v>
      </c>
      <c r="I15" s="71">
        <v>1257.5639999999999</v>
      </c>
      <c r="J15" s="71">
        <v>1300.1500000000001</v>
      </c>
      <c r="K15" s="71">
        <v>1343.3869999999999</v>
      </c>
      <c r="L15" s="71">
        <v>1382.4159999999999</v>
      </c>
      <c r="M15" s="71">
        <v>1423.06</v>
      </c>
      <c r="N15" s="71">
        <v>1449.9470000000001</v>
      </c>
      <c r="O15" s="71">
        <v>1489.4679999999998</v>
      </c>
      <c r="P15" s="71">
        <v>1527.548</v>
      </c>
      <c r="Q15" s="71">
        <v>1563.1770000000001</v>
      </c>
      <c r="R15" s="71">
        <v>1612.58</v>
      </c>
      <c r="S15" s="71">
        <v>1651.8720000000001</v>
      </c>
      <c r="T15" s="71">
        <v>1685.24</v>
      </c>
      <c r="U15" s="71">
        <v>1727.5809999999999</v>
      </c>
      <c r="V15" s="71">
        <v>1765.6849999999999</v>
      </c>
      <c r="W15" s="71">
        <v>1802.9929999999999</v>
      </c>
      <c r="X15" s="71">
        <v>1842.175</v>
      </c>
      <c r="Y15" s="71">
        <v>1886.4280000000001</v>
      </c>
      <c r="Z15" s="71">
        <v>1939.3430000000001</v>
      </c>
      <c r="AA15" s="71">
        <v>2030.751</v>
      </c>
      <c r="AB15" s="71">
        <v>2226.491</v>
      </c>
      <c r="AC15" s="71">
        <v>2503.1240000000003</v>
      </c>
      <c r="AD15" s="71">
        <v>2823.1109999999999</v>
      </c>
      <c r="AE15" s="71">
        <v>3240.3660000000004</v>
      </c>
      <c r="AF15" s="71">
        <v>3720.4</v>
      </c>
      <c r="AG15" s="71">
        <v>4225.32</v>
      </c>
      <c r="AH15" s="71">
        <v>4744.63</v>
      </c>
      <c r="AI15" s="71">
        <v>5245.7460000000001</v>
      </c>
      <c r="AJ15" s="71">
        <v>5741.0870000000004</v>
      </c>
      <c r="AK15" s="71">
        <v>6202.3190000000004</v>
      </c>
      <c r="AL15" s="71">
        <v>6609.5410000000002</v>
      </c>
      <c r="AM15" s="71">
        <v>6993.6399999999994</v>
      </c>
      <c r="AN15" s="71">
        <v>7232.8739999999998</v>
      </c>
      <c r="AO15" s="71">
        <v>7637.6239999999998</v>
      </c>
      <c r="AP15" s="71">
        <v>7914.2569999999996</v>
      </c>
      <c r="AQ15" s="71">
        <v>8113.5219999999999</v>
      </c>
      <c r="AR15" s="71">
        <v>8269.49</v>
      </c>
      <c r="AS15" s="71">
        <v>8381.9650000000001</v>
      </c>
      <c r="AT15" s="71">
        <v>8466.7330000000002</v>
      </c>
      <c r="AU15" s="71">
        <v>8516.8369999999995</v>
      </c>
      <c r="AV15" s="71">
        <v>8511.6090000000004</v>
      </c>
      <c r="AW15" s="71">
        <v>8498.9480000000003</v>
      </c>
      <c r="AX15" s="71">
        <v>8473.8410000000003</v>
      </c>
      <c r="AY15" s="71">
        <v>8438.487000000001</v>
      </c>
      <c r="AZ15" s="71">
        <v>8387.7049999999999</v>
      </c>
      <c r="BA15" s="71">
        <v>8272.76</v>
      </c>
      <c r="BB15" s="71">
        <v>8159.8680000000004</v>
      </c>
      <c r="BC15" s="71">
        <v>7991.6790000000001</v>
      </c>
      <c r="BD15" s="71">
        <v>7820.9430000000002</v>
      </c>
      <c r="BE15" s="71">
        <v>7608.6869999999999</v>
      </c>
      <c r="BF15" s="71">
        <v>7370.6089999999995</v>
      </c>
      <c r="BG15" s="71">
        <v>7143.7139999999999</v>
      </c>
      <c r="BH15" s="71">
        <v>6910.4720000000007</v>
      </c>
      <c r="BI15" s="71">
        <v>6672.62</v>
      </c>
      <c r="BJ15" s="71">
        <v>6386.3419999999996</v>
      </c>
      <c r="BK15" s="71">
        <v>6115.9059999999999</v>
      </c>
      <c r="BL15" s="71">
        <v>5832.3819999999996</v>
      </c>
      <c r="BM15" s="71">
        <v>5539.674</v>
      </c>
      <c r="BN15" s="71">
        <v>5207.4839999999995</v>
      </c>
      <c r="BO15" s="71">
        <v>4883.2690000000002</v>
      </c>
      <c r="BP15" s="71">
        <v>4532.165</v>
      </c>
      <c r="BQ15" s="71">
        <v>4197.6759999999995</v>
      </c>
      <c r="BR15" s="71">
        <v>3879.0859999999998</v>
      </c>
      <c r="BS15" s="71">
        <v>3520.4120000000003</v>
      </c>
      <c r="BT15" s="71">
        <v>3200.663</v>
      </c>
      <c r="BU15" s="71">
        <v>2921.7370000000001</v>
      </c>
      <c r="BV15" s="71">
        <v>2703.2750000000001</v>
      </c>
      <c r="BW15" s="71">
        <v>2565.8789999999999</v>
      </c>
      <c r="BX15" s="71">
        <v>2519.913</v>
      </c>
      <c r="BY15" s="71">
        <v>2519.7600000000002</v>
      </c>
      <c r="BZ15" s="71">
        <v>2515.4770000000003</v>
      </c>
      <c r="CA15" s="71">
        <v>2522.1229999999996</v>
      </c>
      <c r="CB15" s="71">
        <v>2542.88</v>
      </c>
      <c r="CC15" s="71">
        <v>2562.453</v>
      </c>
      <c r="CD15" s="71">
        <v>2564.5509999999999</v>
      </c>
      <c r="CE15" s="71">
        <v>2582.605</v>
      </c>
      <c r="CF15" s="71">
        <v>2602.123</v>
      </c>
      <c r="CG15" s="71">
        <v>2617.3910000000001</v>
      </c>
      <c r="CH15" s="71">
        <v>2624.5050000000001</v>
      </c>
      <c r="CI15" s="71">
        <v>2629.9670000000001</v>
      </c>
      <c r="CJ15" s="71">
        <v>2642.7469999999998</v>
      </c>
      <c r="CK15" s="71">
        <v>2652.59</v>
      </c>
      <c r="CL15" s="71">
        <v>2654.5080000000003</v>
      </c>
      <c r="CM15" s="71">
        <v>2675.3440000000001</v>
      </c>
      <c r="CN15" s="71">
        <v>2684.7939999999999</v>
      </c>
      <c r="CO15" s="71">
        <v>2690.2689999999998</v>
      </c>
      <c r="CP15" s="71">
        <v>2680.4720000000002</v>
      </c>
      <c r="CQ15" s="71">
        <v>2688.3690000000001</v>
      </c>
      <c r="CR15" s="71">
        <v>2706.87</v>
      </c>
      <c r="CS15" s="71">
        <v>2715.6710000000003</v>
      </c>
      <c r="CT15" s="72"/>
      <c r="CU15" s="72"/>
      <c r="CV15" s="72"/>
      <c r="CW15" s="73"/>
      <c r="CX15" s="74">
        <f t="array" ref="CX15">SUMPRODUCT(B15:CW15*0.25)</f>
        <v>96673.952999999994</v>
      </c>
    </row>
    <row r="16" spans="1:102" ht="24.95" customHeight="1" x14ac:dyDescent="0.2">
      <c r="A16" s="69" t="s">
        <v>13</v>
      </c>
      <c r="B16" s="70">
        <v>29</v>
      </c>
      <c r="C16" s="71">
        <v>29</v>
      </c>
      <c r="D16" s="71">
        <v>29</v>
      </c>
      <c r="E16" s="71">
        <v>29</v>
      </c>
      <c r="F16" s="71">
        <v>30</v>
      </c>
      <c r="G16" s="71">
        <v>30</v>
      </c>
      <c r="H16" s="71">
        <v>30</v>
      </c>
      <c r="I16" s="71">
        <v>30</v>
      </c>
      <c r="J16" s="71">
        <v>30</v>
      </c>
      <c r="K16" s="71">
        <v>30</v>
      </c>
      <c r="L16" s="71">
        <v>30</v>
      </c>
      <c r="M16" s="71">
        <v>30</v>
      </c>
      <c r="N16" s="71">
        <v>31</v>
      </c>
      <c r="O16" s="71">
        <v>31</v>
      </c>
      <c r="P16" s="71">
        <v>31</v>
      </c>
      <c r="Q16" s="71">
        <v>31</v>
      </c>
      <c r="R16" s="71">
        <v>33</v>
      </c>
      <c r="S16" s="71">
        <v>33</v>
      </c>
      <c r="T16" s="71">
        <v>33</v>
      </c>
      <c r="U16" s="71">
        <v>33</v>
      </c>
      <c r="V16" s="71">
        <v>35</v>
      </c>
      <c r="W16" s="71">
        <v>35</v>
      </c>
      <c r="X16" s="71">
        <v>35</v>
      </c>
      <c r="Y16" s="71">
        <v>35</v>
      </c>
      <c r="Z16" s="71">
        <v>39</v>
      </c>
      <c r="AA16" s="71">
        <v>39</v>
      </c>
      <c r="AB16" s="71">
        <v>39</v>
      </c>
      <c r="AC16" s="71">
        <v>39</v>
      </c>
      <c r="AD16" s="71">
        <v>54</v>
      </c>
      <c r="AE16" s="71">
        <v>54</v>
      </c>
      <c r="AF16" s="71">
        <v>54</v>
      </c>
      <c r="AG16" s="71">
        <v>54</v>
      </c>
      <c r="AH16" s="71">
        <v>69</v>
      </c>
      <c r="AI16" s="71">
        <v>69</v>
      </c>
      <c r="AJ16" s="71">
        <v>69</v>
      </c>
      <c r="AK16" s="71">
        <v>69</v>
      </c>
      <c r="AL16" s="71">
        <v>76</v>
      </c>
      <c r="AM16" s="71">
        <v>76</v>
      </c>
      <c r="AN16" s="71">
        <v>76</v>
      </c>
      <c r="AO16" s="71">
        <v>76</v>
      </c>
      <c r="AP16" s="71">
        <v>77</v>
      </c>
      <c r="AQ16" s="71">
        <v>77</v>
      </c>
      <c r="AR16" s="71">
        <v>77</v>
      </c>
      <c r="AS16" s="71">
        <v>77</v>
      </c>
      <c r="AT16" s="71">
        <v>81</v>
      </c>
      <c r="AU16" s="71">
        <v>81</v>
      </c>
      <c r="AV16" s="71">
        <v>81</v>
      </c>
      <c r="AW16" s="71">
        <v>81</v>
      </c>
      <c r="AX16" s="71">
        <v>84</v>
      </c>
      <c r="AY16" s="71">
        <v>84</v>
      </c>
      <c r="AZ16" s="71">
        <v>84</v>
      </c>
      <c r="BA16" s="71">
        <v>84</v>
      </c>
      <c r="BB16" s="71">
        <v>85</v>
      </c>
      <c r="BC16" s="71">
        <v>85</v>
      </c>
      <c r="BD16" s="71">
        <v>85</v>
      </c>
      <c r="BE16" s="71">
        <v>85</v>
      </c>
      <c r="BF16" s="71">
        <v>86</v>
      </c>
      <c r="BG16" s="71">
        <v>86</v>
      </c>
      <c r="BH16" s="71">
        <v>86</v>
      </c>
      <c r="BI16" s="71">
        <v>86</v>
      </c>
      <c r="BJ16" s="71">
        <v>85</v>
      </c>
      <c r="BK16" s="71">
        <v>85</v>
      </c>
      <c r="BL16" s="71">
        <v>85</v>
      </c>
      <c r="BM16" s="71">
        <v>85</v>
      </c>
      <c r="BN16" s="71">
        <v>76</v>
      </c>
      <c r="BO16" s="71">
        <v>76</v>
      </c>
      <c r="BP16" s="71">
        <v>76</v>
      </c>
      <c r="BQ16" s="71">
        <v>76</v>
      </c>
      <c r="BR16" s="71">
        <v>63</v>
      </c>
      <c r="BS16" s="71">
        <v>63</v>
      </c>
      <c r="BT16" s="71">
        <v>63</v>
      </c>
      <c r="BU16" s="71">
        <v>63</v>
      </c>
      <c r="BV16" s="71">
        <v>52</v>
      </c>
      <c r="BW16" s="71">
        <v>52</v>
      </c>
      <c r="BX16" s="71">
        <v>52</v>
      </c>
      <c r="BY16" s="71">
        <v>52</v>
      </c>
      <c r="BZ16" s="71">
        <v>48</v>
      </c>
      <c r="CA16" s="71">
        <v>48</v>
      </c>
      <c r="CB16" s="71">
        <v>48</v>
      </c>
      <c r="CC16" s="71">
        <v>48</v>
      </c>
      <c r="CD16" s="71">
        <v>46</v>
      </c>
      <c r="CE16" s="71">
        <v>46</v>
      </c>
      <c r="CF16" s="71">
        <v>46</v>
      </c>
      <c r="CG16" s="71">
        <v>46</v>
      </c>
      <c r="CH16" s="71">
        <v>44</v>
      </c>
      <c r="CI16" s="71">
        <v>44</v>
      </c>
      <c r="CJ16" s="71">
        <v>44</v>
      </c>
      <c r="CK16" s="71">
        <v>44</v>
      </c>
      <c r="CL16" s="71">
        <v>42</v>
      </c>
      <c r="CM16" s="71">
        <v>42</v>
      </c>
      <c r="CN16" s="71">
        <v>42</v>
      </c>
      <c r="CO16" s="71">
        <v>42</v>
      </c>
      <c r="CP16" s="71">
        <v>41</v>
      </c>
      <c r="CQ16" s="71">
        <v>41</v>
      </c>
      <c r="CR16" s="71">
        <v>41</v>
      </c>
      <c r="CS16" s="71">
        <v>41</v>
      </c>
      <c r="CT16" s="72"/>
      <c r="CU16" s="72"/>
      <c r="CV16" s="72"/>
      <c r="CW16" s="73"/>
      <c r="CX16" s="74">
        <f t="array" ref="CX16">SUMPRODUCT(B16:CW16*0.25)</f>
        <v>1336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>
        <v>30</v>
      </c>
      <c r="AA17" s="71">
        <v>98.9</v>
      </c>
      <c r="AB17" s="71">
        <v>135.6</v>
      </c>
      <c r="AC17" s="71">
        <v>135.6</v>
      </c>
      <c r="AD17" s="71">
        <v>120.6</v>
      </c>
      <c r="AE17" s="71">
        <v>120.6</v>
      </c>
      <c r="AF17" s="71">
        <v>120.6</v>
      </c>
      <c r="AG17" s="71">
        <v>70.7</v>
      </c>
      <c r="AH17" s="71">
        <v>42.6</v>
      </c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71"/>
      <c r="BB17" s="71"/>
      <c r="BC17" s="71"/>
      <c r="BD17" s="71"/>
      <c r="BE17" s="71"/>
      <c r="BF17" s="71"/>
      <c r="BG17" s="71"/>
      <c r="BH17" s="71">
        <v>2</v>
      </c>
      <c r="BI17" s="71">
        <v>4</v>
      </c>
      <c r="BJ17" s="71">
        <v>6.3</v>
      </c>
      <c r="BK17" s="71">
        <v>6.9</v>
      </c>
      <c r="BL17" s="71">
        <v>6.9</v>
      </c>
      <c r="BM17" s="71">
        <v>6.9</v>
      </c>
      <c r="BN17" s="71"/>
      <c r="BO17" s="71"/>
      <c r="BP17" s="71"/>
      <c r="BQ17" s="71"/>
      <c r="BR17" s="71"/>
      <c r="BS17" s="71"/>
      <c r="BT17" s="71">
        <v>2.9</v>
      </c>
      <c r="BU17" s="71">
        <v>113.1</v>
      </c>
      <c r="BV17" s="71">
        <v>266.2</v>
      </c>
      <c r="BW17" s="71">
        <v>273.8</v>
      </c>
      <c r="BX17" s="71">
        <v>292.7</v>
      </c>
      <c r="BY17" s="71">
        <v>293.3</v>
      </c>
      <c r="BZ17" s="71">
        <v>342.3</v>
      </c>
      <c r="CA17" s="71">
        <v>345.1</v>
      </c>
      <c r="CB17" s="71">
        <v>338.2</v>
      </c>
      <c r="CC17" s="71">
        <v>338.2</v>
      </c>
      <c r="CD17" s="71">
        <v>288.7</v>
      </c>
      <c r="CE17" s="71">
        <v>285.5</v>
      </c>
      <c r="CF17" s="71">
        <v>285.5</v>
      </c>
      <c r="CG17" s="71">
        <v>266.5</v>
      </c>
      <c r="CH17" s="71">
        <v>219.9</v>
      </c>
      <c r="CI17" s="71">
        <v>219.9</v>
      </c>
      <c r="CJ17" s="71">
        <v>204.3</v>
      </c>
      <c r="CK17" s="71">
        <v>204.3</v>
      </c>
      <c r="CL17" s="71">
        <v>190.26400000000001</v>
      </c>
      <c r="CM17" s="71">
        <v>165</v>
      </c>
      <c r="CN17" s="71">
        <v>165</v>
      </c>
      <c r="CO17" s="71">
        <v>158</v>
      </c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1541.7159999999999</v>
      </c>
    </row>
    <row r="18" spans="1:102" ht="30" customHeight="1" thickBot="1" x14ac:dyDescent="0.25">
      <c r="A18" s="75" t="s">
        <v>15</v>
      </c>
      <c r="B18" s="76">
        <f>SUM(B11:B17)</f>
        <v>5119.97</v>
      </c>
      <c r="C18" s="77">
        <f t="shared" ref="C18:BN18" si="0">SUM(C11:C17)</f>
        <v>5257.3359999999993</v>
      </c>
      <c r="D18" s="77">
        <f t="shared" si="0"/>
        <v>5107.683</v>
      </c>
      <c r="E18" s="77">
        <f t="shared" si="0"/>
        <v>5028.8330000000005</v>
      </c>
      <c r="F18" s="77">
        <f t="shared" si="0"/>
        <v>4971.3860000000004</v>
      </c>
      <c r="G18" s="77">
        <f t="shared" si="0"/>
        <v>4998.08</v>
      </c>
      <c r="H18" s="77">
        <f t="shared" si="0"/>
        <v>5011.88</v>
      </c>
      <c r="I18" s="77">
        <f t="shared" si="0"/>
        <v>4974.982</v>
      </c>
      <c r="J18" s="77">
        <f t="shared" si="0"/>
        <v>4927.1310000000003</v>
      </c>
      <c r="K18" s="77">
        <f t="shared" si="0"/>
        <v>4991.7069999999994</v>
      </c>
      <c r="L18" s="77">
        <f t="shared" si="0"/>
        <v>5070.3019999999997</v>
      </c>
      <c r="M18" s="77">
        <f t="shared" si="0"/>
        <v>5110.9480000000003</v>
      </c>
      <c r="N18" s="77">
        <f t="shared" si="0"/>
        <v>5073.6790000000001</v>
      </c>
      <c r="O18" s="77">
        <f t="shared" si="0"/>
        <v>5113.2379999999994</v>
      </c>
      <c r="P18" s="77">
        <f t="shared" si="0"/>
        <v>5151.3900000000003</v>
      </c>
      <c r="Q18" s="77">
        <f t="shared" si="0"/>
        <v>5186.8389999999999</v>
      </c>
      <c r="R18" s="77">
        <f t="shared" si="0"/>
        <v>5308.5560000000005</v>
      </c>
      <c r="S18" s="77">
        <f t="shared" si="0"/>
        <v>5347.8630000000003</v>
      </c>
      <c r="T18" s="77">
        <f t="shared" si="0"/>
        <v>5381.2460000000001</v>
      </c>
      <c r="U18" s="77">
        <f t="shared" si="0"/>
        <v>5423.3820000000005</v>
      </c>
      <c r="V18" s="77">
        <f t="shared" si="0"/>
        <v>5536.6810000000005</v>
      </c>
      <c r="W18" s="77">
        <f t="shared" si="0"/>
        <v>5574.2539999999999</v>
      </c>
      <c r="X18" s="77">
        <f t="shared" si="0"/>
        <v>5705.76</v>
      </c>
      <c r="Y18" s="77">
        <f t="shared" si="0"/>
        <v>5842.1279999999997</v>
      </c>
      <c r="Z18" s="77">
        <f t="shared" si="0"/>
        <v>6152.4229999999998</v>
      </c>
      <c r="AA18" s="77">
        <f t="shared" si="0"/>
        <v>6313.4639999999999</v>
      </c>
      <c r="AB18" s="77">
        <f t="shared" si="0"/>
        <v>6546.6090000000004</v>
      </c>
      <c r="AC18" s="77">
        <f t="shared" si="0"/>
        <v>6823.91</v>
      </c>
      <c r="AD18" s="77">
        <f t="shared" si="0"/>
        <v>7678.5450000000001</v>
      </c>
      <c r="AE18" s="77">
        <f t="shared" si="0"/>
        <v>7552.6330000000016</v>
      </c>
      <c r="AF18" s="77">
        <f t="shared" si="0"/>
        <v>8028.5709999999999</v>
      </c>
      <c r="AG18" s="77">
        <f t="shared" si="0"/>
        <v>8431.9770000000008</v>
      </c>
      <c r="AH18" s="77">
        <f t="shared" si="0"/>
        <v>8456.1669999999995</v>
      </c>
      <c r="AI18" s="77">
        <f t="shared" si="0"/>
        <v>8675.7950000000001</v>
      </c>
      <c r="AJ18" s="77">
        <f t="shared" si="0"/>
        <v>8729.9480000000003</v>
      </c>
      <c r="AK18" s="77">
        <f t="shared" si="0"/>
        <v>8737.35</v>
      </c>
      <c r="AL18" s="77">
        <f t="shared" si="0"/>
        <v>8870.7129999999997</v>
      </c>
      <c r="AM18" s="77">
        <f t="shared" si="0"/>
        <v>8976.5399999999991</v>
      </c>
      <c r="AN18" s="77">
        <f t="shared" si="0"/>
        <v>9074.7739999999994</v>
      </c>
      <c r="AO18" s="77">
        <f t="shared" si="0"/>
        <v>9019.5239999999994</v>
      </c>
      <c r="AP18" s="77">
        <f t="shared" si="0"/>
        <v>9141.3169999999991</v>
      </c>
      <c r="AQ18" s="77">
        <f t="shared" si="0"/>
        <v>9212.8179999999993</v>
      </c>
      <c r="AR18" s="77">
        <f t="shared" si="0"/>
        <v>9283.39</v>
      </c>
      <c r="AS18" s="77">
        <f t="shared" si="0"/>
        <v>9395.8649999999998</v>
      </c>
      <c r="AT18" s="77">
        <f t="shared" si="0"/>
        <v>9290.6329999999998</v>
      </c>
      <c r="AU18" s="77">
        <f t="shared" si="0"/>
        <v>9340.7369999999992</v>
      </c>
      <c r="AV18" s="77">
        <f t="shared" si="0"/>
        <v>9335.509</v>
      </c>
      <c r="AW18" s="77">
        <f t="shared" si="0"/>
        <v>9322.848</v>
      </c>
      <c r="AX18" s="77">
        <f t="shared" si="0"/>
        <v>9309.741</v>
      </c>
      <c r="AY18" s="77">
        <f t="shared" si="0"/>
        <v>9274.3870000000006</v>
      </c>
      <c r="AZ18" s="77">
        <f t="shared" si="0"/>
        <v>9223.6049999999996</v>
      </c>
      <c r="BA18" s="77">
        <f t="shared" si="0"/>
        <v>9108.66</v>
      </c>
      <c r="BB18" s="77">
        <f t="shared" si="0"/>
        <v>8992.768</v>
      </c>
      <c r="BC18" s="77">
        <f t="shared" si="0"/>
        <v>8824.5789999999997</v>
      </c>
      <c r="BD18" s="77">
        <f t="shared" si="0"/>
        <v>8653.8430000000008</v>
      </c>
      <c r="BE18" s="77">
        <f t="shared" si="0"/>
        <v>8441.5869999999995</v>
      </c>
      <c r="BF18" s="77">
        <f t="shared" si="0"/>
        <v>8313.509</v>
      </c>
      <c r="BG18" s="77">
        <f t="shared" si="0"/>
        <v>8214.6139999999996</v>
      </c>
      <c r="BH18" s="77">
        <f t="shared" si="0"/>
        <v>8165.3720000000012</v>
      </c>
      <c r="BI18" s="77">
        <f t="shared" si="0"/>
        <v>8194.52</v>
      </c>
      <c r="BJ18" s="77">
        <f t="shared" si="0"/>
        <v>8192.5419999999995</v>
      </c>
      <c r="BK18" s="77">
        <f t="shared" si="0"/>
        <v>8117.7060000000001</v>
      </c>
      <c r="BL18" s="77">
        <f t="shared" si="0"/>
        <v>8064.1819999999989</v>
      </c>
      <c r="BM18" s="77">
        <f t="shared" si="0"/>
        <v>8421.6689999999999</v>
      </c>
      <c r="BN18" s="77">
        <f t="shared" si="0"/>
        <v>7883.384</v>
      </c>
      <c r="BO18" s="77">
        <f t="shared" ref="BO18:CW18" si="1">SUM(BO11:BO17)</f>
        <v>7919.3060000000005</v>
      </c>
      <c r="BP18" s="77">
        <f t="shared" si="1"/>
        <v>8428.6929999999993</v>
      </c>
      <c r="BQ18" s="77">
        <f t="shared" si="1"/>
        <v>8223.6849999999995</v>
      </c>
      <c r="BR18" s="77">
        <f t="shared" si="1"/>
        <v>7794.6440000000002</v>
      </c>
      <c r="BS18" s="77">
        <f t="shared" si="1"/>
        <v>7615.3230000000003</v>
      </c>
      <c r="BT18" s="77">
        <f t="shared" si="1"/>
        <v>7586.0759999999991</v>
      </c>
      <c r="BU18" s="77">
        <f t="shared" si="1"/>
        <v>7433.9640000000009</v>
      </c>
      <c r="BV18" s="77">
        <f t="shared" si="1"/>
        <v>7531.5970000000007</v>
      </c>
      <c r="BW18" s="77">
        <f t="shared" si="1"/>
        <v>7550.8130000000001</v>
      </c>
      <c r="BX18" s="77">
        <f t="shared" si="1"/>
        <v>7715.9790000000003</v>
      </c>
      <c r="BY18" s="77">
        <f t="shared" si="1"/>
        <v>7945.4610000000002</v>
      </c>
      <c r="BZ18" s="77">
        <f t="shared" si="1"/>
        <v>7991.2940000000008</v>
      </c>
      <c r="CA18" s="77">
        <f t="shared" si="1"/>
        <v>8199.8539999999994</v>
      </c>
      <c r="CB18" s="77">
        <f t="shared" si="1"/>
        <v>8135.6440000000002</v>
      </c>
      <c r="CC18" s="77">
        <f t="shared" si="1"/>
        <v>8155.2040000000006</v>
      </c>
      <c r="CD18" s="77">
        <f t="shared" si="1"/>
        <v>8086.7889999999998</v>
      </c>
      <c r="CE18" s="77">
        <f t="shared" si="1"/>
        <v>8101.610999999999</v>
      </c>
      <c r="CF18" s="77">
        <f t="shared" si="1"/>
        <v>8138.9449999999997</v>
      </c>
      <c r="CG18" s="77">
        <f t="shared" si="1"/>
        <v>7810.9259999999995</v>
      </c>
      <c r="CH18" s="77">
        <f t="shared" si="1"/>
        <v>7578.0700000000006</v>
      </c>
      <c r="CI18" s="77">
        <f t="shared" si="1"/>
        <v>7659.5859999999993</v>
      </c>
      <c r="CJ18" s="77">
        <f t="shared" si="1"/>
        <v>7427.0829999999996</v>
      </c>
      <c r="CK18" s="77">
        <f t="shared" si="1"/>
        <v>7434.0530000000008</v>
      </c>
      <c r="CL18" s="77">
        <f t="shared" si="1"/>
        <v>7355.7190000000001</v>
      </c>
      <c r="CM18" s="77">
        <f t="shared" si="1"/>
        <v>7124.7280000000001</v>
      </c>
      <c r="CN18" s="77">
        <f t="shared" si="1"/>
        <v>7121.7659999999996</v>
      </c>
      <c r="CO18" s="77">
        <f t="shared" si="1"/>
        <v>6971.8189999999995</v>
      </c>
      <c r="CP18" s="77">
        <f t="shared" si="1"/>
        <v>6835.9130000000005</v>
      </c>
      <c r="CQ18" s="77">
        <f t="shared" si="1"/>
        <v>6681.9369999999999</v>
      </c>
      <c r="CR18" s="77">
        <f t="shared" si="1"/>
        <v>6686.335</v>
      </c>
      <c r="CS18" s="77">
        <f t="shared" si="1"/>
        <v>6509.018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177188.95424999992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/>
      <c r="C21" s="88"/>
      <c r="D21" s="88"/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9"/>
      <c r="CU21" s="89"/>
      <c r="CV21" s="89"/>
      <c r="CW21" s="90"/>
      <c r="CX21" s="91">
        <f t="array" ref="CX21">SUMPRODUCT(B21:CW21*0.25)</f>
        <v>0</v>
      </c>
    </row>
    <row r="22" spans="1:102" ht="24.95" customHeight="1" x14ac:dyDescent="0.2">
      <c r="A22" s="92" t="s">
        <v>18</v>
      </c>
      <c r="B22" s="93"/>
      <c r="C22" s="94"/>
      <c r="D22" s="94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4"/>
      <c r="P22" s="94"/>
      <c r="Q22" s="94"/>
      <c r="R22" s="94"/>
      <c r="S22" s="94"/>
      <c r="T22" s="94"/>
      <c r="U22" s="94"/>
      <c r="V22" s="94"/>
      <c r="W22" s="94"/>
      <c r="X22" s="94"/>
      <c r="Y22" s="94"/>
      <c r="Z22" s="94"/>
      <c r="AA22" s="94"/>
      <c r="AB22" s="94"/>
      <c r="AC22" s="94"/>
      <c r="AD22" s="94"/>
      <c r="AE22" s="94"/>
      <c r="AF22" s="94"/>
      <c r="AG22" s="94"/>
      <c r="AH22" s="94"/>
      <c r="AI22" s="94"/>
      <c r="AJ22" s="94"/>
      <c r="AK22" s="94"/>
      <c r="AL22" s="94"/>
      <c r="AM22" s="94"/>
      <c r="AN22" s="94"/>
      <c r="AO22" s="94"/>
      <c r="AP22" s="94"/>
      <c r="AQ22" s="94"/>
      <c r="AR22" s="94"/>
      <c r="AS22" s="94"/>
      <c r="AT22" s="94"/>
      <c r="AU22" s="94"/>
      <c r="AV22" s="94"/>
      <c r="AW22" s="94"/>
      <c r="AX22" s="94"/>
      <c r="AY22" s="94"/>
      <c r="AZ22" s="94"/>
      <c r="BA22" s="94"/>
      <c r="BB22" s="94"/>
      <c r="BC22" s="94"/>
      <c r="BD22" s="94"/>
      <c r="BE22" s="94"/>
      <c r="BF22" s="94"/>
      <c r="BG22" s="94"/>
      <c r="BH22" s="94"/>
      <c r="BI22" s="94"/>
      <c r="BJ22" s="94"/>
      <c r="BK22" s="94"/>
      <c r="BL22" s="94"/>
      <c r="BM22" s="94"/>
      <c r="BN22" s="94"/>
      <c r="BO22" s="94"/>
      <c r="BP22" s="94"/>
      <c r="BQ22" s="94"/>
      <c r="BR22" s="94"/>
      <c r="BS22" s="94"/>
      <c r="BT22" s="94"/>
      <c r="BU22" s="94"/>
      <c r="BV22" s="94"/>
      <c r="BW22" s="94"/>
      <c r="BX22" s="94"/>
      <c r="BY22" s="94"/>
      <c r="BZ22" s="94"/>
      <c r="CA22" s="94"/>
      <c r="CB22" s="94"/>
      <c r="CC22" s="94"/>
      <c r="CD22" s="94"/>
      <c r="CE22" s="94"/>
      <c r="CF22" s="94"/>
      <c r="CG22" s="94"/>
      <c r="CH22" s="94"/>
      <c r="CI22" s="94"/>
      <c r="CJ22" s="94"/>
      <c r="CK22" s="94"/>
      <c r="CL22" s="94"/>
      <c r="CM22" s="94"/>
      <c r="CN22" s="94"/>
      <c r="CO22" s="94"/>
      <c r="CP22" s="94"/>
      <c r="CQ22" s="94"/>
      <c r="CR22" s="94"/>
      <c r="CS22" s="94"/>
      <c r="CT22" s="95"/>
      <c r="CU22" s="95"/>
      <c r="CV22" s="95"/>
      <c r="CW22" s="96"/>
      <c r="CX22" s="97">
        <f t="array" ref="CX22">SUMPRODUCT(B22:CW22*0.25)</f>
        <v>0</v>
      </c>
    </row>
    <row r="23" spans="1:102" ht="24.95" customHeight="1" x14ac:dyDescent="0.2">
      <c r="A23" s="92" t="s">
        <v>19</v>
      </c>
      <c r="B23" s="98"/>
      <c r="C23" s="99"/>
      <c r="D23" s="99"/>
      <c r="E23" s="99"/>
      <c r="F23" s="99"/>
      <c r="G23" s="99"/>
      <c r="H23" s="99"/>
      <c r="I23" s="99"/>
      <c r="J23" s="99"/>
      <c r="K23" s="99"/>
      <c r="L23" s="99"/>
      <c r="M23" s="99"/>
      <c r="N23" s="99"/>
      <c r="O23" s="99"/>
      <c r="P23" s="99"/>
      <c r="Q23" s="99"/>
      <c r="R23" s="99"/>
      <c r="S23" s="99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100"/>
      <c r="CU23" s="100"/>
      <c r="CV23" s="100"/>
      <c r="CW23" s="96"/>
      <c r="CX23" s="97">
        <f t="array" ref="CX23">SUMPRODUCT(B23:CW23*0.25)</f>
        <v>0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0</v>
      </c>
    </row>
    <row r="25" spans="1:102" ht="24.95" customHeight="1" x14ac:dyDescent="0.2">
      <c r="A25" s="104" t="s">
        <v>21</v>
      </c>
      <c r="B25" s="94"/>
      <c r="C25" s="94"/>
      <c r="D25" s="94"/>
      <c r="E25" s="94"/>
      <c r="F25" s="94"/>
      <c r="G25" s="94"/>
      <c r="H25" s="94"/>
      <c r="I25" s="94"/>
      <c r="J25" s="94"/>
      <c r="K25" s="94"/>
      <c r="L25" s="94"/>
      <c r="M25" s="94"/>
      <c r="N25" s="94"/>
      <c r="O25" s="94"/>
      <c r="P25" s="94"/>
      <c r="Q25" s="94"/>
      <c r="R25" s="94"/>
      <c r="S25" s="94"/>
      <c r="T25" s="94"/>
      <c r="U25" s="94"/>
      <c r="V25" s="94"/>
      <c r="W25" s="94"/>
      <c r="X25" s="94"/>
      <c r="Y25" s="94"/>
      <c r="Z25" s="94"/>
      <c r="AA25" s="94"/>
      <c r="AB25" s="94"/>
      <c r="AC25" s="94"/>
      <c r="AD25" s="94"/>
      <c r="AE25" s="94"/>
      <c r="AF25" s="94"/>
      <c r="AG25" s="94"/>
      <c r="AH25" s="94"/>
      <c r="AI25" s="94"/>
      <c r="AJ25" s="94"/>
      <c r="AK25" s="94"/>
      <c r="AL25" s="94"/>
      <c r="AM25" s="94"/>
      <c r="AN25" s="94"/>
      <c r="AO25" s="94"/>
      <c r="AP25" s="94"/>
      <c r="AQ25" s="94"/>
      <c r="AR25" s="94"/>
      <c r="AS25" s="94"/>
      <c r="AT25" s="94"/>
      <c r="AU25" s="94"/>
      <c r="AV25" s="94"/>
      <c r="AW25" s="94"/>
      <c r="AX25" s="94"/>
      <c r="AY25" s="94"/>
      <c r="AZ25" s="94"/>
      <c r="BA25" s="94"/>
      <c r="BB25" s="94"/>
      <c r="BC25" s="94"/>
      <c r="BD25" s="94"/>
      <c r="BE25" s="94"/>
      <c r="BF25" s="94"/>
      <c r="BG25" s="94"/>
      <c r="BH25" s="94"/>
      <c r="BI25" s="94"/>
      <c r="BJ25" s="94"/>
      <c r="BK25" s="94"/>
      <c r="BL25" s="94"/>
      <c r="BM25" s="94"/>
      <c r="BN25" s="94"/>
      <c r="BO25" s="94"/>
      <c r="BP25" s="94"/>
      <c r="BQ25" s="94"/>
      <c r="BR25" s="94"/>
      <c r="BS25" s="94"/>
      <c r="BT25" s="94"/>
      <c r="BU25" s="94"/>
      <c r="BV25" s="94"/>
      <c r="BW25" s="94"/>
      <c r="BX25" s="94"/>
      <c r="BY25" s="94"/>
      <c r="BZ25" s="94"/>
      <c r="CA25" s="94"/>
      <c r="CB25" s="94"/>
      <c r="CC25" s="94"/>
      <c r="CD25" s="94"/>
      <c r="CE25" s="94"/>
      <c r="CF25" s="94"/>
      <c r="CG25" s="94"/>
      <c r="CH25" s="94"/>
      <c r="CI25" s="94"/>
      <c r="CJ25" s="94"/>
      <c r="CK25" s="94"/>
      <c r="CL25" s="94"/>
      <c r="CM25" s="94"/>
      <c r="CN25" s="94"/>
      <c r="CO25" s="94"/>
      <c r="CP25" s="94"/>
      <c r="CQ25" s="94"/>
      <c r="CR25" s="94"/>
      <c r="CS25" s="94"/>
      <c r="CT25" s="94"/>
      <c r="CU25" s="94"/>
      <c r="CV25" s="94"/>
      <c r="CW25" s="94"/>
      <c r="CX25" s="97">
        <f t="array" ref="CX25">SUMPRODUCT(B25:CW25*0.25)</f>
        <v>0</v>
      </c>
    </row>
    <row r="26" spans="1:102" ht="24.95" customHeight="1" x14ac:dyDescent="0.2">
      <c r="A26" s="104" t="s">
        <v>22</v>
      </c>
      <c r="B26" s="94"/>
      <c r="C26" s="94"/>
      <c r="D26" s="94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4"/>
      <c r="P26" s="94"/>
      <c r="Q26" s="94"/>
      <c r="R26" s="94"/>
      <c r="S26" s="94"/>
      <c r="T26" s="94"/>
      <c r="U26" s="94"/>
      <c r="V26" s="94"/>
      <c r="W26" s="94"/>
      <c r="X26" s="94"/>
      <c r="Y26" s="94"/>
      <c r="Z26" s="94"/>
      <c r="AA26" s="94"/>
      <c r="AB26" s="94"/>
      <c r="AC26" s="94"/>
      <c r="AD26" s="94"/>
      <c r="AE26" s="94"/>
      <c r="AF26" s="94"/>
      <c r="AG26" s="94"/>
      <c r="AH26" s="94"/>
      <c r="AI26" s="94"/>
      <c r="AJ26" s="94"/>
      <c r="AK26" s="94"/>
      <c r="AL26" s="94"/>
      <c r="AM26" s="94"/>
      <c r="AN26" s="94"/>
      <c r="AO26" s="94"/>
      <c r="AP26" s="94"/>
      <c r="AQ26" s="94"/>
      <c r="AR26" s="94"/>
      <c r="AS26" s="94"/>
      <c r="AT26" s="94"/>
      <c r="AU26" s="94"/>
      <c r="AV26" s="94"/>
      <c r="AW26" s="94"/>
      <c r="AX26" s="94"/>
      <c r="AY26" s="94"/>
      <c r="AZ26" s="94"/>
      <c r="BA26" s="94"/>
      <c r="BB26" s="94"/>
      <c r="BC26" s="94"/>
      <c r="BD26" s="94"/>
      <c r="BE26" s="94"/>
      <c r="BF26" s="94"/>
      <c r="BG26" s="94"/>
      <c r="BH26" s="94"/>
      <c r="BI26" s="94"/>
      <c r="BJ26" s="94"/>
      <c r="BK26" s="94"/>
      <c r="BL26" s="94"/>
      <c r="BM26" s="94"/>
      <c r="BN26" s="94"/>
      <c r="BO26" s="94"/>
      <c r="BP26" s="94"/>
      <c r="BQ26" s="94"/>
      <c r="BR26" s="94"/>
      <c r="BS26" s="94"/>
      <c r="BT26" s="94"/>
      <c r="BU26" s="94"/>
      <c r="BV26" s="94"/>
      <c r="BW26" s="94"/>
      <c r="BX26" s="94"/>
      <c r="BY26" s="94"/>
      <c r="BZ26" s="94"/>
      <c r="CA26" s="94"/>
      <c r="CB26" s="94"/>
      <c r="CC26" s="94"/>
      <c r="CD26" s="94"/>
      <c r="CE26" s="94"/>
      <c r="CF26" s="94"/>
      <c r="CG26" s="94"/>
      <c r="CH26" s="94"/>
      <c r="CI26" s="94"/>
      <c r="CJ26" s="94"/>
      <c r="CK26" s="94"/>
      <c r="CL26" s="94"/>
      <c r="CM26" s="94"/>
      <c r="CN26" s="94"/>
      <c r="CO26" s="94"/>
      <c r="CP26" s="94"/>
      <c r="CQ26" s="94"/>
      <c r="CR26" s="94"/>
      <c r="CS26" s="94"/>
      <c r="CT26" s="94"/>
      <c r="CU26" s="94"/>
      <c r="CV26" s="94"/>
      <c r="CW26" s="94"/>
      <c r="CX26" s="97">
        <f t="array" ref="CX26">SUMPRODUCT(B26:CW26*0.25)</f>
        <v>0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 t="shared" ref="B28:P28" si="2">IF(LEN(B$3)&gt;0,SUM(B21:B27),"")</f>
        <v>0</v>
      </c>
      <c r="C28" s="107">
        <f t="shared" si="2"/>
        <v>0</v>
      </c>
      <c r="D28" s="107">
        <f t="shared" si="2"/>
        <v>0</v>
      </c>
      <c r="E28" s="107">
        <f t="shared" si="2"/>
        <v>0</v>
      </c>
      <c r="F28" s="107">
        <f t="shared" si="2"/>
        <v>0</v>
      </c>
      <c r="G28" s="107">
        <f t="shared" si="2"/>
        <v>0</v>
      </c>
      <c r="H28" s="107">
        <f t="shared" si="2"/>
        <v>0</v>
      </c>
      <c r="I28" s="107">
        <f t="shared" si="2"/>
        <v>0</v>
      </c>
      <c r="J28" s="107">
        <f t="shared" si="2"/>
        <v>0</v>
      </c>
      <c r="K28" s="107">
        <f t="shared" si="2"/>
        <v>0</v>
      </c>
      <c r="L28" s="107">
        <f t="shared" si="2"/>
        <v>0</v>
      </c>
      <c r="M28" s="107">
        <f t="shared" si="2"/>
        <v>0</v>
      </c>
      <c r="N28" s="107">
        <f t="shared" si="2"/>
        <v>0</v>
      </c>
      <c r="O28" s="107">
        <f t="shared" si="2"/>
        <v>0</v>
      </c>
      <c r="P28" s="107">
        <f t="shared" si="2"/>
        <v>0</v>
      </c>
      <c r="Q28" s="107">
        <f>SUM(Q21:Q27)</f>
        <v>0</v>
      </c>
      <c r="R28" s="107">
        <f t="shared" ref="R28:CC28" si="3">SUM(R21:R27)</f>
        <v>0</v>
      </c>
      <c r="S28" s="107">
        <f t="shared" si="3"/>
        <v>0</v>
      </c>
      <c r="T28" s="107">
        <f t="shared" si="3"/>
        <v>0</v>
      </c>
      <c r="U28" s="107">
        <f t="shared" si="3"/>
        <v>0</v>
      </c>
      <c r="V28" s="107">
        <f t="shared" si="3"/>
        <v>0</v>
      </c>
      <c r="W28" s="107">
        <f t="shared" si="3"/>
        <v>0</v>
      </c>
      <c r="X28" s="107">
        <f t="shared" si="3"/>
        <v>0</v>
      </c>
      <c r="Y28" s="107">
        <f t="shared" si="3"/>
        <v>0</v>
      </c>
      <c r="Z28" s="107">
        <f t="shared" si="3"/>
        <v>0</v>
      </c>
      <c r="AA28" s="107">
        <f t="shared" si="3"/>
        <v>0</v>
      </c>
      <c r="AB28" s="107">
        <f t="shared" si="3"/>
        <v>0</v>
      </c>
      <c r="AC28" s="107">
        <f t="shared" si="3"/>
        <v>0</v>
      </c>
      <c r="AD28" s="107">
        <f t="shared" si="3"/>
        <v>0</v>
      </c>
      <c r="AE28" s="107">
        <f t="shared" si="3"/>
        <v>0</v>
      </c>
      <c r="AF28" s="107">
        <f t="shared" si="3"/>
        <v>0</v>
      </c>
      <c r="AG28" s="107">
        <f t="shared" si="3"/>
        <v>0</v>
      </c>
      <c r="AH28" s="107">
        <f t="shared" si="3"/>
        <v>0</v>
      </c>
      <c r="AI28" s="107">
        <f t="shared" si="3"/>
        <v>0</v>
      </c>
      <c r="AJ28" s="107">
        <f t="shared" si="3"/>
        <v>0</v>
      </c>
      <c r="AK28" s="107">
        <f t="shared" si="3"/>
        <v>0</v>
      </c>
      <c r="AL28" s="107">
        <f t="shared" si="3"/>
        <v>0</v>
      </c>
      <c r="AM28" s="107">
        <f t="shared" si="3"/>
        <v>0</v>
      </c>
      <c r="AN28" s="107">
        <f t="shared" si="3"/>
        <v>0</v>
      </c>
      <c r="AO28" s="107">
        <f t="shared" si="3"/>
        <v>0</v>
      </c>
      <c r="AP28" s="107">
        <f t="shared" si="3"/>
        <v>0</v>
      </c>
      <c r="AQ28" s="107">
        <f t="shared" si="3"/>
        <v>0</v>
      </c>
      <c r="AR28" s="107">
        <f t="shared" si="3"/>
        <v>0</v>
      </c>
      <c r="AS28" s="107">
        <f t="shared" si="3"/>
        <v>0</v>
      </c>
      <c r="AT28" s="107">
        <f t="shared" si="3"/>
        <v>0</v>
      </c>
      <c r="AU28" s="107">
        <f t="shared" si="3"/>
        <v>0</v>
      </c>
      <c r="AV28" s="107">
        <f t="shared" si="3"/>
        <v>0</v>
      </c>
      <c r="AW28" s="107">
        <f t="shared" si="3"/>
        <v>0</v>
      </c>
      <c r="AX28" s="107">
        <f t="shared" si="3"/>
        <v>0</v>
      </c>
      <c r="AY28" s="107">
        <f t="shared" si="3"/>
        <v>0</v>
      </c>
      <c r="AZ28" s="107">
        <f t="shared" si="3"/>
        <v>0</v>
      </c>
      <c r="BA28" s="107">
        <f t="shared" si="3"/>
        <v>0</v>
      </c>
      <c r="BB28" s="107">
        <f t="shared" si="3"/>
        <v>0</v>
      </c>
      <c r="BC28" s="107">
        <f t="shared" si="3"/>
        <v>0</v>
      </c>
      <c r="BD28" s="107">
        <f t="shared" si="3"/>
        <v>0</v>
      </c>
      <c r="BE28" s="107">
        <f t="shared" si="3"/>
        <v>0</v>
      </c>
      <c r="BF28" s="107">
        <f t="shared" si="3"/>
        <v>0</v>
      </c>
      <c r="BG28" s="107">
        <f t="shared" si="3"/>
        <v>0</v>
      </c>
      <c r="BH28" s="107">
        <f t="shared" si="3"/>
        <v>0</v>
      </c>
      <c r="BI28" s="107">
        <f t="shared" si="3"/>
        <v>0</v>
      </c>
      <c r="BJ28" s="107">
        <f t="shared" si="3"/>
        <v>0</v>
      </c>
      <c r="BK28" s="107">
        <f t="shared" si="3"/>
        <v>0</v>
      </c>
      <c r="BL28" s="107">
        <f t="shared" si="3"/>
        <v>0</v>
      </c>
      <c r="BM28" s="107">
        <f t="shared" si="3"/>
        <v>0</v>
      </c>
      <c r="BN28" s="107">
        <f t="shared" si="3"/>
        <v>0</v>
      </c>
      <c r="BO28" s="107">
        <f t="shared" si="3"/>
        <v>0</v>
      </c>
      <c r="BP28" s="107">
        <f t="shared" si="3"/>
        <v>0</v>
      </c>
      <c r="BQ28" s="107">
        <f t="shared" si="3"/>
        <v>0</v>
      </c>
      <c r="BR28" s="107">
        <f t="shared" si="3"/>
        <v>0</v>
      </c>
      <c r="BS28" s="107">
        <f t="shared" si="3"/>
        <v>0</v>
      </c>
      <c r="BT28" s="107">
        <f t="shared" si="3"/>
        <v>0</v>
      </c>
      <c r="BU28" s="107">
        <f t="shared" si="3"/>
        <v>0</v>
      </c>
      <c r="BV28" s="107">
        <f t="shared" si="3"/>
        <v>0</v>
      </c>
      <c r="BW28" s="107">
        <f t="shared" si="3"/>
        <v>0</v>
      </c>
      <c r="BX28" s="107">
        <f t="shared" si="3"/>
        <v>0</v>
      </c>
      <c r="BY28" s="107">
        <f t="shared" si="3"/>
        <v>0</v>
      </c>
      <c r="BZ28" s="107">
        <f t="shared" si="3"/>
        <v>0</v>
      </c>
      <c r="CA28" s="107">
        <f t="shared" si="3"/>
        <v>0</v>
      </c>
      <c r="CB28" s="107">
        <f t="shared" si="3"/>
        <v>0</v>
      </c>
      <c r="CC28" s="107">
        <f t="shared" si="3"/>
        <v>0</v>
      </c>
      <c r="CD28" s="107">
        <f t="shared" ref="CD28:CW28" si="4">SUM(CD21:CD27)</f>
        <v>0</v>
      </c>
      <c r="CE28" s="107">
        <f t="shared" si="4"/>
        <v>0</v>
      </c>
      <c r="CF28" s="107">
        <f t="shared" si="4"/>
        <v>0</v>
      </c>
      <c r="CG28" s="107">
        <f t="shared" si="4"/>
        <v>0</v>
      </c>
      <c r="CH28" s="107">
        <f t="shared" si="4"/>
        <v>0</v>
      </c>
      <c r="CI28" s="107">
        <f t="shared" si="4"/>
        <v>0</v>
      </c>
      <c r="CJ28" s="107">
        <f t="shared" si="4"/>
        <v>0</v>
      </c>
      <c r="CK28" s="107">
        <f t="shared" si="4"/>
        <v>0</v>
      </c>
      <c r="CL28" s="107">
        <f t="shared" si="4"/>
        <v>0</v>
      </c>
      <c r="CM28" s="107">
        <f t="shared" si="4"/>
        <v>0</v>
      </c>
      <c r="CN28" s="107">
        <f t="shared" si="4"/>
        <v>0</v>
      </c>
      <c r="CO28" s="107">
        <f t="shared" si="4"/>
        <v>0</v>
      </c>
      <c r="CP28" s="107">
        <f t="shared" si="4"/>
        <v>0</v>
      </c>
      <c r="CQ28" s="107">
        <f t="shared" si="4"/>
        <v>0</v>
      </c>
      <c r="CR28" s="107">
        <f t="shared" si="4"/>
        <v>0</v>
      </c>
      <c r="CS28" s="107">
        <f t="shared" si="4"/>
        <v>0</v>
      </c>
      <c r="CT28" s="108">
        <f t="shared" si="4"/>
        <v>0</v>
      </c>
      <c r="CU28" s="108">
        <f t="shared" si="4"/>
        <v>0</v>
      </c>
      <c r="CV28" s="108">
        <f t="shared" si="4"/>
        <v>0</v>
      </c>
      <c r="CW28" s="109">
        <f t="shared" si="4"/>
        <v>0</v>
      </c>
      <c r="CX28" s="110">
        <f>SUM(CX21:CX27)</f>
        <v>0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25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1718.13</v>
      </c>
      <c r="C31" s="88">
        <v>1730.13</v>
      </c>
      <c r="D31" s="88">
        <v>1740.13</v>
      </c>
      <c r="E31" s="88">
        <v>1751.13</v>
      </c>
      <c r="F31" s="88">
        <v>1744.13</v>
      </c>
      <c r="G31" s="88">
        <v>1756.13</v>
      </c>
      <c r="H31" s="88">
        <v>1770.13</v>
      </c>
      <c r="I31" s="88">
        <v>1785.13</v>
      </c>
      <c r="J31" s="88">
        <v>1792.13</v>
      </c>
      <c r="K31" s="88">
        <v>1809.13</v>
      </c>
      <c r="L31" s="88">
        <v>1827.13</v>
      </c>
      <c r="M31" s="88">
        <v>1844.13</v>
      </c>
      <c r="N31" s="88">
        <v>1854.13</v>
      </c>
      <c r="O31" s="88">
        <v>1871.13</v>
      </c>
      <c r="P31" s="88">
        <v>1887.13</v>
      </c>
      <c r="Q31" s="88">
        <v>1903.13</v>
      </c>
      <c r="R31" s="88">
        <v>1990.13</v>
      </c>
      <c r="S31" s="88">
        <v>2006.13</v>
      </c>
      <c r="T31" s="88">
        <v>2023.13</v>
      </c>
      <c r="U31" s="88">
        <v>2041.13</v>
      </c>
      <c r="V31" s="88">
        <v>2132.13</v>
      </c>
      <c r="W31" s="88">
        <v>2150.13</v>
      </c>
      <c r="X31" s="88">
        <v>2167.13</v>
      </c>
      <c r="Y31" s="88">
        <v>2305.13</v>
      </c>
      <c r="Z31" s="88">
        <v>2490.2539999999999</v>
      </c>
      <c r="AA31" s="88">
        <v>2594.154</v>
      </c>
      <c r="AB31" s="88">
        <v>2678.8539999999998</v>
      </c>
      <c r="AC31" s="88">
        <v>2741.8539999999998</v>
      </c>
      <c r="AD31" s="88">
        <v>2846.85</v>
      </c>
      <c r="AE31" s="88">
        <v>2941.85</v>
      </c>
      <c r="AF31" s="88">
        <v>3053.85</v>
      </c>
      <c r="AG31" s="88">
        <v>3004.95</v>
      </c>
      <c r="AH31" s="88">
        <v>3086.95</v>
      </c>
      <c r="AI31" s="88">
        <v>3174.35</v>
      </c>
      <c r="AJ31" s="88">
        <v>3301.35</v>
      </c>
      <c r="AK31" s="88">
        <v>3420.35</v>
      </c>
      <c r="AL31" s="88">
        <v>3130.837</v>
      </c>
      <c r="AM31" s="88">
        <v>3133.837</v>
      </c>
      <c r="AN31" s="88">
        <v>3177.837</v>
      </c>
      <c r="AO31" s="88">
        <v>2994.837</v>
      </c>
      <c r="AP31" s="88">
        <v>3050.223</v>
      </c>
      <c r="AQ31" s="88">
        <v>3113.223</v>
      </c>
      <c r="AR31" s="88">
        <v>3164.223</v>
      </c>
      <c r="AS31" s="88">
        <v>3205.223</v>
      </c>
      <c r="AT31" s="88">
        <v>3216.8220000000001</v>
      </c>
      <c r="AU31" s="88">
        <v>3230.8220000000001</v>
      </c>
      <c r="AV31" s="88">
        <v>3225.8220000000001</v>
      </c>
      <c r="AW31" s="88">
        <v>3221.8220000000001</v>
      </c>
      <c r="AX31" s="88">
        <v>3226.63</v>
      </c>
      <c r="AY31" s="88">
        <v>3213.63</v>
      </c>
      <c r="AZ31" s="88">
        <v>3191.63</v>
      </c>
      <c r="BA31" s="88">
        <v>3159.63</v>
      </c>
      <c r="BB31" s="88">
        <v>3115.0279999999998</v>
      </c>
      <c r="BC31" s="88">
        <v>3068.0279999999998</v>
      </c>
      <c r="BD31" s="88">
        <v>3017.0279999999998</v>
      </c>
      <c r="BE31" s="88">
        <v>2960.0279999999998</v>
      </c>
      <c r="BF31" s="88">
        <v>2861.02</v>
      </c>
      <c r="BG31" s="88">
        <v>2797.02</v>
      </c>
      <c r="BH31" s="88">
        <v>2731.02</v>
      </c>
      <c r="BI31" s="88">
        <v>2811.02</v>
      </c>
      <c r="BJ31" s="88">
        <v>2787.5680000000002</v>
      </c>
      <c r="BK31" s="88">
        <v>2851.1680000000001</v>
      </c>
      <c r="BL31" s="88">
        <v>2771.1680000000001</v>
      </c>
      <c r="BM31" s="88">
        <v>2860.1680000000001</v>
      </c>
      <c r="BN31" s="88">
        <v>2964.38</v>
      </c>
      <c r="BO31" s="88">
        <v>2983.38</v>
      </c>
      <c r="BP31" s="88">
        <v>2903.38</v>
      </c>
      <c r="BQ31" s="88">
        <v>2835.38</v>
      </c>
      <c r="BR31" s="88">
        <v>2768.2829999999999</v>
      </c>
      <c r="BS31" s="88">
        <v>2701.2829999999999</v>
      </c>
      <c r="BT31" s="88">
        <v>2663.183</v>
      </c>
      <c r="BU31" s="88">
        <v>2971.3829999999998</v>
      </c>
      <c r="BV31" s="88">
        <v>3265.8829999999998</v>
      </c>
      <c r="BW31" s="88">
        <v>3386.4830000000002</v>
      </c>
      <c r="BX31" s="88">
        <v>3602.3829999999998</v>
      </c>
      <c r="BY31" s="88">
        <v>3862.9830000000002</v>
      </c>
      <c r="BZ31" s="88">
        <v>4235.43</v>
      </c>
      <c r="CA31" s="88">
        <v>4322.2299999999996</v>
      </c>
      <c r="CB31" s="88">
        <v>4365.33</v>
      </c>
      <c r="CC31" s="88">
        <v>4378.33</v>
      </c>
      <c r="CD31" s="88">
        <v>4304.83</v>
      </c>
      <c r="CE31" s="88">
        <v>4304.63</v>
      </c>
      <c r="CF31" s="88">
        <v>4307.63</v>
      </c>
      <c r="CG31" s="88">
        <v>3668.63</v>
      </c>
      <c r="CH31" s="88">
        <v>3540.03</v>
      </c>
      <c r="CI31" s="88">
        <v>3545.03</v>
      </c>
      <c r="CJ31" s="88">
        <v>3234.43</v>
      </c>
      <c r="CK31" s="88">
        <v>3240.43</v>
      </c>
      <c r="CL31" s="88">
        <v>2932.3939999999998</v>
      </c>
      <c r="CM31" s="88">
        <v>2889.13</v>
      </c>
      <c r="CN31" s="88">
        <v>2895.13</v>
      </c>
      <c r="CO31" s="88">
        <v>2894.13</v>
      </c>
      <c r="CP31" s="88">
        <v>2689.13</v>
      </c>
      <c r="CQ31" s="88">
        <v>2695.13</v>
      </c>
      <c r="CR31" s="88">
        <v>2707.13</v>
      </c>
      <c r="CS31" s="88">
        <v>2730.13</v>
      </c>
      <c r="CT31" s="89"/>
      <c r="CU31" s="89"/>
      <c r="CV31" s="89"/>
      <c r="CW31" s="90"/>
      <c r="CX31" s="91">
        <f t="array" ref="CX31">SUMPRODUCT(B31:CW31*0.25)</f>
        <v>68252.173999999985</v>
      </c>
    </row>
    <row r="32" spans="1:102" ht="24.95" customHeight="1" x14ac:dyDescent="0.2">
      <c r="A32" s="92" t="s">
        <v>27</v>
      </c>
      <c r="B32" s="93">
        <v>1996.84</v>
      </c>
      <c r="C32" s="94">
        <v>2122.2060000000001</v>
      </c>
      <c r="D32" s="94">
        <v>1962.5530000000001</v>
      </c>
      <c r="E32" s="94">
        <v>1872.703</v>
      </c>
      <c r="F32" s="94">
        <v>1869.2560000000001</v>
      </c>
      <c r="G32" s="94">
        <v>1883.95</v>
      </c>
      <c r="H32" s="94">
        <v>1883.75</v>
      </c>
      <c r="I32" s="94">
        <v>1882.8520000000001</v>
      </c>
      <c r="J32" s="94">
        <v>1912.001</v>
      </c>
      <c r="K32" s="94">
        <v>1959.577</v>
      </c>
      <c r="L32" s="94">
        <v>2020.172</v>
      </c>
      <c r="M32" s="94">
        <v>2043.818</v>
      </c>
      <c r="N32" s="94">
        <v>2001.549</v>
      </c>
      <c r="O32" s="94">
        <v>2024.1079999999999</v>
      </c>
      <c r="P32" s="94">
        <v>2046.26</v>
      </c>
      <c r="Q32" s="94">
        <v>2065.7089999999998</v>
      </c>
      <c r="R32" s="94">
        <v>2101.4259999999999</v>
      </c>
      <c r="S32" s="94">
        <v>2124.7330000000002</v>
      </c>
      <c r="T32" s="94">
        <v>2141.116</v>
      </c>
      <c r="U32" s="94">
        <v>2165.252</v>
      </c>
      <c r="V32" s="94">
        <v>2144.5509999999999</v>
      </c>
      <c r="W32" s="94">
        <v>2164.1239999999998</v>
      </c>
      <c r="X32" s="94">
        <v>2278.63</v>
      </c>
      <c r="Y32" s="94">
        <v>2276.998</v>
      </c>
      <c r="Z32" s="94">
        <v>2282.1689999999999</v>
      </c>
      <c r="AA32" s="94">
        <v>2339.31</v>
      </c>
      <c r="AB32" s="94">
        <v>2487.7550000000001</v>
      </c>
      <c r="AC32" s="94">
        <v>2702.056</v>
      </c>
      <c r="AD32" s="94">
        <v>3425.6950000000002</v>
      </c>
      <c r="AE32" s="94">
        <v>3204.7829999999999</v>
      </c>
      <c r="AF32" s="94">
        <v>3568.721</v>
      </c>
      <c r="AG32" s="94">
        <v>4021.027</v>
      </c>
      <c r="AH32" s="94">
        <v>4059.2170000000001</v>
      </c>
      <c r="AI32" s="94">
        <v>4332.4449999999997</v>
      </c>
      <c r="AJ32" s="94">
        <v>4400.598</v>
      </c>
      <c r="AK32" s="94">
        <v>4289</v>
      </c>
      <c r="AL32" s="94">
        <v>4706.8760000000002</v>
      </c>
      <c r="AM32" s="94">
        <v>4809.7030000000004</v>
      </c>
      <c r="AN32" s="94">
        <v>4954.9369999999999</v>
      </c>
      <c r="AO32" s="94">
        <v>5272.6869999999999</v>
      </c>
      <c r="AP32" s="94">
        <v>5689.0940000000001</v>
      </c>
      <c r="AQ32" s="94">
        <v>5697.5950000000003</v>
      </c>
      <c r="AR32" s="94">
        <v>5717.1670000000004</v>
      </c>
      <c r="AS32" s="94">
        <v>5788.6419999999998</v>
      </c>
      <c r="AT32" s="94">
        <v>5846.8109999999997</v>
      </c>
      <c r="AU32" s="94">
        <v>5882.915</v>
      </c>
      <c r="AV32" s="94">
        <v>5882.6869999999999</v>
      </c>
      <c r="AW32" s="94">
        <v>5874.0259999999998</v>
      </c>
      <c r="AX32" s="94">
        <v>5856.1109999999999</v>
      </c>
      <c r="AY32" s="94">
        <v>5833.7569999999996</v>
      </c>
      <c r="AZ32" s="94">
        <v>5804.9750000000004</v>
      </c>
      <c r="BA32" s="94">
        <v>5722.03</v>
      </c>
      <c r="BB32" s="94">
        <v>5660.74</v>
      </c>
      <c r="BC32" s="94">
        <v>5539.5510000000004</v>
      </c>
      <c r="BD32" s="94">
        <v>5419.8149999999996</v>
      </c>
      <c r="BE32" s="94">
        <v>5264.5590000000002</v>
      </c>
      <c r="BF32" s="94">
        <v>5090.4889999999996</v>
      </c>
      <c r="BG32" s="94">
        <v>4927.5940000000001</v>
      </c>
      <c r="BH32" s="94">
        <v>4762.3519999999999</v>
      </c>
      <c r="BI32" s="94">
        <v>4596.5</v>
      </c>
      <c r="BJ32" s="94">
        <v>4406.9740000000002</v>
      </c>
      <c r="BK32" s="94">
        <v>4213.5379999999996</v>
      </c>
      <c r="BL32" s="94">
        <v>4010.0140000000001</v>
      </c>
      <c r="BM32" s="94">
        <v>4243.5010000000002</v>
      </c>
      <c r="BN32" s="94">
        <v>3769.0039999999999</v>
      </c>
      <c r="BO32" s="94">
        <v>3785.9259999999999</v>
      </c>
      <c r="BP32" s="94">
        <v>4146.3130000000001</v>
      </c>
      <c r="BQ32" s="94">
        <v>3961.3049999999998</v>
      </c>
      <c r="BR32" s="94">
        <v>3470.3609999999999</v>
      </c>
      <c r="BS32" s="94">
        <v>3358.04</v>
      </c>
      <c r="BT32" s="94">
        <v>3366.893</v>
      </c>
      <c r="BU32" s="94">
        <v>2906.5810000000001</v>
      </c>
      <c r="BV32" s="94">
        <v>2613.7139999999999</v>
      </c>
      <c r="BW32" s="94">
        <v>2512.33</v>
      </c>
      <c r="BX32" s="94">
        <v>2461.596</v>
      </c>
      <c r="BY32" s="94">
        <v>2430.4780000000001</v>
      </c>
      <c r="BZ32" s="94">
        <v>2061.864</v>
      </c>
      <c r="CA32" s="94">
        <v>2183.6239999999998</v>
      </c>
      <c r="CB32" s="94">
        <v>2076.3140000000003</v>
      </c>
      <c r="CC32" s="94">
        <v>2082.8739999999998</v>
      </c>
      <c r="CD32" s="94">
        <v>2084.9589999999998</v>
      </c>
      <c r="CE32" s="94">
        <v>2099.9810000000002</v>
      </c>
      <c r="CF32" s="94">
        <v>2134.3150000000001</v>
      </c>
      <c r="CG32" s="94">
        <v>2445.2959999999998</v>
      </c>
      <c r="CH32" s="94">
        <v>2355.04</v>
      </c>
      <c r="CI32" s="94">
        <v>2431.556</v>
      </c>
      <c r="CJ32" s="94">
        <v>2509.6529999999998</v>
      </c>
      <c r="CK32" s="94">
        <v>2510.623</v>
      </c>
      <c r="CL32" s="94">
        <v>2976.3249999999998</v>
      </c>
      <c r="CM32" s="94">
        <v>2788.598</v>
      </c>
      <c r="CN32" s="94">
        <v>2779.636</v>
      </c>
      <c r="CO32" s="94">
        <v>2630.6889999999999</v>
      </c>
      <c r="CP32" s="94">
        <v>2721.7829999999999</v>
      </c>
      <c r="CQ32" s="94">
        <v>2561.8069999999998</v>
      </c>
      <c r="CR32" s="94">
        <v>2554.2049999999999</v>
      </c>
      <c r="CS32" s="94">
        <v>2353.8879999999999</v>
      </c>
      <c r="CT32" s="95"/>
      <c r="CU32" s="95"/>
      <c r="CV32" s="95"/>
      <c r="CW32" s="96"/>
      <c r="CX32" s="97">
        <f t="array" ref="CX32">SUMPRODUCT(B32:CW32*0.25)</f>
        <v>81164.530250000011</v>
      </c>
    </row>
    <row r="33" spans="1:102" ht="24.95" customHeight="1" x14ac:dyDescent="0.2">
      <c r="A33" s="101" t="s">
        <v>28</v>
      </c>
      <c r="B33" s="98">
        <v>1549</v>
      </c>
      <c r="C33" s="99">
        <v>1549</v>
      </c>
      <c r="D33" s="99">
        <v>1549</v>
      </c>
      <c r="E33" s="99">
        <v>1549</v>
      </c>
      <c r="F33" s="99">
        <v>1549</v>
      </c>
      <c r="G33" s="99">
        <v>1549</v>
      </c>
      <c r="H33" s="99">
        <v>1549</v>
      </c>
      <c r="I33" s="99">
        <v>1498</v>
      </c>
      <c r="J33" s="99">
        <v>1414</v>
      </c>
      <c r="K33" s="99">
        <v>1414</v>
      </c>
      <c r="L33" s="99">
        <v>1414</v>
      </c>
      <c r="M33" s="99">
        <v>1414</v>
      </c>
      <c r="N33" s="99">
        <v>1414</v>
      </c>
      <c r="O33" s="99">
        <v>1414</v>
      </c>
      <c r="P33" s="99">
        <v>1414</v>
      </c>
      <c r="Q33" s="99">
        <v>1414</v>
      </c>
      <c r="R33" s="99">
        <v>1414</v>
      </c>
      <c r="S33" s="99">
        <v>1414</v>
      </c>
      <c r="T33" s="99">
        <v>1414</v>
      </c>
      <c r="U33" s="99">
        <v>1414</v>
      </c>
      <c r="V33" s="99">
        <v>1414</v>
      </c>
      <c r="W33" s="99">
        <v>1414</v>
      </c>
      <c r="X33" s="99">
        <v>1414</v>
      </c>
      <c r="Y33" s="99">
        <v>1414</v>
      </c>
      <c r="Z33" s="99">
        <v>1500</v>
      </c>
      <c r="AA33" s="99">
        <v>1500</v>
      </c>
      <c r="AB33" s="99">
        <v>1500</v>
      </c>
      <c r="AC33" s="99">
        <v>1500</v>
      </c>
      <c r="AD33" s="99">
        <v>1499</v>
      </c>
      <c r="AE33" s="99">
        <v>1499</v>
      </c>
      <c r="AF33" s="99">
        <v>1499</v>
      </c>
      <c r="AG33" s="99">
        <v>1499</v>
      </c>
      <c r="AH33" s="99">
        <v>1365</v>
      </c>
      <c r="AI33" s="99">
        <v>1224</v>
      </c>
      <c r="AJ33" s="99">
        <v>1083</v>
      </c>
      <c r="AK33" s="99">
        <v>1083</v>
      </c>
      <c r="AL33" s="99">
        <v>1083</v>
      </c>
      <c r="AM33" s="99">
        <v>1083</v>
      </c>
      <c r="AN33" s="99">
        <v>992</v>
      </c>
      <c r="AO33" s="99">
        <v>802</v>
      </c>
      <c r="AP33" s="99">
        <v>452</v>
      </c>
      <c r="AQ33" s="99">
        <v>452</v>
      </c>
      <c r="AR33" s="99">
        <v>452</v>
      </c>
      <c r="AS33" s="99">
        <v>452</v>
      </c>
      <c r="AT33" s="99">
        <v>277</v>
      </c>
      <c r="AU33" s="99">
        <v>277</v>
      </c>
      <c r="AV33" s="99">
        <v>277</v>
      </c>
      <c r="AW33" s="99">
        <v>277</v>
      </c>
      <c r="AX33" s="99">
        <v>277</v>
      </c>
      <c r="AY33" s="99">
        <v>277</v>
      </c>
      <c r="AZ33" s="99">
        <v>277</v>
      </c>
      <c r="BA33" s="99">
        <v>277</v>
      </c>
      <c r="BB33" s="99">
        <v>277</v>
      </c>
      <c r="BC33" s="99">
        <v>277</v>
      </c>
      <c r="BD33" s="99">
        <v>277</v>
      </c>
      <c r="BE33" s="99">
        <v>277</v>
      </c>
      <c r="BF33" s="99">
        <v>422</v>
      </c>
      <c r="BG33" s="99">
        <v>550</v>
      </c>
      <c r="BH33" s="99">
        <v>732</v>
      </c>
      <c r="BI33" s="99">
        <v>847</v>
      </c>
      <c r="BJ33" s="99">
        <v>1063</v>
      </c>
      <c r="BK33" s="99">
        <v>1118</v>
      </c>
      <c r="BL33" s="99">
        <v>1348</v>
      </c>
      <c r="BM33" s="99">
        <v>1383</v>
      </c>
      <c r="BN33" s="99">
        <v>1421</v>
      </c>
      <c r="BO33" s="99">
        <v>1421</v>
      </c>
      <c r="BP33" s="99">
        <v>1650</v>
      </c>
      <c r="BQ33" s="99">
        <v>1698</v>
      </c>
      <c r="BR33" s="99">
        <v>1700</v>
      </c>
      <c r="BS33" s="99">
        <v>1700</v>
      </c>
      <c r="BT33" s="99">
        <v>1700</v>
      </c>
      <c r="BU33" s="99">
        <v>1700</v>
      </c>
      <c r="BV33" s="99">
        <v>1702</v>
      </c>
      <c r="BW33" s="99">
        <v>1702</v>
      </c>
      <c r="BX33" s="99">
        <v>1702</v>
      </c>
      <c r="BY33" s="99">
        <v>1702</v>
      </c>
      <c r="BZ33" s="99">
        <v>1744</v>
      </c>
      <c r="CA33" s="99">
        <v>1744</v>
      </c>
      <c r="CB33" s="99">
        <v>1744</v>
      </c>
      <c r="CC33" s="99">
        <v>1744</v>
      </c>
      <c r="CD33" s="99">
        <v>1747</v>
      </c>
      <c r="CE33" s="99">
        <v>1747</v>
      </c>
      <c r="CF33" s="99">
        <v>1747</v>
      </c>
      <c r="CG33" s="99">
        <v>1747</v>
      </c>
      <c r="CH33" s="99">
        <v>1769</v>
      </c>
      <c r="CI33" s="99">
        <v>1769</v>
      </c>
      <c r="CJ33" s="99">
        <v>1769</v>
      </c>
      <c r="CK33" s="99">
        <v>1769</v>
      </c>
      <c r="CL33" s="99">
        <v>1599</v>
      </c>
      <c r="CM33" s="99">
        <v>1599</v>
      </c>
      <c r="CN33" s="99">
        <v>1599</v>
      </c>
      <c r="CO33" s="99">
        <v>1599</v>
      </c>
      <c r="CP33" s="99">
        <v>1579</v>
      </c>
      <c r="CQ33" s="99">
        <v>1579</v>
      </c>
      <c r="CR33" s="99">
        <v>1579</v>
      </c>
      <c r="CS33" s="99">
        <v>1579</v>
      </c>
      <c r="CT33" s="100"/>
      <c r="CU33" s="100"/>
      <c r="CV33" s="100"/>
      <c r="CW33" s="102"/>
      <c r="CX33" s="103">
        <f t="array" ref="CX33">SUMPRODUCT(B33:CW33*0.25)</f>
        <v>30455.25</v>
      </c>
    </row>
    <row r="34" spans="1:102" ht="30" customHeight="1" thickBot="1" x14ac:dyDescent="0.25">
      <c r="A34" s="75" t="s">
        <v>29</v>
      </c>
      <c r="B34" s="76">
        <f>SUM(B31:B33)</f>
        <v>5263.97</v>
      </c>
      <c r="C34" s="77">
        <f t="shared" ref="C34:BN34" si="5">SUM(C31:C33)</f>
        <v>5401.3360000000002</v>
      </c>
      <c r="D34" s="77">
        <f t="shared" si="5"/>
        <v>5251.683</v>
      </c>
      <c r="E34" s="77">
        <f t="shared" si="5"/>
        <v>5172.8330000000005</v>
      </c>
      <c r="F34" s="77">
        <f t="shared" si="5"/>
        <v>5162.3860000000004</v>
      </c>
      <c r="G34" s="77">
        <f t="shared" si="5"/>
        <v>5189.08</v>
      </c>
      <c r="H34" s="77">
        <f t="shared" si="5"/>
        <v>5202.88</v>
      </c>
      <c r="I34" s="77">
        <f t="shared" si="5"/>
        <v>5165.982</v>
      </c>
      <c r="J34" s="77">
        <f t="shared" si="5"/>
        <v>5118.1310000000003</v>
      </c>
      <c r="K34" s="77">
        <f t="shared" si="5"/>
        <v>5182.7070000000003</v>
      </c>
      <c r="L34" s="77">
        <f t="shared" si="5"/>
        <v>5261.3019999999997</v>
      </c>
      <c r="M34" s="77">
        <f t="shared" si="5"/>
        <v>5301.9480000000003</v>
      </c>
      <c r="N34" s="77">
        <f t="shared" si="5"/>
        <v>5269.6790000000001</v>
      </c>
      <c r="O34" s="77">
        <f t="shared" si="5"/>
        <v>5309.2380000000003</v>
      </c>
      <c r="P34" s="77">
        <f t="shared" si="5"/>
        <v>5347.39</v>
      </c>
      <c r="Q34" s="77">
        <f t="shared" si="5"/>
        <v>5382.8389999999999</v>
      </c>
      <c r="R34" s="77">
        <f t="shared" si="5"/>
        <v>5505.5560000000005</v>
      </c>
      <c r="S34" s="77">
        <f t="shared" si="5"/>
        <v>5544.8630000000003</v>
      </c>
      <c r="T34" s="77">
        <f t="shared" si="5"/>
        <v>5578.2460000000001</v>
      </c>
      <c r="U34" s="77">
        <f t="shared" si="5"/>
        <v>5620.3819999999996</v>
      </c>
      <c r="V34" s="77">
        <f t="shared" si="5"/>
        <v>5690.6810000000005</v>
      </c>
      <c r="W34" s="77">
        <f t="shared" si="5"/>
        <v>5728.2539999999999</v>
      </c>
      <c r="X34" s="77">
        <f t="shared" si="5"/>
        <v>5859.76</v>
      </c>
      <c r="Y34" s="77">
        <f t="shared" si="5"/>
        <v>5996.1280000000006</v>
      </c>
      <c r="Z34" s="77">
        <f t="shared" si="5"/>
        <v>6272.4229999999998</v>
      </c>
      <c r="AA34" s="77">
        <f t="shared" si="5"/>
        <v>6433.4639999999999</v>
      </c>
      <c r="AB34" s="77">
        <f t="shared" si="5"/>
        <v>6666.6090000000004</v>
      </c>
      <c r="AC34" s="77">
        <f t="shared" si="5"/>
        <v>6943.91</v>
      </c>
      <c r="AD34" s="77">
        <f t="shared" si="5"/>
        <v>7771.5450000000001</v>
      </c>
      <c r="AE34" s="77">
        <f t="shared" si="5"/>
        <v>7645.6329999999998</v>
      </c>
      <c r="AF34" s="77">
        <f t="shared" si="5"/>
        <v>8121.5709999999999</v>
      </c>
      <c r="AG34" s="77">
        <f t="shared" si="5"/>
        <v>8524.976999999999</v>
      </c>
      <c r="AH34" s="77">
        <f t="shared" si="5"/>
        <v>8511.1669999999995</v>
      </c>
      <c r="AI34" s="77">
        <f t="shared" si="5"/>
        <v>8730.7950000000001</v>
      </c>
      <c r="AJ34" s="77">
        <f t="shared" si="5"/>
        <v>8784.9480000000003</v>
      </c>
      <c r="AK34" s="77">
        <f t="shared" si="5"/>
        <v>8792.35</v>
      </c>
      <c r="AL34" s="77">
        <f t="shared" si="5"/>
        <v>8920.7129999999997</v>
      </c>
      <c r="AM34" s="77">
        <f t="shared" si="5"/>
        <v>9026.5400000000009</v>
      </c>
      <c r="AN34" s="77">
        <f t="shared" si="5"/>
        <v>9124.7739999999994</v>
      </c>
      <c r="AO34" s="77">
        <f t="shared" si="5"/>
        <v>9069.5239999999994</v>
      </c>
      <c r="AP34" s="77">
        <f t="shared" si="5"/>
        <v>9191.3169999999991</v>
      </c>
      <c r="AQ34" s="77">
        <f t="shared" si="5"/>
        <v>9262.8179999999993</v>
      </c>
      <c r="AR34" s="77">
        <f t="shared" si="5"/>
        <v>9333.39</v>
      </c>
      <c r="AS34" s="77">
        <f t="shared" si="5"/>
        <v>9445.8649999999998</v>
      </c>
      <c r="AT34" s="77">
        <f t="shared" si="5"/>
        <v>9340.6329999999998</v>
      </c>
      <c r="AU34" s="77">
        <f t="shared" si="5"/>
        <v>9390.737000000001</v>
      </c>
      <c r="AV34" s="77">
        <f t="shared" si="5"/>
        <v>9385.509</v>
      </c>
      <c r="AW34" s="77">
        <f t="shared" si="5"/>
        <v>9372.848</v>
      </c>
      <c r="AX34" s="77">
        <f t="shared" si="5"/>
        <v>9359.741</v>
      </c>
      <c r="AY34" s="77">
        <f t="shared" si="5"/>
        <v>9324.3869999999988</v>
      </c>
      <c r="AZ34" s="77">
        <f t="shared" si="5"/>
        <v>9273.6049999999996</v>
      </c>
      <c r="BA34" s="77">
        <f t="shared" si="5"/>
        <v>9158.66</v>
      </c>
      <c r="BB34" s="77">
        <f t="shared" si="5"/>
        <v>9052.768</v>
      </c>
      <c r="BC34" s="77">
        <f t="shared" si="5"/>
        <v>8884.5789999999997</v>
      </c>
      <c r="BD34" s="77">
        <f t="shared" si="5"/>
        <v>8713.8429999999989</v>
      </c>
      <c r="BE34" s="77">
        <f t="shared" si="5"/>
        <v>8501.5869999999995</v>
      </c>
      <c r="BF34" s="77">
        <f t="shared" si="5"/>
        <v>8373.509</v>
      </c>
      <c r="BG34" s="77">
        <f t="shared" si="5"/>
        <v>8274.6139999999996</v>
      </c>
      <c r="BH34" s="77">
        <f t="shared" si="5"/>
        <v>8225.3719999999994</v>
      </c>
      <c r="BI34" s="77">
        <f t="shared" si="5"/>
        <v>8254.52</v>
      </c>
      <c r="BJ34" s="77">
        <f t="shared" si="5"/>
        <v>8257.5420000000013</v>
      </c>
      <c r="BK34" s="77">
        <f t="shared" si="5"/>
        <v>8182.7060000000001</v>
      </c>
      <c r="BL34" s="77">
        <f t="shared" si="5"/>
        <v>8129.1820000000007</v>
      </c>
      <c r="BM34" s="77">
        <f t="shared" si="5"/>
        <v>8486.6689999999999</v>
      </c>
      <c r="BN34" s="77">
        <f t="shared" si="5"/>
        <v>8154.384</v>
      </c>
      <c r="BO34" s="77">
        <f t="shared" ref="BO34:CW34" si="6">SUM(BO31:BO33)</f>
        <v>8190.3060000000005</v>
      </c>
      <c r="BP34" s="77">
        <f t="shared" si="6"/>
        <v>8699.6929999999993</v>
      </c>
      <c r="BQ34" s="77">
        <f t="shared" si="6"/>
        <v>8494.6849999999995</v>
      </c>
      <c r="BR34" s="77">
        <f t="shared" si="6"/>
        <v>7938.6440000000002</v>
      </c>
      <c r="BS34" s="77">
        <f t="shared" si="6"/>
        <v>7759.3230000000003</v>
      </c>
      <c r="BT34" s="77">
        <f t="shared" si="6"/>
        <v>7730.076</v>
      </c>
      <c r="BU34" s="77">
        <f t="shared" si="6"/>
        <v>7577.9639999999999</v>
      </c>
      <c r="BV34" s="77">
        <f t="shared" si="6"/>
        <v>7581.5969999999998</v>
      </c>
      <c r="BW34" s="77">
        <f t="shared" si="6"/>
        <v>7600.8130000000001</v>
      </c>
      <c r="BX34" s="77">
        <f t="shared" si="6"/>
        <v>7765.9789999999994</v>
      </c>
      <c r="BY34" s="77">
        <f t="shared" si="6"/>
        <v>7995.4610000000002</v>
      </c>
      <c r="BZ34" s="77">
        <f t="shared" si="6"/>
        <v>8041.2939999999999</v>
      </c>
      <c r="CA34" s="77">
        <f t="shared" si="6"/>
        <v>8249.8539999999994</v>
      </c>
      <c r="CB34" s="77">
        <f t="shared" si="6"/>
        <v>8185.6440000000002</v>
      </c>
      <c r="CC34" s="77">
        <f t="shared" si="6"/>
        <v>8205.2039999999997</v>
      </c>
      <c r="CD34" s="77">
        <f t="shared" si="6"/>
        <v>8136.7889999999998</v>
      </c>
      <c r="CE34" s="77">
        <f t="shared" si="6"/>
        <v>8151.6110000000008</v>
      </c>
      <c r="CF34" s="77">
        <f t="shared" si="6"/>
        <v>8188.9449999999997</v>
      </c>
      <c r="CG34" s="77">
        <f t="shared" si="6"/>
        <v>7860.9259999999995</v>
      </c>
      <c r="CH34" s="77">
        <f t="shared" si="6"/>
        <v>7664.07</v>
      </c>
      <c r="CI34" s="77">
        <f t="shared" si="6"/>
        <v>7745.5860000000002</v>
      </c>
      <c r="CJ34" s="77">
        <f t="shared" si="6"/>
        <v>7513.0829999999996</v>
      </c>
      <c r="CK34" s="77">
        <f t="shared" si="6"/>
        <v>7520.0529999999999</v>
      </c>
      <c r="CL34" s="77">
        <f t="shared" si="6"/>
        <v>7507.7189999999991</v>
      </c>
      <c r="CM34" s="77">
        <f t="shared" si="6"/>
        <v>7276.7280000000001</v>
      </c>
      <c r="CN34" s="77">
        <f t="shared" si="6"/>
        <v>7273.7659999999996</v>
      </c>
      <c r="CO34" s="77">
        <f t="shared" si="6"/>
        <v>7123.8189999999995</v>
      </c>
      <c r="CP34" s="77">
        <f t="shared" si="6"/>
        <v>6989.9130000000005</v>
      </c>
      <c r="CQ34" s="77">
        <f t="shared" si="6"/>
        <v>6835.9369999999999</v>
      </c>
      <c r="CR34" s="77">
        <f t="shared" si="6"/>
        <v>6840.335</v>
      </c>
      <c r="CS34" s="77">
        <f t="shared" si="6"/>
        <v>6663.018</v>
      </c>
      <c r="CT34" s="78">
        <f t="shared" si="6"/>
        <v>0</v>
      </c>
      <c r="CU34" s="78">
        <f t="shared" si="6"/>
        <v>0</v>
      </c>
      <c r="CV34" s="78">
        <f t="shared" si="6"/>
        <v>0</v>
      </c>
      <c r="CW34" s="79">
        <f t="shared" si="6"/>
        <v>0</v>
      </c>
      <c r="CX34" s="80">
        <f>SUM(CX31:CX33)</f>
        <v>179871.95425000001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47" t="s">
        <v>30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31</v>
      </c>
      <c r="B37" s="114">
        <v>94</v>
      </c>
      <c r="C37" s="115">
        <v>94</v>
      </c>
      <c r="D37" s="115">
        <v>94</v>
      </c>
      <c r="E37" s="115">
        <v>94</v>
      </c>
      <c r="F37" s="115">
        <v>141</v>
      </c>
      <c r="G37" s="115">
        <v>141</v>
      </c>
      <c r="H37" s="115">
        <v>141</v>
      </c>
      <c r="I37" s="115">
        <v>141</v>
      </c>
      <c r="J37" s="115">
        <v>141</v>
      </c>
      <c r="K37" s="115">
        <v>141</v>
      </c>
      <c r="L37" s="115">
        <v>141</v>
      </c>
      <c r="M37" s="115">
        <v>141</v>
      </c>
      <c r="N37" s="115">
        <v>146</v>
      </c>
      <c r="O37" s="115">
        <v>146</v>
      </c>
      <c r="P37" s="115">
        <v>146</v>
      </c>
      <c r="Q37" s="115">
        <v>146</v>
      </c>
      <c r="R37" s="115">
        <v>147</v>
      </c>
      <c r="S37" s="115">
        <v>147</v>
      </c>
      <c r="T37" s="115">
        <v>147</v>
      </c>
      <c r="U37" s="115">
        <v>147</v>
      </c>
      <c r="V37" s="115">
        <v>104</v>
      </c>
      <c r="W37" s="115">
        <v>104</v>
      </c>
      <c r="X37" s="115">
        <v>104</v>
      </c>
      <c r="Y37" s="115">
        <v>104</v>
      </c>
      <c r="Z37" s="115">
        <v>65</v>
      </c>
      <c r="AA37" s="115">
        <v>65</v>
      </c>
      <c r="AB37" s="115">
        <v>65</v>
      </c>
      <c r="AC37" s="115">
        <v>65</v>
      </c>
      <c r="AD37" s="115">
        <v>43</v>
      </c>
      <c r="AE37" s="115">
        <v>43</v>
      </c>
      <c r="AF37" s="115">
        <v>43</v>
      </c>
      <c r="AG37" s="115">
        <v>43</v>
      </c>
      <c r="AH37" s="115">
        <v>5</v>
      </c>
      <c r="AI37" s="115">
        <v>5</v>
      </c>
      <c r="AJ37" s="115">
        <v>5</v>
      </c>
      <c r="AK37" s="115">
        <v>5</v>
      </c>
      <c r="AL37" s="115">
        <v>10</v>
      </c>
      <c r="AM37" s="115">
        <v>10</v>
      </c>
      <c r="AN37" s="115">
        <v>10</v>
      </c>
      <c r="AO37" s="115">
        <v>10</v>
      </c>
      <c r="AP37" s="115"/>
      <c r="AQ37" s="115"/>
      <c r="AR37" s="115"/>
      <c r="AS37" s="115"/>
      <c r="AT37" s="115"/>
      <c r="AU37" s="115"/>
      <c r="AV37" s="115"/>
      <c r="AW37" s="115"/>
      <c r="AX37" s="115"/>
      <c r="AY37" s="115"/>
      <c r="AZ37" s="115"/>
      <c r="BA37" s="115"/>
      <c r="BB37" s="115">
        <v>10</v>
      </c>
      <c r="BC37" s="115">
        <v>10</v>
      </c>
      <c r="BD37" s="115">
        <v>10</v>
      </c>
      <c r="BE37" s="115">
        <v>10</v>
      </c>
      <c r="BF37" s="115">
        <v>10</v>
      </c>
      <c r="BG37" s="115">
        <v>10</v>
      </c>
      <c r="BH37" s="115">
        <v>10</v>
      </c>
      <c r="BI37" s="115">
        <v>10</v>
      </c>
      <c r="BJ37" s="115">
        <v>15</v>
      </c>
      <c r="BK37" s="115">
        <v>15</v>
      </c>
      <c r="BL37" s="115">
        <v>15</v>
      </c>
      <c r="BM37" s="115">
        <v>15</v>
      </c>
      <c r="BN37" s="115">
        <v>21</v>
      </c>
      <c r="BO37" s="115">
        <v>21</v>
      </c>
      <c r="BP37" s="115">
        <v>21</v>
      </c>
      <c r="BQ37" s="115">
        <v>21</v>
      </c>
      <c r="BR37" s="115">
        <v>37</v>
      </c>
      <c r="BS37" s="115">
        <v>37</v>
      </c>
      <c r="BT37" s="115">
        <v>37</v>
      </c>
      <c r="BU37" s="115">
        <v>37</v>
      </c>
      <c r="BV37" s="115"/>
      <c r="BW37" s="115"/>
      <c r="BX37" s="115"/>
      <c r="BY37" s="115"/>
      <c r="BZ37" s="115"/>
      <c r="CA37" s="115"/>
      <c r="CB37" s="115"/>
      <c r="CC37" s="115"/>
      <c r="CD37" s="115"/>
      <c r="CE37" s="115"/>
      <c r="CF37" s="115"/>
      <c r="CG37" s="115"/>
      <c r="CH37" s="115">
        <v>36</v>
      </c>
      <c r="CI37" s="115">
        <v>36</v>
      </c>
      <c r="CJ37" s="115">
        <v>36</v>
      </c>
      <c r="CK37" s="115">
        <v>36</v>
      </c>
      <c r="CL37" s="115">
        <v>78</v>
      </c>
      <c r="CM37" s="115">
        <v>78</v>
      </c>
      <c r="CN37" s="115">
        <v>78</v>
      </c>
      <c r="CO37" s="115">
        <v>78</v>
      </c>
      <c r="CP37" s="115">
        <v>72</v>
      </c>
      <c r="CQ37" s="115">
        <v>72</v>
      </c>
      <c r="CR37" s="115">
        <v>72</v>
      </c>
      <c r="CS37" s="115">
        <v>72</v>
      </c>
      <c r="CT37" s="116"/>
      <c r="CU37" s="116"/>
      <c r="CV37" s="116"/>
      <c r="CW37" s="117"/>
      <c r="CX37" s="91">
        <f t="array" ref="CX37">SUMPRODUCT(B37:CW37*0.25)</f>
        <v>1175</v>
      </c>
    </row>
    <row r="38" spans="1:102" ht="24.95" customHeight="1" x14ac:dyDescent="0.2">
      <c r="A38" s="118" t="s">
        <v>32</v>
      </c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/>
      <c r="P38" s="120"/>
      <c r="Q38" s="120"/>
      <c r="R38" s="120"/>
      <c r="S38" s="120"/>
      <c r="T38" s="120"/>
      <c r="U38" s="120"/>
      <c r="V38" s="120"/>
      <c r="W38" s="120"/>
      <c r="X38" s="120"/>
      <c r="Y38" s="120"/>
      <c r="Z38" s="120">
        <v>5</v>
      </c>
      <c r="AA38" s="120">
        <v>5</v>
      </c>
      <c r="AB38" s="120">
        <v>5</v>
      </c>
      <c r="AC38" s="120">
        <v>5</v>
      </c>
      <c r="AD38" s="120"/>
      <c r="AE38" s="120"/>
      <c r="AF38" s="120"/>
      <c r="AG38" s="120"/>
      <c r="AH38" s="120"/>
      <c r="AI38" s="120"/>
      <c r="AJ38" s="120"/>
      <c r="AK38" s="120"/>
      <c r="AL38" s="120"/>
      <c r="AM38" s="120"/>
      <c r="AN38" s="120"/>
      <c r="AO38" s="120"/>
      <c r="AP38" s="120"/>
      <c r="AQ38" s="120"/>
      <c r="AR38" s="120"/>
      <c r="AS38" s="120"/>
      <c r="AT38" s="120"/>
      <c r="AU38" s="120"/>
      <c r="AV38" s="120"/>
      <c r="AW38" s="120"/>
      <c r="AX38" s="120"/>
      <c r="AY38" s="120"/>
      <c r="AZ38" s="120"/>
      <c r="BA38" s="120"/>
      <c r="BB38" s="120"/>
      <c r="BC38" s="120"/>
      <c r="BD38" s="120"/>
      <c r="BE38" s="120"/>
      <c r="BF38" s="120"/>
      <c r="BG38" s="120"/>
      <c r="BH38" s="120"/>
      <c r="BI38" s="120"/>
      <c r="BJ38" s="120"/>
      <c r="BK38" s="120"/>
      <c r="BL38" s="120"/>
      <c r="BM38" s="120"/>
      <c r="BN38" s="120">
        <v>200</v>
      </c>
      <c r="BO38" s="120">
        <v>200</v>
      </c>
      <c r="BP38" s="120">
        <v>200</v>
      </c>
      <c r="BQ38" s="120">
        <v>200</v>
      </c>
      <c r="BR38" s="120">
        <v>57</v>
      </c>
      <c r="BS38" s="120">
        <v>57</v>
      </c>
      <c r="BT38" s="120">
        <v>57</v>
      </c>
      <c r="BU38" s="120">
        <v>57</v>
      </c>
      <c r="BV38" s="120"/>
      <c r="BW38" s="120"/>
      <c r="BX38" s="120"/>
      <c r="BY38" s="120"/>
      <c r="BZ38" s="120"/>
      <c r="CA38" s="120"/>
      <c r="CB38" s="120"/>
      <c r="CC38" s="120"/>
      <c r="CD38" s="120"/>
      <c r="CE38" s="120"/>
      <c r="CF38" s="120"/>
      <c r="CG38" s="120"/>
      <c r="CH38" s="120"/>
      <c r="CI38" s="120"/>
      <c r="CJ38" s="120"/>
      <c r="CK38" s="120"/>
      <c r="CL38" s="120">
        <v>24</v>
      </c>
      <c r="CM38" s="120">
        <v>24</v>
      </c>
      <c r="CN38" s="120">
        <v>24</v>
      </c>
      <c r="CO38" s="120">
        <v>24</v>
      </c>
      <c r="CP38" s="120">
        <v>32</v>
      </c>
      <c r="CQ38" s="120">
        <v>32</v>
      </c>
      <c r="CR38" s="120">
        <v>32</v>
      </c>
      <c r="CS38" s="120">
        <v>32</v>
      </c>
      <c r="CT38" s="120"/>
      <c r="CU38" s="120"/>
      <c r="CV38" s="120"/>
      <c r="CW38" s="121"/>
      <c r="CX38" s="97">
        <f t="array" ref="CX38">SUMPRODUCT(B38:CW38*0.25)</f>
        <v>318</v>
      </c>
    </row>
    <row r="39" spans="1:102" ht="24.95" customHeight="1" x14ac:dyDescent="0.2">
      <c r="A39" s="118" t="s">
        <v>33</v>
      </c>
      <c r="B39" s="119">
        <v>837.7</v>
      </c>
      <c r="C39" s="120">
        <v>680.2</v>
      </c>
      <c r="D39" s="120">
        <v>786.6</v>
      </c>
      <c r="E39" s="120">
        <v>827.7</v>
      </c>
      <c r="F39" s="120">
        <v>860.1</v>
      </c>
      <c r="G39" s="120">
        <v>790.2</v>
      </c>
      <c r="H39" s="120">
        <v>748.4</v>
      </c>
      <c r="I39" s="120">
        <v>783.2</v>
      </c>
      <c r="J39" s="120">
        <v>751.7</v>
      </c>
      <c r="K39" s="120">
        <v>660.5</v>
      </c>
      <c r="L39" s="120">
        <v>573.79999999999995</v>
      </c>
      <c r="M39" s="120">
        <v>623.20000000000005</v>
      </c>
      <c r="N39" s="120">
        <v>617.4</v>
      </c>
      <c r="O39" s="120">
        <v>639.29999999999995</v>
      </c>
      <c r="P39" s="120">
        <v>596</v>
      </c>
      <c r="Q39" s="120">
        <v>552.79999999999995</v>
      </c>
      <c r="R39" s="120">
        <v>465</v>
      </c>
      <c r="S39" s="120">
        <v>445.9</v>
      </c>
      <c r="T39" s="120">
        <v>398</v>
      </c>
      <c r="U39" s="120">
        <v>404.2</v>
      </c>
      <c r="V39" s="120"/>
      <c r="W39" s="120"/>
      <c r="X39" s="120"/>
      <c r="Y39" s="120"/>
      <c r="Z39" s="120">
        <v>216.4</v>
      </c>
      <c r="AA39" s="120">
        <v>155.1</v>
      </c>
      <c r="AB39" s="120">
        <v>2.9</v>
      </c>
      <c r="AC39" s="120"/>
      <c r="AD39" s="120"/>
      <c r="AE39" s="120"/>
      <c r="AF39" s="120"/>
      <c r="AG39" s="120"/>
      <c r="AH39" s="120"/>
      <c r="AI39" s="120"/>
      <c r="AJ39" s="120"/>
      <c r="AK39" s="120"/>
      <c r="AL39" s="120"/>
      <c r="AM39" s="120"/>
      <c r="AN39" s="120"/>
      <c r="AO39" s="120"/>
      <c r="AP39" s="120"/>
      <c r="AQ39" s="120"/>
      <c r="AR39" s="120"/>
      <c r="AS39" s="120"/>
      <c r="AT39" s="120"/>
      <c r="AU39" s="120"/>
      <c r="AV39" s="120"/>
      <c r="AW39" s="120"/>
      <c r="AX39" s="120"/>
      <c r="AY39" s="120"/>
      <c r="AZ39" s="120"/>
      <c r="BA39" s="120"/>
      <c r="BB39" s="120"/>
      <c r="BC39" s="120"/>
      <c r="BD39" s="120">
        <v>25.5</v>
      </c>
      <c r="BE39" s="120">
        <v>131.4</v>
      </c>
      <c r="BF39" s="120">
        <v>218.8</v>
      </c>
      <c r="BG39" s="120">
        <v>265.10000000000002</v>
      </c>
      <c r="BH39" s="120">
        <v>172.3</v>
      </c>
      <c r="BI39" s="120">
        <v>42.7</v>
      </c>
      <c r="BJ39" s="120">
        <v>0.9</v>
      </c>
      <c r="BK39" s="120">
        <v>96.2</v>
      </c>
      <c r="BL39" s="120"/>
      <c r="BM39" s="120"/>
      <c r="BN39" s="120"/>
      <c r="BO39" s="120"/>
      <c r="BP39" s="120"/>
      <c r="BQ39" s="120"/>
      <c r="BR39" s="120">
        <v>168</v>
      </c>
      <c r="BS39" s="120">
        <v>344.1</v>
      </c>
      <c r="BT39" s="120">
        <v>396</v>
      </c>
      <c r="BU39" s="120">
        <v>555</v>
      </c>
      <c r="BV39" s="120">
        <v>581.29999999999995</v>
      </c>
      <c r="BW39" s="120">
        <v>595.6</v>
      </c>
      <c r="BX39" s="120">
        <v>476.7</v>
      </c>
      <c r="BY39" s="120">
        <v>319.7</v>
      </c>
      <c r="BZ39" s="120">
        <v>357.9</v>
      </c>
      <c r="CA39" s="120">
        <v>148.4</v>
      </c>
      <c r="CB39" s="120">
        <v>186.3</v>
      </c>
      <c r="CC39" s="120">
        <v>95.4</v>
      </c>
      <c r="CD39" s="120">
        <v>45.3</v>
      </c>
      <c r="CE39" s="120"/>
      <c r="CF39" s="120"/>
      <c r="CG39" s="120"/>
      <c r="CH39" s="120"/>
      <c r="CI39" s="120"/>
      <c r="CJ39" s="120"/>
      <c r="CK39" s="120"/>
      <c r="CL39" s="120"/>
      <c r="CM39" s="120"/>
      <c r="CN39" s="120"/>
      <c r="CO39" s="120"/>
      <c r="CP39" s="120"/>
      <c r="CQ39" s="120"/>
      <c r="CR39" s="120"/>
      <c r="CS39" s="120"/>
      <c r="CT39" s="122"/>
      <c r="CU39" s="122"/>
      <c r="CV39" s="122"/>
      <c r="CW39" s="121"/>
      <c r="CX39" s="97">
        <f t="array" ref="CX39">SUMPRODUCT(B39:CW39*0.25)</f>
        <v>4659.7250000000004</v>
      </c>
    </row>
    <row r="40" spans="1:102" ht="24.95" customHeight="1" x14ac:dyDescent="0.2">
      <c r="A40" s="118" t="s">
        <v>34</v>
      </c>
      <c r="B40" s="119">
        <v>50</v>
      </c>
      <c r="C40" s="120">
        <v>50</v>
      </c>
      <c r="D40" s="120">
        <v>50</v>
      </c>
      <c r="E40" s="120">
        <v>50</v>
      </c>
      <c r="F40" s="120">
        <v>50</v>
      </c>
      <c r="G40" s="120">
        <v>50</v>
      </c>
      <c r="H40" s="120">
        <v>50</v>
      </c>
      <c r="I40" s="120">
        <v>50</v>
      </c>
      <c r="J40" s="120">
        <v>50</v>
      </c>
      <c r="K40" s="120">
        <v>50</v>
      </c>
      <c r="L40" s="120">
        <v>50</v>
      </c>
      <c r="M40" s="120">
        <v>50</v>
      </c>
      <c r="N40" s="120">
        <v>50</v>
      </c>
      <c r="O40" s="120">
        <v>50</v>
      </c>
      <c r="P40" s="120">
        <v>50</v>
      </c>
      <c r="Q40" s="120">
        <v>50</v>
      </c>
      <c r="R40" s="120">
        <v>50</v>
      </c>
      <c r="S40" s="120">
        <v>50</v>
      </c>
      <c r="T40" s="120">
        <v>50</v>
      </c>
      <c r="U40" s="120">
        <v>50</v>
      </c>
      <c r="V40" s="120">
        <v>50</v>
      </c>
      <c r="W40" s="120">
        <v>50</v>
      </c>
      <c r="X40" s="120">
        <v>50</v>
      </c>
      <c r="Y40" s="120">
        <v>50</v>
      </c>
      <c r="Z40" s="120">
        <v>50</v>
      </c>
      <c r="AA40" s="120">
        <v>50</v>
      </c>
      <c r="AB40" s="120">
        <v>50</v>
      </c>
      <c r="AC40" s="120">
        <v>50</v>
      </c>
      <c r="AD40" s="120">
        <v>50</v>
      </c>
      <c r="AE40" s="120">
        <v>50</v>
      </c>
      <c r="AF40" s="120">
        <v>50</v>
      </c>
      <c r="AG40" s="120">
        <v>50</v>
      </c>
      <c r="AH40" s="120">
        <v>50</v>
      </c>
      <c r="AI40" s="120">
        <v>50</v>
      </c>
      <c r="AJ40" s="120">
        <v>50</v>
      </c>
      <c r="AK40" s="120">
        <v>50</v>
      </c>
      <c r="AL40" s="120">
        <v>40</v>
      </c>
      <c r="AM40" s="120">
        <v>40</v>
      </c>
      <c r="AN40" s="120">
        <v>40</v>
      </c>
      <c r="AO40" s="120">
        <v>40</v>
      </c>
      <c r="AP40" s="120">
        <v>50</v>
      </c>
      <c r="AQ40" s="120">
        <v>50</v>
      </c>
      <c r="AR40" s="120">
        <v>50</v>
      </c>
      <c r="AS40" s="120">
        <v>50</v>
      </c>
      <c r="AT40" s="120">
        <v>50</v>
      </c>
      <c r="AU40" s="120">
        <v>50</v>
      </c>
      <c r="AV40" s="120">
        <v>50</v>
      </c>
      <c r="AW40" s="120">
        <v>50</v>
      </c>
      <c r="AX40" s="120">
        <v>50</v>
      </c>
      <c r="AY40" s="120">
        <v>50</v>
      </c>
      <c r="AZ40" s="120">
        <v>50</v>
      </c>
      <c r="BA40" s="120">
        <v>50</v>
      </c>
      <c r="BB40" s="120">
        <v>50</v>
      </c>
      <c r="BC40" s="120">
        <v>50</v>
      </c>
      <c r="BD40" s="120">
        <v>50</v>
      </c>
      <c r="BE40" s="120">
        <v>50</v>
      </c>
      <c r="BF40" s="120">
        <v>50</v>
      </c>
      <c r="BG40" s="120">
        <v>50</v>
      </c>
      <c r="BH40" s="120">
        <v>50</v>
      </c>
      <c r="BI40" s="120">
        <v>50</v>
      </c>
      <c r="BJ40" s="120">
        <v>50</v>
      </c>
      <c r="BK40" s="120">
        <v>50</v>
      </c>
      <c r="BL40" s="120">
        <v>50</v>
      </c>
      <c r="BM40" s="120">
        <v>50</v>
      </c>
      <c r="BN40" s="120">
        <v>50</v>
      </c>
      <c r="BO40" s="120">
        <v>50</v>
      </c>
      <c r="BP40" s="120">
        <v>50</v>
      </c>
      <c r="BQ40" s="120">
        <v>50</v>
      </c>
      <c r="BR40" s="120">
        <v>50</v>
      </c>
      <c r="BS40" s="120">
        <v>50</v>
      </c>
      <c r="BT40" s="120">
        <v>50</v>
      </c>
      <c r="BU40" s="120">
        <v>50</v>
      </c>
      <c r="BV40" s="120">
        <v>50</v>
      </c>
      <c r="BW40" s="120">
        <v>50</v>
      </c>
      <c r="BX40" s="120">
        <v>50</v>
      </c>
      <c r="BY40" s="120">
        <v>50</v>
      </c>
      <c r="BZ40" s="120">
        <v>50</v>
      </c>
      <c r="CA40" s="120">
        <v>50</v>
      </c>
      <c r="CB40" s="120">
        <v>50</v>
      </c>
      <c r="CC40" s="120">
        <v>50</v>
      </c>
      <c r="CD40" s="120">
        <v>50</v>
      </c>
      <c r="CE40" s="120">
        <v>50</v>
      </c>
      <c r="CF40" s="120">
        <v>50</v>
      </c>
      <c r="CG40" s="120">
        <v>50</v>
      </c>
      <c r="CH40" s="120">
        <v>50</v>
      </c>
      <c r="CI40" s="120">
        <v>50</v>
      </c>
      <c r="CJ40" s="120">
        <v>50</v>
      </c>
      <c r="CK40" s="120">
        <v>50</v>
      </c>
      <c r="CL40" s="120">
        <v>50</v>
      </c>
      <c r="CM40" s="120">
        <v>50</v>
      </c>
      <c r="CN40" s="120">
        <v>50</v>
      </c>
      <c r="CO40" s="120">
        <v>50</v>
      </c>
      <c r="CP40" s="120">
        <v>50</v>
      </c>
      <c r="CQ40" s="120">
        <v>50</v>
      </c>
      <c r="CR40" s="120">
        <v>50</v>
      </c>
      <c r="CS40" s="120">
        <v>50</v>
      </c>
      <c r="CT40" s="122"/>
      <c r="CU40" s="122"/>
      <c r="CV40" s="122"/>
      <c r="CW40" s="121"/>
      <c r="CX40" s="97">
        <f t="array" ref="CX40">SUMPRODUCT(B40:CW40*0.25)</f>
        <v>1190</v>
      </c>
    </row>
    <row r="41" spans="1:102" ht="24.95" customHeight="1" x14ac:dyDescent="0.2">
      <c r="A41" s="118" t="s">
        <v>35</v>
      </c>
      <c r="B41" s="119"/>
      <c r="C41" s="120"/>
      <c r="D41" s="120"/>
      <c r="E41" s="120"/>
      <c r="F41" s="120"/>
      <c r="G41" s="120"/>
      <c r="H41" s="120"/>
      <c r="I41" s="120"/>
      <c r="J41" s="120"/>
      <c r="K41" s="120"/>
      <c r="L41" s="120"/>
      <c r="M41" s="120"/>
      <c r="N41" s="120"/>
      <c r="O41" s="120"/>
      <c r="P41" s="120"/>
      <c r="Q41" s="120"/>
      <c r="R41" s="120"/>
      <c r="S41" s="120"/>
      <c r="T41" s="120"/>
      <c r="U41" s="120"/>
      <c r="V41" s="120"/>
      <c r="W41" s="120"/>
      <c r="X41" s="120"/>
      <c r="Y41" s="120"/>
      <c r="Z41" s="120"/>
      <c r="AA41" s="120"/>
      <c r="AB41" s="120"/>
      <c r="AC41" s="120"/>
      <c r="AD41" s="120"/>
      <c r="AE41" s="120"/>
      <c r="AF41" s="120"/>
      <c r="AG41" s="120"/>
      <c r="AH41" s="120"/>
      <c r="AI41" s="120"/>
      <c r="AJ41" s="120"/>
      <c r="AK41" s="120"/>
      <c r="AL41" s="120"/>
      <c r="AM41" s="120"/>
      <c r="AN41" s="120"/>
      <c r="AO41" s="120"/>
      <c r="AP41" s="120"/>
      <c r="AQ41" s="120"/>
      <c r="AR41" s="120"/>
      <c r="AS41" s="120"/>
      <c r="AT41" s="120"/>
      <c r="AU41" s="120"/>
      <c r="AV41" s="120"/>
      <c r="AW41" s="120"/>
      <c r="AX41" s="120"/>
      <c r="AY41" s="120"/>
      <c r="AZ41" s="120"/>
      <c r="BA41" s="120"/>
      <c r="BB41" s="120"/>
      <c r="BC41" s="120"/>
      <c r="BD41" s="120"/>
      <c r="BE41" s="120"/>
      <c r="BF41" s="120"/>
      <c r="BG41" s="120"/>
      <c r="BH41" s="120"/>
      <c r="BI41" s="120"/>
      <c r="BJ41" s="120"/>
      <c r="BK41" s="120"/>
      <c r="BL41" s="120"/>
      <c r="BM41" s="120"/>
      <c r="BN41" s="120"/>
      <c r="BO41" s="120"/>
      <c r="BP41" s="120"/>
      <c r="BQ41" s="120"/>
      <c r="BR41" s="120"/>
      <c r="BS41" s="120"/>
      <c r="BT41" s="120"/>
      <c r="BU41" s="120"/>
      <c r="BV41" s="120"/>
      <c r="BW41" s="120"/>
      <c r="BX41" s="120"/>
      <c r="BY41" s="120"/>
      <c r="BZ41" s="120"/>
      <c r="CA41" s="120"/>
      <c r="CB41" s="120"/>
      <c r="CC41" s="120"/>
      <c r="CD41" s="120"/>
      <c r="CE41" s="120"/>
      <c r="CF41" s="120"/>
      <c r="CG41" s="120"/>
      <c r="CH41" s="120"/>
      <c r="CI41" s="120"/>
      <c r="CJ41" s="120"/>
      <c r="CK41" s="120"/>
      <c r="CL41" s="120"/>
      <c r="CM41" s="120"/>
      <c r="CN41" s="120"/>
      <c r="CO41" s="120"/>
      <c r="CP41" s="120"/>
      <c r="CQ41" s="120"/>
      <c r="CR41" s="120"/>
      <c r="CS41" s="120"/>
      <c r="CT41" s="122"/>
      <c r="CU41" s="122"/>
      <c r="CV41" s="122"/>
      <c r="CW41" s="121"/>
      <c r="CX41" s="97">
        <f t="array" ref="CX41">SUMPRODUCT(B41:CW41*0.25)</f>
        <v>0</v>
      </c>
    </row>
    <row r="42" spans="1:102" ht="30" customHeight="1" thickBot="1" x14ac:dyDescent="0.25">
      <c r="A42" s="105" t="s">
        <v>36</v>
      </c>
      <c r="B42" s="106">
        <f>SUM(B37:B41)</f>
        <v>981.7</v>
      </c>
      <c r="C42" s="107">
        <f t="shared" ref="C42:BN42" si="7">SUM(C37:C41)</f>
        <v>824.2</v>
      </c>
      <c r="D42" s="107">
        <f t="shared" si="7"/>
        <v>930.6</v>
      </c>
      <c r="E42" s="107">
        <f t="shared" si="7"/>
        <v>971.7</v>
      </c>
      <c r="F42" s="107">
        <f t="shared" si="7"/>
        <v>1051.0999999999999</v>
      </c>
      <c r="G42" s="107">
        <f t="shared" si="7"/>
        <v>981.2</v>
      </c>
      <c r="H42" s="107">
        <f t="shared" si="7"/>
        <v>939.4</v>
      </c>
      <c r="I42" s="107">
        <f t="shared" si="7"/>
        <v>974.2</v>
      </c>
      <c r="J42" s="107">
        <f t="shared" si="7"/>
        <v>942.7</v>
      </c>
      <c r="K42" s="107">
        <f t="shared" si="7"/>
        <v>851.5</v>
      </c>
      <c r="L42" s="107">
        <f t="shared" si="7"/>
        <v>764.8</v>
      </c>
      <c r="M42" s="107">
        <f t="shared" si="7"/>
        <v>814.2</v>
      </c>
      <c r="N42" s="107">
        <f t="shared" si="7"/>
        <v>813.4</v>
      </c>
      <c r="O42" s="107">
        <f t="shared" si="7"/>
        <v>835.3</v>
      </c>
      <c r="P42" s="107">
        <f t="shared" si="7"/>
        <v>792</v>
      </c>
      <c r="Q42" s="107">
        <f t="shared" si="7"/>
        <v>748.8</v>
      </c>
      <c r="R42" s="107">
        <f t="shared" si="7"/>
        <v>662</v>
      </c>
      <c r="S42" s="107">
        <f t="shared" si="7"/>
        <v>642.9</v>
      </c>
      <c r="T42" s="107">
        <f t="shared" si="7"/>
        <v>595</v>
      </c>
      <c r="U42" s="107">
        <f t="shared" si="7"/>
        <v>601.20000000000005</v>
      </c>
      <c r="V42" s="107">
        <f t="shared" si="7"/>
        <v>154</v>
      </c>
      <c r="W42" s="107">
        <f t="shared" si="7"/>
        <v>154</v>
      </c>
      <c r="X42" s="107">
        <f t="shared" si="7"/>
        <v>154</v>
      </c>
      <c r="Y42" s="107">
        <f t="shared" si="7"/>
        <v>154</v>
      </c>
      <c r="Z42" s="107">
        <f t="shared" si="7"/>
        <v>336.4</v>
      </c>
      <c r="AA42" s="107">
        <f t="shared" si="7"/>
        <v>275.10000000000002</v>
      </c>
      <c r="AB42" s="107">
        <f t="shared" si="7"/>
        <v>122.9</v>
      </c>
      <c r="AC42" s="107">
        <f t="shared" si="7"/>
        <v>120</v>
      </c>
      <c r="AD42" s="107">
        <f t="shared" si="7"/>
        <v>93</v>
      </c>
      <c r="AE42" s="107">
        <f t="shared" si="7"/>
        <v>93</v>
      </c>
      <c r="AF42" s="107">
        <f t="shared" si="7"/>
        <v>93</v>
      </c>
      <c r="AG42" s="107">
        <f t="shared" si="7"/>
        <v>93</v>
      </c>
      <c r="AH42" s="107">
        <f t="shared" si="7"/>
        <v>55</v>
      </c>
      <c r="AI42" s="107">
        <f t="shared" si="7"/>
        <v>55</v>
      </c>
      <c r="AJ42" s="107">
        <f t="shared" si="7"/>
        <v>55</v>
      </c>
      <c r="AK42" s="107">
        <f t="shared" si="7"/>
        <v>55</v>
      </c>
      <c r="AL42" s="107">
        <f t="shared" si="7"/>
        <v>50</v>
      </c>
      <c r="AM42" s="107">
        <f t="shared" si="7"/>
        <v>50</v>
      </c>
      <c r="AN42" s="107">
        <f t="shared" si="7"/>
        <v>50</v>
      </c>
      <c r="AO42" s="107">
        <f t="shared" si="7"/>
        <v>50</v>
      </c>
      <c r="AP42" s="107">
        <f t="shared" si="7"/>
        <v>50</v>
      </c>
      <c r="AQ42" s="107">
        <f t="shared" si="7"/>
        <v>50</v>
      </c>
      <c r="AR42" s="107">
        <f t="shared" si="7"/>
        <v>50</v>
      </c>
      <c r="AS42" s="107">
        <f t="shared" si="7"/>
        <v>50</v>
      </c>
      <c r="AT42" s="107">
        <f t="shared" si="7"/>
        <v>50</v>
      </c>
      <c r="AU42" s="107">
        <f t="shared" si="7"/>
        <v>50</v>
      </c>
      <c r="AV42" s="107">
        <f t="shared" si="7"/>
        <v>50</v>
      </c>
      <c r="AW42" s="107">
        <f t="shared" si="7"/>
        <v>50</v>
      </c>
      <c r="AX42" s="107">
        <f t="shared" si="7"/>
        <v>50</v>
      </c>
      <c r="AY42" s="107">
        <f t="shared" si="7"/>
        <v>50</v>
      </c>
      <c r="AZ42" s="107">
        <f t="shared" si="7"/>
        <v>50</v>
      </c>
      <c r="BA42" s="107">
        <f t="shared" si="7"/>
        <v>50</v>
      </c>
      <c r="BB42" s="107">
        <f t="shared" si="7"/>
        <v>60</v>
      </c>
      <c r="BC42" s="107">
        <f t="shared" si="7"/>
        <v>60</v>
      </c>
      <c r="BD42" s="107">
        <f t="shared" si="7"/>
        <v>85.5</v>
      </c>
      <c r="BE42" s="107">
        <f t="shared" si="7"/>
        <v>191.4</v>
      </c>
      <c r="BF42" s="107">
        <f t="shared" si="7"/>
        <v>278.8</v>
      </c>
      <c r="BG42" s="107">
        <f t="shared" si="7"/>
        <v>325.10000000000002</v>
      </c>
      <c r="BH42" s="107">
        <f t="shared" si="7"/>
        <v>232.3</v>
      </c>
      <c r="BI42" s="107">
        <f t="shared" si="7"/>
        <v>102.7</v>
      </c>
      <c r="BJ42" s="107">
        <f t="shared" si="7"/>
        <v>65.900000000000006</v>
      </c>
      <c r="BK42" s="107">
        <f t="shared" si="7"/>
        <v>161.19999999999999</v>
      </c>
      <c r="BL42" s="107">
        <f t="shared" si="7"/>
        <v>65</v>
      </c>
      <c r="BM42" s="107">
        <f t="shared" si="7"/>
        <v>65</v>
      </c>
      <c r="BN42" s="107">
        <f t="shared" si="7"/>
        <v>271</v>
      </c>
      <c r="BO42" s="107">
        <f t="shared" ref="BO42:CW42" si="8">SUM(BO37:BO41)</f>
        <v>271</v>
      </c>
      <c r="BP42" s="107">
        <f t="shared" si="8"/>
        <v>271</v>
      </c>
      <c r="BQ42" s="107">
        <f t="shared" si="8"/>
        <v>271</v>
      </c>
      <c r="BR42" s="107">
        <f t="shared" si="8"/>
        <v>312</v>
      </c>
      <c r="BS42" s="107">
        <f t="shared" si="8"/>
        <v>488.1</v>
      </c>
      <c r="BT42" s="107">
        <f t="shared" si="8"/>
        <v>540</v>
      </c>
      <c r="BU42" s="107">
        <f t="shared" si="8"/>
        <v>699</v>
      </c>
      <c r="BV42" s="107">
        <f t="shared" si="8"/>
        <v>631.29999999999995</v>
      </c>
      <c r="BW42" s="107">
        <f t="shared" si="8"/>
        <v>645.6</v>
      </c>
      <c r="BX42" s="107">
        <f t="shared" si="8"/>
        <v>526.70000000000005</v>
      </c>
      <c r="BY42" s="107">
        <f t="shared" si="8"/>
        <v>369.7</v>
      </c>
      <c r="BZ42" s="107">
        <f t="shared" si="8"/>
        <v>407.9</v>
      </c>
      <c r="CA42" s="107">
        <f t="shared" si="8"/>
        <v>198.4</v>
      </c>
      <c r="CB42" s="107">
        <f t="shared" si="8"/>
        <v>236.3</v>
      </c>
      <c r="CC42" s="107">
        <f t="shared" si="8"/>
        <v>145.4</v>
      </c>
      <c r="CD42" s="107">
        <f t="shared" si="8"/>
        <v>95.3</v>
      </c>
      <c r="CE42" s="107">
        <f t="shared" si="8"/>
        <v>50</v>
      </c>
      <c r="CF42" s="107">
        <f t="shared" si="8"/>
        <v>50</v>
      </c>
      <c r="CG42" s="107">
        <f t="shared" si="8"/>
        <v>50</v>
      </c>
      <c r="CH42" s="107">
        <f t="shared" si="8"/>
        <v>86</v>
      </c>
      <c r="CI42" s="107">
        <f t="shared" si="8"/>
        <v>86</v>
      </c>
      <c r="CJ42" s="107">
        <f t="shared" si="8"/>
        <v>86</v>
      </c>
      <c r="CK42" s="107">
        <f t="shared" si="8"/>
        <v>86</v>
      </c>
      <c r="CL42" s="107">
        <f t="shared" si="8"/>
        <v>152</v>
      </c>
      <c r="CM42" s="107">
        <f t="shared" si="8"/>
        <v>152</v>
      </c>
      <c r="CN42" s="107">
        <f t="shared" si="8"/>
        <v>152</v>
      </c>
      <c r="CO42" s="107">
        <f t="shared" si="8"/>
        <v>152</v>
      </c>
      <c r="CP42" s="107">
        <f t="shared" si="8"/>
        <v>154</v>
      </c>
      <c r="CQ42" s="107">
        <f t="shared" si="8"/>
        <v>154</v>
      </c>
      <c r="CR42" s="107">
        <f t="shared" si="8"/>
        <v>154</v>
      </c>
      <c r="CS42" s="107">
        <f t="shared" si="8"/>
        <v>154</v>
      </c>
      <c r="CT42" s="108">
        <f t="shared" si="8"/>
        <v>0</v>
      </c>
      <c r="CU42" s="108">
        <f t="shared" si="8"/>
        <v>0</v>
      </c>
      <c r="CV42" s="108">
        <f t="shared" si="8"/>
        <v>0</v>
      </c>
      <c r="CW42" s="109">
        <f t="shared" si="8"/>
        <v>0</v>
      </c>
      <c r="CX42" s="110">
        <f>SUM(CX37:CX41)</f>
        <v>7342.7250000000004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47" t="s">
        <v>37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31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32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33</v>
      </c>
      <c r="B47" s="119">
        <v>837.7</v>
      </c>
      <c r="C47" s="120">
        <v>680.2</v>
      </c>
      <c r="D47" s="120">
        <v>786.6</v>
      </c>
      <c r="E47" s="120">
        <v>827.7</v>
      </c>
      <c r="F47" s="120">
        <v>860.1</v>
      </c>
      <c r="G47" s="120">
        <v>790.2</v>
      </c>
      <c r="H47" s="120">
        <v>748.4</v>
      </c>
      <c r="I47" s="120">
        <v>783.2</v>
      </c>
      <c r="J47" s="120">
        <v>751.7</v>
      </c>
      <c r="K47" s="120">
        <v>660.5</v>
      </c>
      <c r="L47" s="120">
        <v>573.79999999999995</v>
      </c>
      <c r="M47" s="120">
        <v>623.20000000000005</v>
      </c>
      <c r="N47" s="120">
        <v>617.4</v>
      </c>
      <c r="O47" s="120">
        <v>639.29999999999995</v>
      </c>
      <c r="P47" s="120">
        <v>596</v>
      </c>
      <c r="Q47" s="120">
        <v>552.79999999999995</v>
      </c>
      <c r="R47" s="120">
        <v>465</v>
      </c>
      <c r="S47" s="120">
        <v>445.9</v>
      </c>
      <c r="T47" s="120">
        <v>398</v>
      </c>
      <c r="U47" s="120">
        <v>404.2</v>
      </c>
      <c r="V47" s="120"/>
      <c r="W47" s="120"/>
      <c r="X47" s="120"/>
      <c r="Y47" s="120"/>
      <c r="Z47" s="120">
        <v>216.4</v>
      </c>
      <c r="AA47" s="120">
        <v>155.1</v>
      </c>
      <c r="AB47" s="120">
        <v>2.9</v>
      </c>
      <c r="AC47" s="120"/>
      <c r="AD47" s="120"/>
      <c r="AE47" s="120"/>
      <c r="AF47" s="120"/>
      <c r="AG47" s="120"/>
      <c r="AH47" s="120"/>
      <c r="AI47" s="120"/>
      <c r="AJ47" s="120"/>
      <c r="AK47" s="120"/>
      <c r="AL47" s="120"/>
      <c r="AM47" s="120"/>
      <c r="AN47" s="120"/>
      <c r="AO47" s="120"/>
      <c r="AP47" s="120"/>
      <c r="AQ47" s="120"/>
      <c r="AR47" s="120"/>
      <c r="AS47" s="120"/>
      <c r="AT47" s="120"/>
      <c r="AU47" s="120"/>
      <c r="AV47" s="120"/>
      <c r="AW47" s="120"/>
      <c r="AX47" s="120"/>
      <c r="AY47" s="120"/>
      <c r="AZ47" s="120"/>
      <c r="BA47" s="120"/>
      <c r="BB47" s="120"/>
      <c r="BC47" s="120"/>
      <c r="BD47" s="120">
        <v>25.5</v>
      </c>
      <c r="BE47" s="120">
        <v>131.4</v>
      </c>
      <c r="BF47" s="120">
        <v>218.8</v>
      </c>
      <c r="BG47" s="120">
        <v>265.10000000000002</v>
      </c>
      <c r="BH47" s="120">
        <v>172.3</v>
      </c>
      <c r="BI47" s="120">
        <v>42.7</v>
      </c>
      <c r="BJ47" s="120">
        <v>0.9</v>
      </c>
      <c r="BK47" s="120">
        <v>96.2</v>
      </c>
      <c r="BL47" s="120"/>
      <c r="BM47" s="120"/>
      <c r="BN47" s="120"/>
      <c r="BO47" s="120"/>
      <c r="BP47" s="120"/>
      <c r="BQ47" s="120"/>
      <c r="BR47" s="120">
        <v>168</v>
      </c>
      <c r="BS47" s="120">
        <v>344.1</v>
      </c>
      <c r="BT47" s="120">
        <v>396</v>
      </c>
      <c r="BU47" s="120">
        <v>555</v>
      </c>
      <c r="BV47" s="120">
        <v>581.29999999999995</v>
      </c>
      <c r="BW47" s="120">
        <v>595.6</v>
      </c>
      <c r="BX47" s="120">
        <v>476.7</v>
      </c>
      <c r="BY47" s="120">
        <v>319.7</v>
      </c>
      <c r="BZ47" s="120">
        <v>357.9</v>
      </c>
      <c r="CA47" s="120">
        <v>148.4</v>
      </c>
      <c r="CB47" s="120">
        <v>186.3</v>
      </c>
      <c r="CC47" s="120">
        <v>95.4</v>
      </c>
      <c r="CD47" s="120">
        <v>45.3</v>
      </c>
      <c r="CE47" s="120"/>
      <c r="CF47" s="120"/>
      <c r="CG47" s="120"/>
      <c r="CH47" s="120"/>
      <c r="CI47" s="120"/>
      <c r="CJ47" s="120"/>
      <c r="CK47" s="120"/>
      <c r="CL47" s="120"/>
      <c r="CM47" s="120"/>
      <c r="CN47" s="120"/>
      <c r="CO47" s="120"/>
      <c r="CP47" s="120"/>
      <c r="CQ47" s="120"/>
      <c r="CR47" s="120"/>
      <c r="CS47" s="120"/>
      <c r="CT47" s="122"/>
      <c r="CU47" s="122"/>
      <c r="CV47" s="122"/>
      <c r="CW47" s="121"/>
      <c r="CX47" s="97">
        <f t="array" ref="CX47">SUMPRODUCT(B47:CW47*0.25)</f>
        <v>4659.7250000000004</v>
      </c>
    </row>
    <row r="48" spans="1:102" ht="24.95" customHeight="1" x14ac:dyDescent="0.2">
      <c r="A48" s="118" t="s">
        <v>34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35</v>
      </c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120"/>
      <c r="Q49" s="120"/>
      <c r="R49" s="120"/>
      <c r="S49" s="120"/>
      <c r="T49" s="120"/>
      <c r="U49" s="120"/>
      <c r="V49" s="120"/>
      <c r="W49" s="120"/>
      <c r="X49" s="120"/>
      <c r="Y49" s="120"/>
      <c r="Z49" s="120"/>
      <c r="AA49" s="120"/>
      <c r="AB49" s="120"/>
      <c r="AC49" s="120"/>
      <c r="AD49" s="120"/>
      <c r="AE49" s="120"/>
      <c r="AF49" s="120"/>
      <c r="AG49" s="120"/>
      <c r="AH49" s="120"/>
      <c r="AI49" s="120"/>
      <c r="AJ49" s="120"/>
      <c r="AK49" s="120"/>
      <c r="AL49" s="120"/>
      <c r="AM49" s="120"/>
      <c r="AN49" s="120"/>
      <c r="AO49" s="120"/>
      <c r="AP49" s="120"/>
      <c r="AQ49" s="120"/>
      <c r="AR49" s="120"/>
      <c r="AS49" s="120"/>
      <c r="AT49" s="120"/>
      <c r="AU49" s="120"/>
      <c r="AV49" s="120"/>
      <c r="AW49" s="120"/>
      <c r="AX49" s="120"/>
      <c r="AY49" s="120"/>
      <c r="AZ49" s="120"/>
      <c r="BA49" s="120"/>
      <c r="BB49" s="120"/>
      <c r="BC49" s="120"/>
      <c r="BD49" s="120"/>
      <c r="BE49" s="120"/>
      <c r="BF49" s="120"/>
      <c r="BG49" s="120"/>
      <c r="BH49" s="120"/>
      <c r="BI49" s="120"/>
      <c r="BJ49" s="120"/>
      <c r="BK49" s="120"/>
      <c r="BL49" s="120"/>
      <c r="BM49" s="120"/>
      <c r="BN49" s="120"/>
      <c r="BO49" s="120"/>
      <c r="BP49" s="120"/>
      <c r="BQ49" s="120"/>
      <c r="BR49" s="120"/>
      <c r="BS49" s="120"/>
      <c r="BT49" s="120"/>
      <c r="BU49" s="120"/>
      <c r="BV49" s="120"/>
      <c r="BW49" s="120"/>
      <c r="BX49" s="120"/>
      <c r="BY49" s="120"/>
      <c r="BZ49" s="120"/>
      <c r="CA49" s="120"/>
      <c r="CB49" s="120"/>
      <c r="CC49" s="120"/>
      <c r="CD49" s="120"/>
      <c r="CE49" s="120"/>
      <c r="CF49" s="120"/>
      <c r="CG49" s="120"/>
      <c r="CH49" s="120"/>
      <c r="CI49" s="120"/>
      <c r="CJ49" s="120"/>
      <c r="CK49" s="120"/>
      <c r="CL49" s="120"/>
      <c r="CM49" s="120"/>
      <c r="CN49" s="120"/>
      <c r="CO49" s="120"/>
      <c r="CP49" s="120"/>
      <c r="CQ49" s="120"/>
      <c r="CR49" s="120"/>
      <c r="CS49" s="120"/>
      <c r="CT49" s="122"/>
      <c r="CU49" s="122"/>
      <c r="CV49" s="122"/>
      <c r="CW49" s="121"/>
      <c r="CX49" s="97">
        <f t="array" ref="CX49">SUMPRODUCT(B49:CW49*0.25)</f>
        <v>0</v>
      </c>
    </row>
    <row r="50" spans="1:102" ht="24.95" customHeight="1" x14ac:dyDescent="0.2">
      <c r="A50" s="104" t="s">
        <v>38</v>
      </c>
      <c r="B50" s="119"/>
      <c r="C50" s="120"/>
      <c r="D50" s="120"/>
      <c r="E50" s="120"/>
      <c r="F50" s="120"/>
      <c r="G50" s="120"/>
      <c r="H50" s="120"/>
      <c r="I50" s="120"/>
      <c r="J50" s="120"/>
      <c r="K50" s="120"/>
      <c r="L50" s="120"/>
      <c r="M50" s="120"/>
      <c r="N50" s="120"/>
      <c r="O50" s="120"/>
      <c r="P50" s="120"/>
      <c r="Q50" s="120"/>
      <c r="R50" s="120"/>
      <c r="S50" s="120"/>
      <c r="T50" s="120"/>
      <c r="U50" s="120"/>
      <c r="V50" s="120"/>
      <c r="W50" s="120"/>
      <c r="X50" s="120"/>
      <c r="Y50" s="120"/>
      <c r="Z50" s="120"/>
      <c r="AA50" s="120"/>
      <c r="AB50" s="120"/>
      <c r="AC50" s="120"/>
      <c r="AD50" s="120"/>
      <c r="AE50" s="120"/>
      <c r="AF50" s="120"/>
      <c r="AG50" s="120"/>
      <c r="AH50" s="120"/>
      <c r="AI50" s="120"/>
      <c r="AJ50" s="120"/>
      <c r="AK50" s="120"/>
      <c r="AL50" s="120"/>
      <c r="AM50" s="120"/>
      <c r="AN50" s="120"/>
      <c r="AO50" s="120"/>
      <c r="AP50" s="120"/>
      <c r="AQ50" s="120"/>
      <c r="AR50" s="120"/>
      <c r="AS50" s="120"/>
      <c r="AT50" s="120"/>
      <c r="AU50" s="120"/>
      <c r="AV50" s="120"/>
      <c r="AW50" s="120"/>
      <c r="AX50" s="120"/>
      <c r="AY50" s="120"/>
      <c r="AZ50" s="120"/>
      <c r="BA50" s="120"/>
      <c r="BB50" s="120"/>
      <c r="BC50" s="120"/>
      <c r="BD50" s="120"/>
      <c r="BE50" s="120"/>
      <c r="BF50" s="120"/>
      <c r="BG50" s="120"/>
      <c r="BH50" s="120"/>
      <c r="BI50" s="120"/>
      <c r="BJ50" s="120"/>
      <c r="BK50" s="120"/>
      <c r="BL50" s="120"/>
      <c r="BM50" s="120"/>
      <c r="BN50" s="120"/>
      <c r="BO50" s="120"/>
      <c r="BP50" s="120"/>
      <c r="BQ50" s="120"/>
      <c r="BR50" s="120"/>
      <c r="BS50" s="120"/>
      <c r="BT50" s="120"/>
      <c r="BU50" s="120"/>
      <c r="BV50" s="120"/>
      <c r="BW50" s="120"/>
      <c r="BX50" s="120"/>
      <c r="BY50" s="120"/>
      <c r="BZ50" s="120"/>
      <c r="CA50" s="120"/>
      <c r="CB50" s="120"/>
      <c r="CC50" s="120"/>
      <c r="CD50" s="120"/>
      <c r="CE50" s="120"/>
      <c r="CF50" s="120"/>
      <c r="CG50" s="120"/>
      <c r="CH50" s="120"/>
      <c r="CI50" s="120"/>
      <c r="CJ50" s="120"/>
      <c r="CK50" s="120"/>
      <c r="CL50" s="120"/>
      <c r="CM50" s="120"/>
      <c r="CN50" s="120"/>
      <c r="CO50" s="120"/>
      <c r="CP50" s="120"/>
      <c r="CQ50" s="120"/>
      <c r="CR50" s="120"/>
      <c r="CS50" s="120"/>
      <c r="CT50" s="122"/>
      <c r="CU50" s="122"/>
      <c r="CV50" s="122"/>
      <c r="CW50" s="121"/>
      <c r="CX50" s="97">
        <f t="array" ref="CX50">SUMPRODUCT(B50:CW50*0.25)</f>
        <v>0</v>
      </c>
    </row>
    <row r="51" spans="1:102" ht="30" customHeight="1" thickBot="1" x14ac:dyDescent="0.25">
      <c r="A51" s="105" t="s">
        <v>39</v>
      </c>
      <c r="B51" s="106">
        <f>SUM(B45:B50)</f>
        <v>837.7</v>
      </c>
      <c r="C51" s="107">
        <f t="shared" ref="C51:BN51" si="9">SUM(C45:C50)</f>
        <v>680.2</v>
      </c>
      <c r="D51" s="107">
        <f t="shared" si="9"/>
        <v>786.6</v>
      </c>
      <c r="E51" s="107">
        <f t="shared" si="9"/>
        <v>827.7</v>
      </c>
      <c r="F51" s="107">
        <f t="shared" si="9"/>
        <v>860.1</v>
      </c>
      <c r="G51" s="107">
        <f t="shared" si="9"/>
        <v>790.2</v>
      </c>
      <c r="H51" s="107">
        <f t="shared" si="9"/>
        <v>748.4</v>
      </c>
      <c r="I51" s="107">
        <f t="shared" si="9"/>
        <v>783.2</v>
      </c>
      <c r="J51" s="107">
        <f t="shared" si="9"/>
        <v>751.7</v>
      </c>
      <c r="K51" s="107">
        <f t="shared" si="9"/>
        <v>660.5</v>
      </c>
      <c r="L51" s="107">
        <f t="shared" si="9"/>
        <v>573.79999999999995</v>
      </c>
      <c r="M51" s="107">
        <f t="shared" si="9"/>
        <v>623.20000000000005</v>
      </c>
      <c r="N51" s="107">
        <f t="shared" si="9"/>
        <v>617.4</v>
      </c>
      <c r="O51" s="107">
        <f t="shared" si="9"/>
        <v>639.29999999999995</v>
      </c>
      <c r="P51" s="107">
        <f t="shared" si="9"/>
        <v>596</v>
      </c>
      <c r="Q51" s="107">
        <f t="shared" si="9"/>
        <v>552.79999999999995</v>
      </c>
      <c r="R51" s="107">
        <f t="shared" si="9"/>
        <v>465</v>
      </c>
      <c r="S51" s="107">
        <f t="shared" si="9"/>
        <v>445.9</v>
      </c>
      <c r="T51" s="107">
        <f t="shared" si="9"/>
        <v>398</v>
      </c>
      <c r="U51" s="107">
        <f t="shared" si="9"/>
        <v>404.2</v>
      </c>
      <c r="V51" s="107">
        <f t="shared" si="9"/>
        <v>0</v>
      </c>
      <c r="W51" s="107">
        <f t="shared" si="9"/>
        <v>0</v>
      </c>
      <c r="X51" s="107">
        <f t="shared" si="9"/>
        <v>0</v>
      </c>
      <c r="Y51" s="107">
        <f t="shared" si="9"/>
        <v>0</v>
      </c>
      <c r="Z51" s="107">
        <f t="shared" si="9"/>
        <v>216.4</v>
      </c>
      <c r="AA51" s="107">
        <f t="shared" si="9"/>
        <v>155.1</v>
      </c>
      <c r="AB51" s="107">
        <f t="shared" si="9"/>
        <v>2.9</v>
      </c>
      <c r="AC51" s="107">
        <f t="shared" si="9"/>
        <v>0</v>
      </c>
      <c r="AD51" s="107">
        <f t="shared" si="9"/>
        <v>0</v>
      </c>
      <c r="AE51" s="107">
        <f t="shared" si="9"/>
        <v>0</v>
      </c>
      <c r="AF51" s="107">
        <f t="shared" si="9"/>
        <v>0</v>
      </c>
      <c r="AG51" s="107">
        <f t="shared" si="9"/>
        <v>0</v>
      </c>
      <c r="AH51" s="107">
        <f t="shared" si="9"/>
        <v>0</v>
      </c>
      <c r="AI51" s="107">
        <f t="shared" si="9"/>
        <v>0</v>
      </c>
      <c r="AJ51" s="107">
        <f t="shared" si="9"/>
        <v>0</v>
      </c>
      <c r="AK51" s="107">
        <f t="shared" si="9"/>
        <v>0</v>
      </c>
      <c r="AL51" s="107">
        <f t="shared" si="9"/>
        <v>0</v>
      </c>
      <c r="AM51" s="107">
        <f t="shared" si="9"/>
        <v>0</v>
      </c>
      <c r="AN51" s="107">
        <f t="shared" si="9"/>
        <v>0</v>
      </c>
      <c r="AO51" s="107">
        <f t="shared" si="9"/>
        <v>0</v>
      </c>
      <c r="AP51" s="107">
        <f t="shared" si="9"/>
        <v>0</v>
      </c>
      <c r="AQ51" s="107">
        <f t="shared" si="9"/>
        <v>0</v>
      </c>
      <c r="AR51" s="107">
        <f t="shared" si="9"/>
        <v>0</v>
      </c>
      <c r="AS51" s="107">
        <f t="shared" si="9"/>
        <v>0</v>
      </c>
      <c r="AT51" s="107">
        <f t="shared" si="9"/>
        <v>0</v>
      </c>
      <c r="AU51" s="107">
        <f t="shared" si="9"/>
        <v>0</v>
      </c>
      <c r="AV51" s="107">
        <f t="shared" si="9"/>
        <v>0</v>
      </c>
      <c r="AW51" s="107">
        <f t="shared" si="9"/>
        <v>0</v>
      </c>
      <c r="AX51" s="107">
        <f t="shared" si="9"/>
        <v>0</v>
      </c>
      <c r="AY51" s="107">
        <f t="shared" si="9"/>
        <v>0</v>
      </c>
      <c r="AZ51" s="107">
        <f t="shared" si="9"/>
        <v>0</v>
      </c>
      <c r="BA51" s="107">
        <f t="shared" si="9"/>
        <v>0</v>
      </c>
      <c r="BB51" s="107">
        <f t="shared" si="9"/>
        <v>0</v>
      </c>
      <c r="BC51" s="107">
        <f t="shared" si="9"/>
        <v>0</v>
      </c>
      <c r="BD51" s="107">
        <f t="shared" si="9"/>
        <v>25.5</v>
      </c>
      <c r="BE51" s="107">
        <f t="shared" si="9"/>
        <v>131.4</v>
      </c>
      <c r="BF51" s="107">
        <f t="shared" si="9"/>
        <v>218.8</v>
      </c>
      <c r="BG51" s="107">
        <f t="shared" si="9"/>
        <v>265.10000000000002</v>
      </c>
      <c r="BH51" s="107">
        <f t="shared" si="9"/>
        <v>172.3</v>
      </c>
      <c r="BI51" s="107">
        <f t="shared" si="9"/>
        <v>42.7</v>
      </c>
      <c r="BJ51" s="107">
        <f t="shared" si="9"/>
        <v>0.9</v>
      </c>
      <c r="BK51" s="107">
        <f t="shared" si="9"/>
        <v>96.2</v>
      </c>
      <c r="BL51" s="107">
        <f t="shared" si="9"/>
        <v>0</v>
      </c>
      <c r="BM51" s="107">
        <f t="shared" si="9"/>
        <v>0</v>
      </c>
      <c r="BN51" s="107">
        <f t="shared" si="9"/>
        <v>0</v>
      </c>
      <c r="BO51" s="107">
        <f t="shared" ref="BO51:CW51" si="10">SUM(BO45:BO50)</f>
        <v>0</v>
      </c>
      <c r="BP51" s="107">
        <f t="shared" si="10"/>
        <v>0</v>
      </c>
      <c r="BQ51" s="107">
        <f t="shared" si="10"/>
        <v>0</v>
      </c>
      <c r="BR51" s="107">
        <f t="shared" si="10"/>
        <v>168</v>
      </c>
      <c r="BS51" s="107">
        <f t="shared" si="10"/>
        <v>344.1</v>
      </c>
      <c r="BT51" s="107">
        <f t="shared" si="10"/>
        <v>396</v>
      </c>
      <c r="BU51" s="107">
        <f t="shared" si="10"/>
        <v>555</v>
      </c>
      <c r="BV51" s="107">
        <f t="shared" si="10"/>
        <v>581.29999999999995</v>
      </c>
      <c r="BW51" s="107">
        <f t="shared" si="10"/>
        <v>595.6</v>
      </c>
      <c r="BX51" s="107">
        <f t="shared" si="10"/>
        <v>476.7</v>
      </c>
      <c r="BY51" s="107">
        <f t="shared" si="10"/>
        <v>319.7</v>
      </c>
      <c r="BZ51" s="107">
        <f t="shared" si="10"/>
        <v>357.9</v>
      </c>
      <c r="CA51" s="107">
        <f t="shared" si="10"/>
        <v>148.4</v>
      </c>
      <c r="CB51" s="107">
        <f t="shared" si="10"/>
        <v>186.3</v>
      </c>
      <c r="CC51" s="107">
        <f t="shared" si="10"/>
        <v>95.4</v>
      </c>
      <c r="CD51" s="107">
        <f t="shared" si="10"/>
        <v>45.3</v>
      </c>
      <c r="CE51" s="107">
        <f t="shared" si="10"/>
        <v>0</v>
      </c>
      <c r="CF51" s="107">
        <f t="shared" si="10"/>
        <v>0</v>
      </c>
      <c r="CG51" s="107">
        <f t="shared" si="10"/>
        <v>0</v>
      </c>
      <c r="CH51" s="107">
        <f t="shared" si="10"/>
        <v>0</v>
      </c>
      <c r="CI51" s="107">
        <f t="shared" si="10"/>
        <v>0</v>
      </c>
      <c r="CJ51" s="107">
        <f t="shared" si="10"/>
        <v>0</v>
      </c>
      <c r="CK51" s="107">
        <f t="shared" si="10"/>
        <v>0</v>
      </c>
      <c r="CL51" s="107">
        <f t="shared" si="10"/>
        <v>0</v>
      </c>
      <c r="CM51" s="107">
        <f t="shared" si="10"/>
        <v>0</v>
      </c>
      <c r="CN51" s="107">
        <f t="shared" si="10"/>
        <v>0</v>
      </c>
      <c r="CO51" s="107">
        <f t="shared" si="10"/>
        <v>0</v>
      </c>
      <c r="CP51" s="107">
        <f t="shared" si="10"/>
        <v>0</v>
      </c>
      <c r="CQ51" s="107">
        <f t="shared" si="10"/>
        <v>0</v>
      </c>
      <c r="CR51" s="107">
        <f t="shared" si="10"/>
        <v>0</v>
      </c>
      <c r="CS51" s="107">
        <f t="shared" si="10"/>
        <v>0</v>
      </c>
      <c r="CT51" s="108">
        <f t="shared" si="10"/>
        <v>0</v>
      </c>
      <c r="CU51" s="108">
        <f t="shared" si="10"/>
        <v>0</v>
      </c>
      <c r="CV51" s="108">
        <f t="shared" si="10"/>
        <v>0</v>
      </c>
      <c r="CW51" s="109">
        <f t="shared" si="10"/>
        <v>0</v>
      </c>
      <c r="CX51" s="110">
        <f>SUM(CX45:CX50)</f>
        <v>4659.7250000000004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1">IF(LEN(C$3)&gt;0,C$3,"")</f>
        <v>2</v>
      </c>
      <c r="D53" s="12">
        <f t="shared" si="11"/>
        <v>3</v>
      </c>
      <c r="E53" s="12">
        <f t="shared" si="11"/>
        <v>4</v>
      </c>
      <c r="F53" s="12">
        <f t="shared" si="11"/>
        <v>5</v>
      </c>
      <c r="G53" s="12">
        <f t="shared" si="11"/>
        <v>6</v>
      </c>
      <c r="H53" s="12">
        <f t="shared" si="11"/>
        <v>7</v>
      </c>
      <c r="I53" s="12">
        <f t="shared" si="11"/>
        <v>8</v>
      </c>
      <c r="J53" s="12">
        <f t="shared" si="11"/>
        <v>9</v>
      </c>
      <c r="K53" s="12">
        <f t="shared" si="11"/>
        <v>10</v>
      </c>
      <c r="L53" s="12">
        <f t="shared" si="11"/>
        <v>11</v>
      </c>
      <c r="M53" s="12">
        <f t="shared" si="11"/>
        <v>12</v>
      </c>
      <c r="N53" s="12">
        <f t="shared" si="11"/>
        <v>13</v>
      </c>
      <c r="O53" s="12">
        <f t="shared" si="11"/>
        <v>14</v>
      </c>
      <c r="P53" s="12">
        <f t="shared" si="11"/>
        <v>15</v>
      </c>
      <c r="Q53" s="12">
        <f t="shared" si="11"/>
        <v>16</v>
      </c>
      <c r="R53" s="12">
        <f t="shared" si="11"/>
        <v>17</v>
      </c>
      <c r="S53" s="12">
        <f t="shared" si="11"/>
        <v>18</v>
      </c>
      <c r="T53" s="12">
        <f t="shared" si="11"/>
        <v>19</v>
      </c>
      <c r="U53" s="12">
        <f t="shared" si="11"/>
        <v>20</v>
      </c>
      <c r="V53" s="12">
        <f t="shared" si="11"/>
        <v>21</v>
      </c>
      <c r="W53" s="12">
        <f t="shared" si="11"/>
        <v>22</v>
      </c>
      <c r="X53" s="12">
        <f t="shared" si="11"/>
        <v>23</v>
      </c>
      <c r="Y53" s="12">
        <f t="shared" si="11"/>
        <v>24</v>
      </c>
      <c r="Z53" s="12">
        <f t="shared" si="11"/>
        <v>25</v>
      </c>
      <c r="AA53" s="12">
        <f t="shared" si="11"/>
        <v>26</v>
      </c>
      <c r="AB53" s="12">
        <f t="shared" si="11"/>
        <v>27</v>
      </c>
      <c r="AC53" s="12">
        <f t="shared" si="11"/>
        <v>28</v>
      </c>
      <c r="AD53" s="12">
        <f t="shared" si="11"/>
        <v>29</v>
      </c>
      <c r="AE53" s="12">
        <f t="shared" si="11"/>
        <v>30</v>
      </c>
      <c r="AF53" s="12">
        <f t="shared" si="11"/>
        <v>31</v>
      </c>
      <c r="AG53" s="12">
        <f t="shared" si="11"/>
        <v>32</v>
      </c>
      <c r="AH53" s="12">
        <f t="shared" si="11"/>
        <v>33</v>
      </c>
      <c r="AI53" s="12">
        <f t="shared" si="11"/>
        <v>34</v>
      </c>
      <c r="AJ53" s="12">
        <f t="shared" si="11"/>
        <v>35</v>
      </c>
      <c r="AK53" s="12">
        <f t="shared" si="11"/>
        <v>36</v>
      </c>
      <c r="AL53" s="12">
        <f t="shared" si="11"/>
        <v>37</v>
      </c>
      <c r="AM53" s="12">
        <f t="shared" si="11"/>
        <v>38</v>
      </c>
      <c r="AN53" s="12">
        <f t="shared" si="11"/>
        <v>39</v>
      </c>
      <c r="AO53" s="12">
        <f t="shared" si="11"/>
        <v>40</v>
      </c>
      <c r="AP53" s="12">
        <f t="shared" si="11"/>
        <v>41</v>
      </c>
      <c r="AQ53" s="12">
        <f t="shared" si="11"/>
        <v>42</v>
      </c>
      <c r="AR53" s="12">
        <f t="shared" si="11"/>
        <v>43</v>
      </c>
      <c r="AS53" s="12">
        <f t="shared" si="11"/>
        <v>44</v>
      </c>
      <c r="AT53" s="12">
        <f t="shared" si="11"/>
        <v>45</v>
      </c>
      <c r="AU53" s="12">
        <f t="shared" si="11"/>
        <v>46</v>
      </c>
      <c r="AV53" s="12">
        <f t="shared" si="11"/>
        <v>47</v>
      </c>
      <c r="AW53" s="12">
        <f t="shared" si="11"/>
        <v>48</v>
      </c>
      <c r="AX53" s="12">
        <f t="shared" si="11"/>
        <v>49</v>
      </c>
      <c r="AY53" s="12">
        <f t="shared" si="11"/>
        <v>50</v>
      </c>
      <c r="AZ53" s="12">
        <f t="shared" si="11"/>
        <v>51</v>
      </c>
      <c r="BA53" s="12">
        <f t="shared" si="11"/>
        <v>52</v>
      </c>
      <c r="BB53" s="12">
        <f t="shared" si="11"/>
        <v>53</v>
      </c>
      <c r="BC53" s="12">
        <f t="shared" si="11"/>
        <v>54</v>
      </c>
      <c r="BD53" s="12">
        <f t="shared" si="11"/>
        <v>55</v>
      </c>
      <c r="BE53" s="12">
        <f t="shared" si="11"/>
        <v>56</v>
      </c>
      <c r="BF53" s="12">
        <f t="shared" si="11"/>
        <v>57</v>
      </c>
      <c r="BG53" s="12">
        <f t="shared" si="11"/>
        <v>58</v>
      </c>
      <c r="BH53" s="12">
        <f t="shared" si="11"/>
        <v>59</v>
      </c>
      <c r="BI53" s="12">
        <f t="shared" si="11"/>
        <v>60</v>
      </c>
      <c r="BJ53" s="12">
        <f t="shared" si="11"/>
        <v>61</v>
      </c>
      <c r="BK53" s="12">
        <f t="shared" si="11"/>
        <v>62</v>
      </c>
      <c r="BL53" s="12">
        <f t="shared" si="11"/>
        <v>63</v>
      </c>
      <c r="BM53" s="12">
        <f t="shared" si="11"/>
        <v>64</v>
      </c>
      <c r="BN53" s="12">
        <f t="shared" si="11"/>
        <v>65</v>
      </c>
      <c r="BO53" s="12">
        <f t="shared" ref="BO53:CW53" si="12">IF(LEN(BO$3)&gt;0,BO$3,"")</f>
        <v>66</v>
      </c>
      <c r="BP53" s="12">
        <f t="shared" si="12"/>
        <v>67</v>
      </c>
      <c r="BQ53" s="12">
        <f t="shared" si="12"/>
        <v>68</v>
      </c>
      <c r="BR53" s="12">
        <f t="shared" si="12"/>
        <v>69</v>
      </c>
      <c r="BS53" s="12">
        <f t="shared" si="12"/>
        <v>70</v>
      </c>
      <c r="BT53" s="12">
        <f t="shared" si="12"/>
        <v>71</v>
      </c>
      <c r="BU53" s="12">
        <f t="shared" si="12"/>
        <v>72</v>
      </c>
      <c r="BV53" s="12">
        <f t="shared" si="12"/>
        <v>73</v>
      </c>
      <c r="BW53" s="12">
        <f t="shared" si="12"/>
        <v>74</v>
      </c>
      <c r="BX53" s="12">
        <f t="shared" si="12"/>
        <v>75</v>
      </c>
      <c r="BY53" s="12">
        <f t="shared" si="12"/>
        <v>76</v>
      </c>
      <c r="BZ53" s="12">
        <f t="shared" si="12"/>
        <v>77</v>
      </c>
      <c r="CA53" s="12">
        <f t="shared" si="12"/>
        <v>78</v>
      </c>
      <c r="CB53" s="12">
        <f t="shared" si="12"/>
        <v>79</v>
      </c>
      <c r="CC53" s="12">
        <f t="shared" si="12"/>
        <v>80</v>
      </c>
      <c r="CD53" s="12">
        <f t="shared" si="12"/>
        <v>81</v>
      </c>
      <c r="CE53" s="12">
        <f t="shared" si="12"/>
        <v>82</v>
      </c>
      <c r="CF53" s="12">
        <f t="shared" si="12"/>
        <v>83</v>
      </c>
      <c r="CG53" s="12">
        <f t="shared" si="12"/>
        <v>84</v>
      </c>
      <c r="CH53" s="12">
        <f t="shared" si="12"/>
        <v>85</v>
      </c>
      <c r="CI53" s="12">
        <f t="shared" si="12"/>
        <v>86</v>
      </c>
      <c r="CJ53" s="12">
        <f t="shared" si="12"/>
        <v>87</v>
      </c>
      <c r="CK53" s="12">
        <f t="shared" si="12"/>
        <v>88</v>
      </c>
      <c r="CL53" s="12">
        <f t="shared" si="12"/>
        <v>89</v>
      </c>
      <c r="CM53" s="12">
        <f t="shared" si="12"/>
        <v>90</v>
      </c>
      <c r="CN53" s="12">
        <f t="shared" si="12"/>
        <v>91</v>
      </c>
      <c r="CO53" s="12">
        <f t="shared" si="12"/>
        <v>92</v>
      </c>
      <c r="CP53" s="12">
        <f t="shared" si="12"/>
        <v>93</v>
      </c>
      <c r="CQ53" s="12">
        <f t="shared" si="12"/>
        <v>94</v>
      </c>
      <c r="CR53" s="12">
        <f t="shared" si="12"/>
        <v>95</v>
      </c>
      <c r="CS53" s="13">
        <f t="shared" si="12"/>
        <v>96</v>
      </c>
      <c r="CT53" s="13" t="str">
        <f t="shared" si="12"/>
        <v/>
      </c>
      <c r="CU53" s="13" t="str">
        <f t="shared" si="12"/>
        <v/>
      </c>
      <c r="CV53" s="13" t="str">
        <f t="shared" si="12"/>
        <v/>
      </c>
      <c r="CW53" s="17" t="str">
        <f t="shared" si="12"/>
        <v/>
      </c>
      <c r="CX53" s="18" t="s">
        <v>1</v>
      </c>
    </row>
    <row r="54" spans="1:102" ht="24.95" customHeight="1" thickBot="1" x14ac:dyDescent="0.25">
      <c r="A54" s="105" t="s">
        <v>29</v>
      </c>
      <c r="B54" s="106">
        <f>B18+B28+B42</f>
        <v>6101.67</v>
      </c>
      <c r="C54" s="107">
        <f t="shared" ref="C54:BN54" si="13">C18+C28+C42</f>
        <v>6081.5359999999991</v>
      </c>
      <c r="D54" s="107">
        <f t="shared" si="13"/>
        <v>6038.2830000000004</v>
      </c>
      <c r="E54" s="107">
        <f t="shared" si="13"/>
        <v>6000.5330000000004</v>
      </c>
      <c r="F54" s="107">
        <f t="shared" si="13"/>
        <v>6022.4860000000008</v>
      </c>
      <c r="G54" s="107">
        <f t="shared" si="13"/>
        <v>5979.28</v>
      </c>
      <c r="H54" s="107">
        <f t="shared" si="13"/>
        <v>5951.28</v>
      </c>
      <c r="I54" s="107">
        <f t="shared" si="13"/>
        <v>5949.1819999999998</v>
      </c>
      <c r="J54" s="107">
        <f t="shared" si="13"/>
        <v>5869.8310000000001</v>
      </c>
      <c r="K54" s="107">
        <f t="shared" si="13"/>
        <v>5843.2069999999994</v>
      </c>
      <c r="L54" s="107">
        <f t="shared" si="13"/>
        <v>5835.1019999999999</v>
      </c>
      <c r="M54" s="107">
        <f t="shared" si="13"/>
        <v>5925.1480000000001</v>
      </c>
      <c r="N54" s="107">
        <f t="shared" si="13"/>
        <v>5887.0789999999997</v>
      </c>
      <c r="O54" s="107">
        <f t="shared" si="13"/>
        <v>5948.5379999999996</v>
      </c>
      <c r="P54" s="107">
        <f t="shared" si="13"/>
        <v>5943.39</v>
      </c>
      <c r="Q54" s="107">
        <f t="shared" si="13"/>
        <v>5935.6390000000001</v>
      </c>
      <c r="R54" s="107">
        <f t="shared" si="13"/>
        <v>5970.5560000000005</v>
      </c>
      <c r="S54" s="107">
        <f t="shared" si="13"/>
        <v>5990.7629999999999</v>
      </c>
      <c r="T54" s="107">
        <f t="shared" si="13"/>
        <v>5976.2460000000001</v>
      </c>
      <c r="U54" s="107">
        <f t="shared" si="13"/>
        <v>6024.5820000000003</v>
      </c>
      <c r="V54" s="107">
        <f t="shared" si="13"/>
        <v>5690.6810000000005</v>
      </c>
      <c r="W54" s="107">
        <f t="shared" si="13"/>
        <v>5728.2539999999999</v>
      </c>
      <c r="X54" s="107">
        <f t="shared" si="13"/>
        <v>5859.76</v>
      </c>
      <c r="Y54" s="107">
        <f t="shared" si="13"/>
        <v>5996.1279999999997</v>
      </c>
      <c r="Z54" s="107">
        <f t="shared" si="13"/>
        <v>6488.8229999999994</v>
      </c>
      <c r="AA54" s="107">
        <f t="shared" si="13"/>
        <v>6588.5640000000003</v>
      </c>
      <c r="AB54" s="107">
        <f t="shared" si="13"/>
        <v>6669.509</v>
      </c>
      <c r="AC54" s="107">
        <f t="shared" si="13"/>
        <v>6943.91</v>
      </c>
      <c r="AD54" s="107">
        <f t="shared" si="13"/>
        <v>7771.5450000000001</v>
      </c>
      <c r="AE54" s="107">
        <f t="shared" si="13"/>
        <v>7645.6330000000016</v>
      </c>
      <c r="AF54" s="107">
        <f t="shared" si="13"/>
        <v>8121.5709999999999</v>
      </c>
      <c r="AG54" s="107">
        <f t="shared" si="13"/>
        <v>8524.9770000000008</v>
      </c>
      <c r="AH54" s="107">
        <f t="shared" si="13"/>
        <v>8511.1669999999995</v>
      </c>
      <c r="AI54" s="107">
        <f t="shared" si="13"/>
        <v>8730.7950000000001</v>
      </c>
      <c r="AJ54" s="107">
        <f t="shared" si="13"/>
        <v>8784.9480000000003</v>
      </c>
      <c r="AK54" s="107">
        <f t="shared" si="13"/>
        <v>8792.35</v>
      </c>
      <c r="AL54" s="107">
        <f t="shared" si="13"/>
        <v>8920.7129999999997</v>
      </c>
      <c r="AM54" s="107">
        <f t="shared" si="13"/>
        <v>9026.5399999999991</v>
      </c>
      <c r="AN54" s="107">
        <f t="shared" si="13"/>
        <v>9124.7739999999994</v>
      </c>
      <c r="AO54" s="107">
        <f t="shared" si="13"/>
        <v>9069.5239999999994</v>
      </c>
      <c r="AP54" s="107">
        <f t="shared" si="13"/>
        <v>9191.3169999999991</v>
      </c>
      <c r="AQ54" s="107">
        <f t="shared" si="13"/>
        <v>9262.8179999999993</v>
      </c>
      <c r="AR54" s="107">
        <f t="shared" si="13"/>
        <v>9333.39</v>
      </c>
      <c r="AS54" s="107">
        <f t="shared" si="13"/>
        <v>9445.8649999999998</v>
      </c>
      <c r="AT54" s="107">
        <f t="shared" si="13"/>
        <v>9340.6329999999998</v>
      </c>
      <c r="AU54" s="107">
        <f t="shared" si="13"/>
        <v>9390.7369999999992</v>
      </c>
      <c r="AV54" s="107">
        <f t="shared" si="13"/>
        <v>9385.509</v>
      </c>
      <c r="AW54" s="107">
        <f t="shared" si="13"/>
        <v>9372.848</v>
      </c>
      <c r="AX54" s="107">
        <f t="shared" si="13"/>
        <v>9359.741</v>
      </c>
      <c r="AY54" s="107">
        <f t="shared" si="13"/>
        <v>9324.3870000000006</v>
      </c>
      <c r="AZ54" s="107">
        <f t="shared" si="13"/>
        <v>9273.6049999999996</v>
      </c>
      <c r="BA54" s="107">
        <f t="shared" si="13"/>
        <v>9158.66</v>
      </c>
      <c r="BB54" s="107">
        <f t="shared" si="13"/>
        <v>9052.768</v>
      </c>
      <c r="BC54" s="107">
        <f t="shared" si="13"/>
        <v>8884.5789999999997</v>
      </c>
      <c r="BD54" s="107">
        <f t="shared" si="13"/>
        <v>8739.3430000000008</v>
      </c>
      <c r="BE54" s="107">
        <f t="shared" si="13"/>
        <v>8632.9869999999992</v>
      </c>
      <c r="BF54" s="107">
        <f t="shared" si="13"/>
        <v>8592.3089999999993</v>
      </c>
      <c r="BG54" s="107">
        <f t="shared" si="13"/>
        <v>8539.7139999999999</v>
      </c>
      <c r="BH54" s="107">
        <f t="shared" si="13"/>
        <v>8397.6720000000005</v>
      </c>
      <c r="BI54" s="107">
        <f t="shared" si="13"/>
        <v>8297.2200000000012</v>
      </c>
      <c r="BJ54" s="107">
        <f t="shared" si="13"/>
        <v>8258.4419999999991</v>
      </c>
      <c r="BK54" s="107">
        <f t="shared" si="13"/>
        <v>8278.9060000000009</v>
      </c>
      <c r="BL54" s="107">
        <f t="shared" si="13"/>
        <v>8129.1819999999989</v>
      </c>
      <c r="BM54" s="107">
        <f t="shared" si="13"/>
        <v>8486.6689999999999</v>
      </c>
      <c r="BN54" s="107">
        <f t="shared" si="13"/>
        <v>8154.384</v>
      </c>
      <c r="BO54" s="107">
        <f t="shared" ref="BO54:CX54" si="14">BO18+BO28+BO42</f>
        <v>8190.3060000000005</v>
      </c>
      <c r="BP54" s="107">
        <f t="shared" si="14"/>
        <v>8699.6929999999993</v>
      </c>
      <c r="BQ54" s="107">
        <f t="shared" si="14"/>
        <v>8494.6849999999995</v>
      </c>
      <c r="BR54" s="107">
        <f t="shared" si="14"/>
        <v>8106.6440000000002</v>
      </c>
      <c r="BS54" s="107">
        <f t="shared" si="14"/>
        <v>8103.4230000000007</v>
      </c>
      <c r="BT54" s="107">
        <f t="shared" si="14"/>
        <v>8126.0759999999991</v>
      </c>
      <c r="BU54" s="107">
        <f t="shared" si="14"/>
        <v>8132.9640000000009</v>
      </c>
      <c r="BV54" s="107">
        <f t="shared" si="14"/>
        <v>8162.8970000000008</v>
      </c>
      <c r="BW54" s="107">
        <f t="shared" si="14"/>
        <v>8196.4130000000005</v>
      </c>
      <c r="BX54" s="107">
        <f t="shared" si="14"/>
        <v>8242.6790000000001</v>
      </c>
      <c r="BY54" s="107">
        <f t="shared" si="14"/>
        <v>8315.1610000000001</v>
      </c>
      <c r="BZ54" s="107">
        <f t="shared" si="14"/>
        <v>8399.1940000000013</v>
      </c>
      <c r="CA54" s="107">
        <f t="shared" si="14"/>
        <v>8398.253999999999</v>
      </c>
      <c r="CB54" s="107">
        <f t="shared" si="14"/>
        <v>8371.9439999999995</v>
      </c>
      <c r="CC54" s="107">
        <f t="shared" si="14"/>
        <v>8300.6040000000012</v>
      </c>
      <c r="CD54" s="107">
        <f t="shared" si="14"/>
        <v>8182.0889999999999</v>
      </c>
      <c r="CE54" s="107">
        <f t="shared" si="14"/>
        <v>8151.610999999999</v>
      </c>
      <c r="CF54" s="107">
        <f t="shared" si="14"/>
        <v>8188.9449999999997</v>
      </c>
      <c r="CG54" s="107">
        <f t="shared" si="14"/>
        <v>7860.9259999999995</v>
      </c>
      <c r="CH54" s="107">
        <f t="shared" si="14"/>
        <v>7664.0700000000006</v>
      </c>
      <c r="CI54" s="107">
        <f t="shared" si="14"/>
        <v>7745.5859999999993</v>
      </c>
      <c r="CJ54" s="107">
        <f t="shared" si="14"/>
        <v>7513.0829999999996</v>
      </c>
      <c r="CK54" s="107">
        <f t="shared" si="14"/>
        <v>7520.0530000000008</v>
      </c>
      <c r="CL54" s="107">
        <f t="shared" si="14"/>
        <v>7507.7190000000001</v>
      </c>
      <c r="CM54" s="107">
        <f t="shared" si="14"/>
        <v>7276.7280000000001</v>
      </c>
      <c r="CN54" s="107">
        <f t="shared" si="14"/>
        <v>7273.7659999999996</v>
      </c>
      <c r="CO54" s="107">
        <f t="shared" si="14"/>
        <v>7123.8189999999995</v>
      </c>
      <c r="CP54" s="107">
        <f t="shared" si="14"/>
        <v>6989.9130000000005</v>
      </c>
      <c r="CQ54" s="107">
        <f t="shared" si="14"/>
        <v>6835.9369999999999</v>
      </c>
      <c r="CR54" s="107">
        <f t="shared" si="14"/>
        <v>6840.335</v>
      </c>
      <c r="CS54" s="107">
        <f t="shared" si="14"/>
        <v>6663.018</v>
      </c>
      <c r="CT54" s="108">
        <f t="shared" si="14"/>
        <v>0</v>
      </c>
      <c r="CU54" s="108">
        <f t="shared" si="14"/>
        <v>0</v>
      </c>
      <c r="CV54" s="108">
        <f t="shared" si="14"/>
        <v>0</v>
      </c>
      <c r="CW54" s="109">
        <f t="shared" si="14"/>
        <v>0</v>
      </c>
      <c r="CX54" s="126">
        <f t="shared" si="14"/>
        <v>184531.67924999993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1" priority="1" operator="greaterThan">
      <formula>1500</formula>
    </cfRule>
  </conditionalFormatting>
  <pageMargins left="0.11811023622047245" right="0.11811023622047245" top="0.35433070866141736" bottom="0.31496062992125984" header="0.19685039370078741" footer="0.19685039370078741"/>
  <pageSetup paperSize="9" scale="41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53" man="1"/>
    <brk id="49" max="53" man="1"/>
    <brk id="73" max="5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CX54"/>
  <sheetViews>
    <sheetView showGridLines="0" zoomScale="60" zoomScaleNormal="60" workbookViewId="0">
      <pane xSplit="1" ySplit="3" topLeftCell="BN4" activePane="bottomRight" state="frozen"/>
      <selection sqref="A1:XFD1048576"/>
      <selection pane="topRight" sqref="A1:XFD1048576"/>
      <selection pane="bottomLeft" sqref="A1:XFD1048576"/>
      <selection pane="bottomRight" activeCell="CO11" sqref="CO11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55</v>
      </c>
      <c r="B1" s="2"/>
      <c r="C1" s="2" t="s">
        <v>0</v>
      </c>
      <c r="D1" s="3"/>
      <c r="E1" s="3"/>
      <c r="F1" s="3"/>
      <c r="G1" s="3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6"/>
      <c r="CR1" s="6"/>
      <c r="CS1" s="6"/>
      <c r="CT1" s="6"/>
      <c r="CU1" s="6"/>
      <c r="CV1" s="6"/>
      <c r="CW1" s="6"/>
      <c r="CX1" s="6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27"/>
    </row>
    <row r="3" spans="1:102" ht="30" customHeight="1" thickBot="1" x14ac:dyDescent="0.25">
      <c r="A3" s="10">
        <v>46280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28" t="s">
        <v>1</v>
      </c>
    </row>
    <row r="4" spans="1:102" ht="30" customHeight="1" thickBot="1" x14ac:dyDescent="0.25">
      <c r="A4" s="19" t="s">
        <v>40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6101.6369999999997</v>
      </c>
      <c r="C5" s="25">
        <v>6081.518</v>
      </c>
      <c r="D5" s="25">
        <v>6038.3289999999997</v>
      </c>
      <c r="E5" s="25">
        <v>6000.53</v>
      </c>
      <c r="F5" s="25">
        <v>6022.4709999999995</v>
      </c>
      <c r="G5" s="25">
        <v>5979.268</v>
      </c>
      <c r="H5" s="25">
        <v>5951.2960000000003</v>
      </c>
      <c r="I5" s="25">
        <v>5949.1970000000001</v>
      </c>
      <c r="J5" s="25">
        <v>5869.82</v>
      </c>
      <c r="K5" s="25">
        <v>5843.2129999999997</v>
      </c>
      <c r="L5" s="25">
        <v>5835.1379999999999</v>
      </c>
      <c r="M5" s="25">
        <v>5925.183</v>
      </c>
      <c r="N5" s="25">
        <v>5887.0690000000004</v>
      </c>
      <c r="O5" s="25">
        <v>5948.5379999999996</v>
      </c>
      <c r="P5" s="25">
        <v>5943.3509999999997</v>
      </c>
      <c r="Q5" s="25">
        <v>5935.6660000000002</v>
      </c>
      <c r="R5" s="25">
        <v>5970.51</v>
      </c>
      <c r="S5" s="25">
        <v>5990.7439999999997</v>
      </c>
      <c r="T5" s="25">
        <v>5976.2719999999999</v>
      </c>
      <c r="U5" s="25">
        <v>6024.6220000000003</v>
      </c>
      <c r="V5" s="25">
        <v>5690.6620000000003</v>
      </c>
      <c r="W5" s="25">
        <v>5728.2110000000002</v>
      </c>
      <c r="X5" s="25">
        <v>5859.69</v>
      </c>
      <c r="Y5" s="25">
        <v>5996.0969999999998</v>
      </c>
      <c r="Z5" s="25">
        <v>6488.848</v>
      </c>
      <c r="AA5" s="25">
        <v>6588.5780000000004</v>
      </c>
      <c r="AB5" s="25">
        <v>6669.5209999999997</v>
      </c>
      <c r="AC5" s="25">
        <v>6943.8819999999996</v>
      </c>
      <c r="AD5" s="25">
        <v>7771.5010000000002</v>
      </c>
      <c r="AE5" s="25">
        <v>7645.5860000000002</v>
      </c>
      <c r="AF5" s="25">
        <v>8121.5739999999996</v>
      </c>
      <c r="AG5" s="25">
        <v>8524.9530000000013</v>
      </c>
      <c r="AH5" s="25">
        <v>8511.1769999999997</v>
      </c>
      <c r="AI5" s="25">
        <v>8730.7950000000001</v>
      </c>
      <c r="AJ5" s="25">
        <v>8784.9480000000003</v>
      </c>
      <c r="AK5" s="25">
        <v>8792.3070000000007</v>
      </c>
      <c r="AL5" s="25">
        <v>8920.7129999999997</v>
      </c>
      <c r="AM5" s="25">
        <v>9026.5400000000009</v>
      </c>
      <c r="AN5" s="25">
        <v>9124.7739999999994</v>
      </c>
      <c r="AO5" s="25">
        <v>9069.5239999999994</v>
      </c>
      <c r="AP5" s="25">
        <v>9191.3169999999991</v>
      </c>
      <c r="AQ5" s="25">
        <v>9262.8179999999993</v>
      </c>
      <c r="AR5" s="25">
        <v>9333.39</v>
      </c>
      <c r="AS5" s="25">
        <v>9445.8649999999998</v>
      </c>
      <c r="AT5" s="25">
        <v>9340.6360000000004</v>
      </c>
      <c r="AU5" s="25">
        <v>9390.6910000000007</v>
      </c>
      <c r="AV5" s="25">
        <v>9385.4680000000008</v>
      </c>
      <c r="AW5" s="25">
        <v>9372.8760000000002</v>
      </c>
      <c r="AX5" s="25">
        <v>9359.7540000000008</v>
      </c>
      <c r="AY5" s="25">
        <v>9324.3919999999998</v>
      </c>
      <c r="AZ5" s="25">
        <v>9273.57</v>
      </c>
      <c r="BA5" s="25">
        <v>9158.7029999999995</v>
      </c>
      <c r="BB5" s="25">
        <v>9052.7569999999996</v>
      </c>
      <c r="BC5" s="25">
        <v>8884.6219999999994</v>
      </c>
      <c r="BD5" s="25">
        <v>8739.35</v>
      </c>
      <c r="BE5" s="25">
        <v>8633</v>
      </c>
      <c r="BF5" s="25">
        <v>8592.2900000000009</v>
      </c>
      <c r="BG5" s="25">
        <v>8539.6650000000009</v>
      </c>
      <c r="BH5" s="25">
        <v>8397.6490000000013</v>
      </c>
      <c r="BI5" s="25">
        <v>8297.1710000000003</v>
      </c>
      <c r="BJ5" s="25">
        <v>8258.4549999999999</v>
      </c>
      <c r="BK5" s="25">
        <v>8278.893</v>
      </c>
      <c r="BL5" s="25">
        <v>8129.22</v>
      </c>
      <c r="BM5" s="25">
        <v>8486.6640000000007</v>
      </c>
      <c r="BN5" s="25">
        <v>8154.3639999999996</v>
      </c>
      <c r="BO5" s="25">
        <v>8190.33</v>
      </c>
      <c r="BP5" s="25">
        <v>8699.6689999999999</v>
      </c>
      <c r="BQ5" s="25">
        <v>8494.6460000000006</v>
      </c>
      <c r="BR5" s="25">
        <v>8106.6329999999998</v>
      </c>
      <c r="BS5" s="25">
        <v>8103.4669999999996</v>
      </c>
      <c r="BT5" s="25">
        <v>8126.1180000000004</v>
      </c>
      <c r="BU5" s="25">
        <v>8132.9489999999996</v>
      </c>
      <c r="BV5" s="25">
        <v>8162.866</v>
      </c>
      <c r="BW5" s="25">
        <v>8196.4439999999995</v>
      </c>
      <c r="BX5" s="25">
        <v>8242.6679999999997</v>
      </c>
      <c r="BY5" s="25">
        <v>8315.1139999999996</v>
      </c>
      <c r="BZ5" s="25">
        <v>8399.1679999999997</v>
      </c>
      <c r="CA5" s="25">
        <v>8398.2560000000012</v>
      </c>
      <c r="CB5" s="25">
        <v>8371.9269999999997</v>
      </c>
      <c r="CC5" s="25">
        <v>8300.6530000000002</v>
      </c>
      <c r="CD5" s="25">
        <v>8182.0590000000002</v>
      </c>
      <c r="CE5" s="25">
        <v>8151.5959999999995</v>
      </c>
      <c r="CF5" s="25">
        <v>8188.9610000000002</v>
      </c>
      <c r="CG5" s="25">
        <v>7860.8959999999997</v>
      </c>
      <c r="CH5" s="25">
        <v>7664.0609999999997</v>
      </c>
      <c r="CI5" s="25">
        <v>7745.6040000000003</v>
      </c>
      <c r="CJ5" s="25">
        <v>7513.1059999999998</v>
      </c>
      <c r="CK5" s="25">
        <v>7520.02</v>
      </c>
      <c r="CL5" s="25">
        <v>7507.75</v>
      </c>
      <c r="CM5" s="25">
        <v>7276.7079999999996</v>
      </c>
      <c r="CN5" s="25">
        <v>7273.7240000000002</v>
      </c>
      <c r="CO5" s="25">
        <v>7123.8440000000001</v>
      </c>
      <c r="CP5" s="25">
        <v>6989.8680000000004</v>
      </c>
      <c r="CQ5" s="25">
        <v>6835.982</v>
      </c>
      <c r="CR5" s="25">
        <v>6840.3609999999999</v>
      </c>
      <c r="CS5" s="25">
        <v>6662.982</v>
      </c>
      <c r="CT5" s="26"/>
      <c r="CU5" s="26"/>
      <c r="CV5" s="26"/>
      <c r="CW5" s="27"/>
      <c r="CX5" s="28">
        <f t="array" ref="CX5">SUMPRODUCT(B5:CW5*0.25)</f>
        <v>184531.56574999998</v>
      </c>
    </row>
    <row r="6" spans="1:102" ht="24.95" customHeight="1" thickBot="1" x14ac:dyDescent="0.25">
      <c r="A6" s="29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20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2"/>
    </row>
    <row r="8" spans="1:102" ht="24.95" customHeight="1" x14ac:dyDescent="0.2">
      <c r="A8" s="35" t="s">
        <v>5</v>
      </c>
      <c r="B8" s="36">
        <v>241.03</v>
      </c>
      <c r="C8" s="37">
        <v>235.76</v>
      </c>
      <c r="D8" s="37">
        <v>219.38</v>
      </c>
      <c r="E8" s="37">
        <v>197.72</v>
      </c>
      <c r="F8" s="37">
        <v>211.24</v>
      </c>
      <c r="G8" s="37">
        <v>198.43</v>
      </c>
      <c r="H8" s="37">
        <v>194.29</v>
      </c>
      <c r="I8" s="37">
        <v>188.1</v>
      </c>
      <c r="J8" s="37">
        <v>189.9</v>
      </c>
      <c r="K8" s="37">
        <v>193.62</v>
      </c>
      <c r="L8" s="37">
        <v>206.59</v>
      </c>
      <c r="M8" s="37">
        <v>206.62</v>
      </c>
      <c r="N8" s="37">
        <v>185.3</v>
      </c>
      <c r="O8" s="37">
        <v>185.99</v>
      </c>
      <c r="P8" s="37">
        <v>187.33</v>
      </c>
      <c r="Q8" s="37">
        <v>184</v>
      </c>
      <c r="R8" s="37">
        <v>184.06</v>
      </c>
      <c r="S8" s="37">
        <v>184.3</v>
      </c>
      <c r="T8" s="37">
        <v>184.53</v>
      </c>
      <c r="U8" s="37">
        <v>181.31</v>
      </c>
      <c r="V8" s="37">
        <v>184.37</v>
      </c>
      <c r="W8" s="37">
        <v>188.53</v>
      </c>
      <c r="X8" s="37">
        <v>230.01</v>
      </c>
      <c r="Y8" s="37">
        <v>226.77</v>
      </c>
      <c r="Z8" s="37">
        <v>230.21</v>
      </c>
      <c r="AA8" s="37">
        <v>241.09</v>
      </c>
      <c r="AB8" s="37">
        <v>251.55</v>
      </c>
      <c r="AC8" s="37">
        <v>261.49</v>
      </c>
      <c r="AD8" s="37">
        <v>279.08</v>
      </c>
      <c r="AE8" s="37">
        <v>268.63</v>
      </c>
      <c r="AF8" s="37">
        <v>252.34</v>
      </c>
      <c r="AG8" s="37">
        <v>243.23</v>
      </c>
      <c r="AH8" s="37">
        <v>268.06</v>
      </c>
      <c r="AI8" s="37">
        <v>173.58</v>
      </c>
      <c r="AJ8" s="37">
        <v>153.55000000000001</v>
      </c>
      <c r="AK8" s="37">
        <v>138.26</v>
      </c>
      <c r="AL8" s="37">
        <v>140.86000000000001</v>
      </c>
      <c r="AM8" s="37">
        <v>85</v>
      </c>
      <c r="AN8" s="37">
        <v>2.39</v>
      </c>
      <c r="AO8" s="37">
        <v>85</v>
      </c>
      <c r="AP8" s="37">
        <v>155.11000000000001</v>
      </c>
      <c r="AQ8" s="37">
        <v>138.27000000000001</v>
      </c>
      <c r="AR8" s="37">
        <v>85</v>
      </c>
      <c r="AS8" s="37">
        <v>85</v>
      </c>
      <c r="AT8" s="37">
        <v>124.67</v>
      </c>
      <c r="AU8" s="37">
        <v>93.44</v>
      </c>
      <c r="AV8" s="37">
        <v>73.010000000000005</v>
      </c>
      <c r="AW8" s="37">
        <v>43.56</v>
      </c>
      <c r="AX8" s="37">
        <v>63.37</v>
      </c>
      <c r="AY8" s="37">
        <v>60</v>
      </c>
      <c r="AZ8" s="37">
        <v>60.02</v>
      </c>
      <c r="BA8" s="37">
        <v>60</v>
      </c>
      <c r="BB8" s="37">
        <v>71.540000000000006</v>
      </c>
      <c r="BC8" s="37">
        <v>71.42</v>
      </c>
      <c r="BD8" s="37">
        <v>71.63</v>
      </c>
      <c r="BE8" s="37">
        <v>85</v>
      </c>
      <c r="BF8" s="37">
        <v>75.22</v>
      </c>
      <c r="BG8" s="37">
        <v>75.739999999999995</v>
      </c>
      <c r="BH8" s="37">
        <v>88.31</v>
      </c>
      <c r="BI8" s="37">
        <v>110.1</v>
      </c>
      <c r="BJ8" s="37">
        <v>91.62</v>
      </c>
      <c r="BK8" s="37">
        <v>107.29</v>
      </c>
      <c r="BL8" s="37">
        <v>126.1</v>
      </c>
      <c r="BM8" s="37">
        <v>161.53</v>
      </c>
      <c r="BN8" s="37">
        <v>115.98</v>
      </c>
      <c r="BO8" s="37">
        <v>155</v>
      </c>
      <c r="BP8" s="37">
        <v>175.93</v>
      </c>
      <c r="BQ8" s="37">
        <v>235.44</v>
      </c>
      <c r="BR8" s="37">
        <v>174.1</v>
      </c>
      <c r="BS8" s="37">
        <v>221.28</v>
      </c>
      <c r="BT8" s="37">
        <v>250</v>
      </c>
      <c r="BU8" s="37">
        <v>258.29000000000002</v>
      </c>
      <c r="BV8" s="37">
        <v>237.74</v>
      </c>
      <c r="BW8" s="37">
        <v>279.82</v>
      </c>
      <c r="BX8" s="37">
        <v>285.16000000000003</v>
      </c>
      <c r="BY8" s="37">
        <v>208.41</v>
      </c>
      <c r="BZ8" s="37">
        <v>162.19</v>
      </c>
      <c r="CA8" s="37">
        <v>173.92</v>
      </c>
      <c r="CB8" s="37">
        <v>162.19</v>
      </c>
      <c r="CC8" s="37">
        <v>161.72</v>
      </c>
      <c r="CD8" s="37">
        <v>162.19</v>
      </c>
      <c r="CE8" s="37">
        <v>162.18</v>
      </c>
      <c r="CF8" s="37">
        <v>163.85</v>
      </c>
      <c r="CG8" s="37">
        <v>195.78</v>
      </c>
      <c r="CH8" s="37">
        <v>175.21</v>
      </c>
      <c r="CI8" s="37">
        <v>189.99</v>
      </c>
      <c r="CJ8" s="37">
        <v>223.45</v>
      </c>
      <c r="CK8" s="37">
        <v>208</v>
      </c>
      <c r="CL8" s="37">
        <v>212.98</v>
      </c>
      <c r="CM8" s="37">
        <v>209.85</v>
      </c>
      <c r="CN8" s="37">
        <v>205.02</v>
      </c>
      <c r="CO8" s="37">
        <v>194.27</v>
      </c>
      <c r="CP8" s="37">
        <v>199.42</v>
      </c>
      <c r="CQ8" s="37">
        <v>189.17</v>
      </c>
      <c r="CR8" s="37">
        <v>183.12</v>
      </c>
      <c r="CS8" s="37">
        <v>171.46</v>
      </c>
      <c r="CT8" s="38"/>
      <c r="CU8" s="38"/>
      <c r="CV8" s="38"/>
      <c r="CW8" s="39"/>
      <c r="CX8" s="40">
        <f>IF(SUM(B8:CW8)&lt;&gt;0,AVERAGEIF(B8:CW8,"&lt;&gt;"""),"")</f>
        <v>170.24541666666676</v>
      </c>
    </row>
    <row r="9" spans="1:102" ht="24.95" customHeight="1" thickBot="1" x14ac:dyDescent="0.25">
      <c r="A9" s="41" t="s">
        <v>6</v>
      </c>
      <c r="B9" s="42">
        <v>223.4725</v>
      </c>
      <c r="C9" s="43">
        <v>223.4725</v>
      </c>
      <c r="D9" s="43">
        <v>223.4725</v>
      </c>
      <c r="E9" s="43">
        <v>223.4725</v>
      </c>
      <c r="F9" s="43">
        <v>198.01499999999999</v>
      </c>
      <c r="G9" s="43">
        <v>198.01499999999999</v>
      </c>
      <c r="H9" s="43">
        <v>198.01499999999999</v>
      </c>
      <c r="I9" s="43">
        <v>198.01499999999999</v>
      </c>
      <c r="J9" s="43">
        <v>199.1825</v>
      </c>
      <c r="K9" s="43">
        <v>199.1825</v>
      </c>
      <c r="L9" s="43">
        <v>199.1825</v>
      </c>
      <c r="M9" s="43">
        <v>199.1825</v>
      </c>
      <c r="N9" s="43">
        <v>185.655</v>
      </c>
      <c r="O9" s="43">
        <v>185.655</v>
      </c>
      <c r="P9" s="43">
        <v>185.655</v>
      </c>
      <c r="Q9" s="43">
        <v>185.655</v>
      </c>
      <c r="R9" s="43">
        <v>183.55</v>
      </c>
      <c r="S9" s="43">
        <v>183.55</v>
      </c>
      <c r="T9" s="43">
        <v>183.55</v>
      </c>
      <c r="U9" s="43">
        <v>183.55</v>
      </c>
      <c r="V9" s="43">
        <v>207.42</v>
      </c>
      <c r="W9" s="43">
        <v>207.42</v>
      </c>
      <c r="X9" s="43">
        <v>207.42</v>
      </c>
      <c r="Y9" s="43">
        <v>207.42</v>
      </c>
      <c r="Z9" s="43">
        <v>246.08500000000001</v>
      </c>
      <c r="AA9" s="43">
        <v>246.08500000000001</v>
      </c>
      <c r="AB9" s="43">
        <v>246.08500000000001</v>
      </c>
      <c r="AC9" s="43">
        <v>246.08500000000001</v>
      </c>
      <c r="AD9" s="43">
        <v>260.82</v>
      </c>
      <c r="AE9" s="43">
        <v>260.82</v>
      </c>
      <c r="AF9" s="43">
        <v>260.82</v>
      </c>
      <c r="AG9" s="43">
        <v>260.82</v>
      </c>
      <c r="AH9" s="43">
        <v>183.36250000000001</v>
      </c>
      <c r="AI9" s="43">
        <v>183.36250000000001</v>
      </c>
      <c r="AJ9" s="43">
        <v>183.36250000000001</v>
      </c>
      <c r="AK9" s="43">
        <v>183.36250000000001</v>
      </c>
      <c r="AL9" s="43">
        <v>78.3125</v>
      </c>
      <c r="AM9" s="43">
        <v>78.3125</v>
      </c>
      <c r="AN9" s="43">
        <v>78.3125</v>
      </c>
      <c r="AO9" s="43">
        <v>78.3125</v>
      </c>
      <c r="AP9" s="43">
        <v>115.845</v>
      </c>
      <c r="AQ9" s="43">
        <v>115.845</v>
      </c>
      <c r="AR9" s="43">
        <v>115.845</v>
      </c>
      <c r="AS9" s="43">
        <v>115.845</v>
      </c>
      <c r="AT9" s="43">
        <v>83.67</v>
      </c>
      <c r="AU9" s="43">
        <v>83.67</v>
      </c>
      <c r="AV9" s="43">
        <v>83.67</v>
      </c>
      <c r="AW9" s="43">
        <v>83.67</v>
      </c>
      <c r="AX9" s="43">
        <v>60.847499999999997</v>
      </c>
      <c r="AY9" s="43">
        <v>60.847499999999997</v>
      </c>
      <c r="AZ9" s="43">
        <v>60.847499999999997</v>
      </c>
      <c r="BA9" s="43">
        <v>60.847499999999997</v>
      </c>
      <c r="BB9" s="43">
        <v>74.897499999999994</v>
      </c>
      <c r="BC9" s="43">
        <v>74.897499999999994</v>
      </c>
      <c r="BD9" s="43">
        <v>74.897499999999994</v>
      </c>
      <c r="BE9" s="43">
        <v>74.897499999999994</v>
      </c>
      <c r="BF9" s="43">
        <v>87.342500000000001</v>
      </c>
      <c r="BG9" s="43">
        <v>87.342500000000001</v>
      </c>
      <c r="BH9" s="43">
        <v>87.342500000000001</v>
      </c>
      <c r="BI9" s="43">
        <v>87.342500000000001</v>
      </c>
      <c r="BJ9" s="43">
        <v>121.63500000000001</v>
      </c>
      <c r="BK9" s="43">
        <v>121.63500000000001</v>
      </c>
      <c r="BL9" s="43">
        <v>121.63500000000001</v>
      </c>
      <c r="BM9" s="43">
        <v>121.63500000000001</v>
      </c>
      <c r="BN9" s="43">
        <v>170.58750000000001</v>
      </c>
      <c r="BO9" s="43">
        <v>170.58750000000001</v>
      </c>
      <c r="BP9" s="43">
        <v>170.58750000000001</v>
      </c>
      <c r="BQ9" s="43">
        <v>170.58750000000001</v>
      </c>
      <c r="BR9" s="43">
        <v>225.91749999999999</v>
      </c>
      <c r="BS9" s="43">
        <v>225.91749999999999</v>
      </c>
      <c r="BT9" s="43">
        <v>225.91749999999999</v>
      </c>
      <c r="BU9" s="43">
        <v>225.91749999999999</v>
      </c>
      <c r="BV9" s="43">
        <v>252.7825</v>
      </c>
      <c r="BW9" s="43">
        <v>252.7825</v>
      </c>
      <c r="BX9" s="43">
        <v>252.7825</v>
      </c>
      <c r="BY9" s="43">
        <v>252.7825</v>
      </c>
      <c r="BZ9" s="43">
        <v>165.005</v>
      </c>
      <c r="CA9" s="43">
        <v>165.005</v>
      </c>
      <c r="CB9" s="43">
        <v>165.005</v>
      </c>
      <c r="CC9" s="43">
        <v>165.005</v>
      </c>
      <c r="CD9" s="43">
        <v>171</v>
      </c>
      <c r="CE9" s="43">
        <v>171</v>
      </c>
      <c r="CF9" s="43">
        <v>171</v>
      </c>
      <c r="CG9" s="43">
        <v>171</v>
      </c>
      <c r="CH9" s="43">
        <v>199.16249999999999</v>
      </c>
      <c r="CI9" s="43">
        <v>199.16249999999999</v>
      </c>
      <c r="CJ9" s="43">
        <v>199.16249999999999</v>
      </c>
      <c r="CK9" s="43">
        <v>199.16249999999999</v>
      </c>
      <c r="CL9" s="43">
        <v>205.53</v>
      </c>
      <c r="CM9" s="43">
        <v>205.53</v>
      </c>
      <c r="CN9" s="43">
        <v>205.53</v>
      </c>
      <c r="CO9" s="43">
        <v>205.53</v>
      </c>
      <c r="CP9" s="43">
        <v>185.79249999999999</v>
      </c>
      <c r="CQ9" s="43">
        <v>185.79249999999999</v>
      </c>
      <c r="CR9" s="43">
        <v>185.79249999999999</v>
      </c>
      <c r="CS9" s="43">
        <v>185.79249999999999</v>
      </c>
      <c r="CT9" s="44"/>
      <c r="CU9" s="44"/>
      <c r="CV9" s="44"/>
      <c r="CW9" s="45"/>
      <c r="CX9" s="46">
        <f>IF(SUM(B9:CW9)&lt;&gt;0,AVERAGEIF(B9:CW9,"&lt;&gt;"""),"")</f>
        <v>170.24541666666661</v>
      </c>
    </row>
    <row r="10" spans="1:102" ht="30" customHeight="1" thickBot="1" x14ac:dyDescent="0.25">
      <c r="A10" s="47" t="s">
        <v>7</v>
      </c>
      <c r="B10" s="48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  <c r="CK10" s="49"/>
      <c r="CL10" s="49"/>
      <c r="CM10" s="49"/>
      <c r="CN10" s="49"/>
      <c r="CO10" s="49"/>
      <c r="CP10" s="49"/>
      <c r="CQ10" s="49"/>
      <c r="CR10" s="49"/>
      <c r="CS10" s="49"/>
      <c r="CT10" s="49"/>
      <c r="CU10" s="49"/>
      <c r="CV10" s="49"/>
      <c r="CW10" s="50"/>
      <c r="CX10" s="18" t="s">
        <v>1</v>
      </c>
    </row>
    <row r="11" spans="1:102" ht="24.95" customHeight="1" x14ac:dyDescent="0.2">
      <c r="A11" s="51" t="s">
        <v>8</v>
      </c>
      <c r="B11" s="52"/>
      <c r="C11" s="53"/>
      <c r="D11" s="53"/>
      <c r="E11" s="53"/>
      <c r="F11" s="53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  <c r="R11" s="53"/>
      <c r="S11" s="53"/>
      <c r="T11" s="53"/>
      <c r="U11" s="53"/>
      <c r="V11" s="53"/>
      <c r="W11" s="53"/>
      <c r="X11" s="53"/>
      <c r="Y11" s="53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53"/>
      <c r="AX11" s="53"/>
      <c r="AY11" s="53"/>
      <c r="AZ11" s="53"/>
      <c r="BA11" s="53"/>
      <c r="BB11" s="53"/>
      <c r="BC11" s="53"/>
      <c r="BD11" s="53"/>
      <c r="BE11" s="53"/>
      <c r="BF11" s="53"/>
      <c r="BG11" s="53"/>
      <c r="BH11" s="53"/>
      <c r="BI11" s="53"/>
      <c r="BJ11" s="53"/>
      <c r="BK11" s="53"/>
      <c r="BL11" s="53"/>
      <c r="BM11" s="53"/>
      <c r="BN11" s="53"/>
      <c r="BO11" s="53"/>
      <c r="BP11" s="53"/>
      <c r="BQ11" s="53"/>
      <c r="BR11" s="53"/>
      <c r="BS11" s="53"/>
      <c r="BT11" s="53"/>
      <c r="BU11" s="53"/>
      <c r="BV11" s="53"/>
      <c r="BW11" s="53"/>
      <c r="BX11" s="53"/>
      <c r="BY11" s="53"/>
      <c r="BZ11" s="53"/>
      <c r="CA11" s="53"/>
      <c r="CB11" s="53"/>
      <c r="CC11" s="53"/>
      <c r="CD11" s="53"/>
      <c r="CE11" s="53"/>
      <c r="CF11" s="53"/>
      <c r="CG11" s="53"/>
      <c r="CH11" s="53"/>
      <c r="CI11" s="53"/>
      <c r="CJ11" s="53"/>
      <c r="CK11" s="53"/>
      <c r="CL11" s="53"/>
      <c r="CM11" s="53"/>
      <c r="CN11" s="53"/>
      <c r="CO11" s="53"/>
      <c r="CP11" s="53"/>
      <c r="CQ11" s="53"/>
      <c r="CR11" s="53"/>
      <c r="CS11" s="53"/>
      <c r="CT11" s="54"/>
      <c r="CU11" s="54"/>
      <c r="CV11" s="54"/>
      <c r="CW11" s="55"/>
      <c r="CX11" s="56">
        <f t="array" ref="CX11">SUMPRODUCT(B11:CW11*0.25)</f>
        <v>0</v>
      </c>
    </row>
    <row r="12" spans="1:102" ht="24.95" customHeight="1" x14ac:dyDescent="0.2">
      <c r="A12" s="57" t="s">
        <v>9</v>
      </c>
      <c r="B12" s="58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60"/>
      <c r="CU12" s="60"/>
      <c r="CV12" s="60"/>
      <c r="CW12" s="61"/>
      <c r="CX12" s="62">
        <f t="array" ref="CX12">SUMPRODUCT(B12:CW12*0.25)</f>
        <v>0</v>
      </c>
    </row>
    <row r="13" spans="1:102" ht="24.95" customHeight="1" x14ac:dyDescent="0.2">
      <c r="A13" s="63" t="s">
        <v>10</v>
      </c>
      <c r="B13" s="64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  <c r="AB13" s="65"/>
      <c r="AC13" s="65"/>
      <c r="AD13" s="65"/>
      <c r="AE13" s="65"/>
      <c r="AF13" s="65"/>
      <c r="AG13" s="65"/>
      <c r="AH13" s="65"/>
      <c r="AI13" s="65"/>
      <c r="AJ13" s="65"/>
      <c r="AK13" s="65"/>
      <c r="AL13" s="65"/>
      <c r="AM13" s="65"/>
      <c r="AN13" s="65"/>
      <c r="AO13" s="65"/>
      <c r="AP13" s="65"/>
      <c r="AQ13" s="65"/>
      <c r="AR13" s="65"/>
      <c r="AS13" s="65"/>
      <c r="AT13" s="65"/>
      <c r="AU13" s="65"/>
      <c r="AV13" s="65"/>
      <c r="AW13" s="65"/>
      <c r="AX13" s="65"/>
      <c r="AY13" s="65"/>
      <c r="AZ13" s="65"/>
      <c r="BA13" s="65"/>
      <c r="BB13" s="65"/>
      <c r="BC13" s="65"/>
      <c r="BD13" s="65"/>
      <c r="BE13" s="65"/>
      <c r="BF13" s="65"/>
      <c r="BG13" s="65"/>
      <c r="BH13" s="65"/>
      <c r="BI13" s="65"/>
      <c r="BJ13" s="65"/>
      <c r="BK13" s="65"/>
      <c r="BL13" s="65"/>
      <c r="BM13" s="65"/>
      <c r="BN13" s="65"/>
      <c r="BO13" s="65"/>
      <c r="BP13" s="65"/>
      <c r="BQ13" s="65"/>
      <c r="BR13" s="65"/>
      <c r="BS13" s="65"/>
      <c r="BT13" s="65"/>
      <c r="BU13" s="65"/>
      <c r="BV13" s="65"/>
      <c r="BW13" s="65"/>
      <c r="BX13" s="65"/>
      <c r="BY13" s="65"/>
      <c r="BZ13" s="65"/>
      <c r="CA13" s="65"/>
      <c r="CB13" s="65"/>
      <c r="CC13" s="65"/>
      <c r="CD13" s="65"/>
      <c r="CE13" s="65"/>
      <c r="CF13" s="65"/>
      <c r="CG13" s="65"/>
      <c r="CH13" s="65"/>
      <c r="CI13" s="65"/>
      <c r="CJ13" s="65"/>
      <c r="CK13" s="65"/>
      <c r="CL13" s="65"/>
      <c r="CM13" s="65"/>
      <c r="CN13" s="65"/>
      <c r="CO13" s="65"/>
      <c r="CP13" s="65"/>
      <c r="CQ13" s="65"/>
      <c r="CR13" s="65"/>
      <c r="CS13" s="65"/>
      <c r="CT13" s="66"/>
      <c r="CU13" s="66"/>
      <c r="CV13" s="66"/>
      <c r="CW13" s="67"/>
      <c r="CX13" s="68">
        <f t="array" ref="CX13">SUMPRODUCT(B13:CW13*0.25)</f>
        <v>0</v>
      </c>
    </row>
    <row r="14" spans="1:102" ht="24.95" customHeight="1" x14ac:dyDescent="0.2">
      <c r="A14" s="63" t="s">
        <v>11</v>
      </c>
      <c r="B14" s="64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  <c r="CS14" s="65"/>
      <c r="CT14" s="66"/>
      <c r="CU14" s="66"/>
      <c r="CV14" s="66"/>
      <c r="CW14" s="67"/>
      <c r="CX14" s="68">
        <f t="array" ref="CX14">SUMPRODUCT(B14:CW14*0.25)</f>
        <v>0</v>
      </c>
    </row>
    <row r="15" spans="1:102" ht="24.95" customHeight="1" x14ac:dyDescent="0.2">
      <c r="A15" s="69" t="s">
        <v>12</v>
      </c>
      <c r="B15" s="70">
        <v>57</v>
      </c>
      <c r="C15" s="71">
        <v>57</v>
      </c>
      <c r="D15" s="71">
        <v>57</v>
      </c>
      <c r="E15" s="71">
        <v>57</v>
      </c>
      <c r="F15" s="71">
        <v>57</v>
      </c>
      <c r="G15" s="71">
        <v>57</v>
      </c>
      <c r="H15" s="71">
        <v>57</v>
      </c>
      <c r="I15" s="71">
        <v>57</v>
      </c>
      <c r="J15" s="71">
        <v>57</v>
      </c>
      <c r="K15" s="71">
        <v>57</v>
      </c>
      <c r="L15" s="71">
        <v>57</v>
      </c>
      <c r="M15" s="71">
        <v>57</v>
      </c>
      <c r="N15" s="71">
        <v>57</v>
      </c>
      <c r="O15" s="71">
        <v>57</v>
      </c>
      <c r="P15" s="71">
        <v>57</v>
      </c>
      <c r="Q15" s="71">
        <v>57</v>
      </c>
      <c r="R15" s="71">
        <v>57</v>
      </c>
      <c r="S15" s="71">
        <v>57</v>
      </c>
      <c r="T15" s="71">
        <v>57</v>
      </c>
      <c r="U15" s="71">
        <v>57</v>
      </c>
      <c r="V15" s="71">
        <v>57</v>
      </c>
      <c r="W15" s="71">
        <v>57</v>
      </c>
      <c r="X15" s="71">
        <v>57</v>
      </c>
      <c r="Y15" s="71">
        <v>57</v>
      </c>
      <c r="Z15" s="71">
        <v>57</v>
      </c>
      <c r="AA15" s="71">
        <v>56.792000000000002</v>
      </c>
      <c r="AB15" s="71">
        <v>56.36</v>
      </c>
      <c r="AC15" s="71">
        <v>55.56</v>
      </c>
      <c r="AD15" s="71">
        <v>54.432000000000002</v>
      </c>
      <c r="AE15" s="71">
        <v>53.212000000000003</v>
      </c>
      <c r="AF15" s="71">
        <v>51.707999999999998</v>
      </c>
      <c r="AG15" s="71">
        <v>49.567999999999998</v>
      </c>
      <c r="AH15" s="71">
        <v>46.88</v>
      </c>
      <c r="AI15" s="71">
        <v>44.411999999999999</v>
      </c>
      <c r="AJ15" s="71">
        <v>42.22</v>
      </c>
      <c r="AK15" s="71">
        <v>39.86</v>
      </c>
      <c r="AL15" s="71">
        <v>37.200000000000003</v>
      </c>
      <c r="AM15" s="71">
        <v>34.880000000000003</v>
      </c>
      <c r="AN15" s="71">
        <v>33.264000000000003</v>
      </c>
      <c r="AO15" s="71">
        <v>32.332000000000001</v>
      </c>
      <c r="AP15" s="71">
        <v>31.728000000000002</v>
      </c>
      <c r="AQ15" s="71">
        <v>31.327999999999999</v>
      </c>
      <c r="AR15" s="71">
        <v>31.26</v>
      </c>
      <c r="AS15" s="71">
        <v>31.795999999999999</v>
      </c>
      <c r="AT15" s="71">
        <v>32.695999999999998</v>
      </c>
      <c r="AU15" s="71">
        <v>33.552</v>
      </c>
      <c r="AV15" s="71">
        <v>33.948</v>
      </c>
      <c r="AW15" s="71">
        <v>34.024000000000001</v>
      </c>
      <c r="AX15" s="71">
        <v>34.024000000000001</v>
      </c>
      <c r="AY15" s="71">
        <v>34.088000000000001</v>
      </c>
      <c r="AZ15" s="71">
        <v>34.216000000000001</v>
      </c>
      <c r="BA15" s="71">
        <v>34.491999999999997</v>
      </c>
      <c r="BB15" s="71">
        <v>34.927999999999997</v>
      </c>
      <c r="BC15" s="71">
        <v>35.384</v>
      </c>
      <c r="BD15" s="71">
        <v>35.872</v>
      </c>
      <c r="BE15" s="71">
        <v>36.491999999999997</v>
      </c>
      <c r="BF15" s="71">
        <v>37.268000000000001</v>
      </c>
      <c r="BG15" s="71">
        <v>38.064</v>
      </c>
      <c r="BH15" s="71">
        <v>38.988</v>
      </c>
      <c r="BI15" s="71">
        <v>40.223999999999997</v>
      </c>
      <c r="BJ15" s="71">
        <v>41.695999999999998</v>
      </c>
      <c r="BK15" s="71">
        <v>43.012</v>
      </c>
      <c r="BL15" s="71">
        <v>44.332000000000001</v>
      </c>
      <c r="BM15" s="71">
        <v>46.027999999999999</v>
      </c>
      <c r="BN15" s="71">
        <v>48.02</v>
      </c>
      <c r="BO15" s="71">
        <v>49.62</v>
      </c>
      <c r="BP15" s="71">
        <v>50.76</v>
      </c>
      <c r="BQ15" s="71">
        <v>51.804000000000002</v>
      </c>
      <c r="BR15" s="71">
        <v>52.915999999999997</v>
      </c>
      <c r="BS15" s="71">
        <v>53.863999999999997</v>
      </c>
      <c r="BT15" s="71">
        <v>54.624000000000002</v>
      </c>
      <c r="BU15" s="71">
        <v>55.283999999999999</v>
      </c>
      <c r="BV15" s="71">
        <v>55.92</v>
      </c>
      <c r="BW15" s="71">
        <v>56.423999999999999</v>
      </c>
      <c r="BX15" s="71">
        <v>56.764000000000003</v>
      </c>
      <c r="BY15" s="71">
        <v>57</v>
      </c>
      <c r="BZ15" s="71">
        <v>57</v>
      </c>
      <c r="CA15" s="71">
        <v>57</v>
      </c>
      <c r="CB15" s="71">
        <v>57</v>
      </c>
      <c r="CC15" s="71">
        <v>57</v>
      </c>
      <c r="CD15" s="71">
        <v>57</v>
      </c>
      <c r="CE15" s="71">
        <v>57</v>
      </c>
      <c r="CF15" s="71">
        <v>57</v>
      </c>
      <c r="CG15" s="71">
        <v>57</v>
      </c>
      <c r="CH15" s="71">
        <v>57</v>
      </c>
      <c r="CI15" s="71">
        <v>57</v>
      </c>
      <c r="CJ15" s="71">
        <v>57</v>
      </c>
      <c r="CK15" s="71">
        <v>57</v>
      </c>
      <c r="CL15" s="71">
        <v>57</v>
      </c>
      <c r="CM15" s="71">
        <v>57</v>
      </c>
      <c r="CN15" s="71">
        <v>57</v>
      </c>
      <c r="CO15" s="71">
        <v>57</v>
      </c>
      <c r="CP15" s="71">
        <v>57</v>
      </c>
      <c r="CQ15" s="71">
        <v>57</v>
      </c>
      <c r="CR15" s="71">
        <v>57</v>
      </c>
      <c r="CS15" s="71">
        <v>57</v>
      </c>
      <c r="CT15" s="72"/>
      <c r="CU15" s="72"/>
      <c r="CV15" s="72"/>
      <c r="CW15" s="73"/>
      <c r="CX15" s="74">
        <f t="array" ref="CX15">SUMPRODUCT(B15:CW15*0.25)</f>
        <v>1191.53</v>
      </c>
    </row>
    <row r="16" spans="1:102" ht="24.95" customHeight="1" x14ac:dyDescent="0.2">
      <c r="A16" s="69" t="s">
        <v>13</v>
      </c>
      <c r="B16" s="70"/>
      <c r="C16" s="71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1"/>
      <c r="AZ16" s="71"/>
      <c r="BA16" s="71"/>
      <c r="BB16" s="71"/>
      <c r="BC16" s="71"/>
      <c r="BD16" s="71"/>
      <c r="BE16" s="71"/>
      <c r="BF16" s="71"/>
      <c r="BG16" s="71"/>
      <c r="BH16" s="71"/>
      <c r="BI16" s="71"/>
      <c r="BJ16" s="71"/>
      <c r="BK16" s="71"/>
      <c r="BL16" s="71"/>
      <c r="BM16" s="71"/>
      <c r="BN16" s="71"/>
      <c r="BO16" s="71"/>
      <c r="BP16" s="71"/>
      <c r="BQ16" s="71"/>
      <c r="BR16" s="71"/>
      <c r="BS16" s="71"/>
      <c r="BT16" s="71"/>
      <c r="BU16" s="71"/>
      <c r="BV16" s="71"/>
      <c r="BW16" s="71"/>
      <c r="BX16" s="71"/>
      <c r="BY16" s="71"/>
      <c r="BZ16" s="71"/>
      <c r="CA16" s="71"/>
      <c r="CB16" s="71"/>
      <c r="CC16" s="71"/>
      <c r="CD16" s="71"/>
      <c r="CE16" s="71"/>
      <c r="CF16" s="71"/>
      <c r="CG16" s="71"/>
      <c r="CH16" s="71"/>
      <c r="CI16" s="71"/>
      <c r="CJ16" s="71"/>
      <c r="CK16" s="71"/>
      <c r="CL16" s="71"/>
      <c r="CM16" s="71"/>
      <c r="CN16" s="71"/>
      <c r="CO16" s="71"/>
      <c r="CP16" s="71"/>
      <c r="CQ16" s="71"/>
      <c r="CR16" s="71"/>
      <c r="CS16" s="71"/>
      <c r="CT16" s="72"/>
      <c r="CU16" s="72"/>
      <c r="CV16" s="72"/>
      <c r="CW16" s="73"/>
      <c r="CX16" s="74">
        <f t="array" ref="CX16">SUMPRODUCT(B16:CW16*0.25)</f>
        <v>0</v>
      </c>
    </row>
    <row r="17" spans="1:102" ht="24.95" customHeight="1" x14ac:dyDescent="0.2">
      <c r="A17" s="69" t="s">
        <v>14</v>
      </c>
      <c r="B17" s="70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>
        <v>114.4</v>
      </c>
      <c r="N17" s="71">
        <v>70.599999999999994</v>
      </c>
      <c r="O17" s="71">
        <v>134.9</v>
      </c>
      <c r="P17" s="71">
        <v>134.9</v>
      </c>
      <c r="Q17" s="71">
        <v>134.9</v>
      </c>
      <c r="R17" s="71">
        <v>134.9</v>
      </c>
      <c r="S17" s="71">
        <v>134.9</v>
      </c>
      <c r="T17" s="71">
        <v>85</v>
      </c>
      <c r="U17" s="71">
        <v>35.700000000000003</v>
      </c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>
        <v>0.4</v>
      </c>
      <c r="AM17" s="71">
        <v>2</v>
      </c>
      <c r="AN17" s="71">
        <v>4</v>
      </c>
      <c r="AO17" s="71">
        <v>6.3</v>
      </c>
      <c r="AP17" s="71">
        <v>131.9</v>
      </c>
      <c r="AQ17" s="71">
        <v>172.5</v>
      </c>
      <c r="AR17" s="71">
        <v>172.5</v>
      </c>
      <c r="AS17" s="71">
        <v>252.8</v>
      </c>
      <c r="AT17" s="71">
        <v>277.2</v>
      </c>
      <c r="AU17" s="71">
        <v>296.5</v>
      </c>
      <c r="AV17" s="71">
        <v>296.5</v>
      </c>
      <c r="AW17" s="71">
        <v>362</v>
      </c>
      <c r="AX17" s="71">
        <v>359</v>
      </c>
      <c r="AY17" s="71">
        <v>362</v>
      </c>
      <c r="AZ17" s="71">
        <v>353</v>
      </c>
      <c r="BA17" s="71">
        <v>364</v>
      </c>
      <c r="BB17" s="71">
        <v>366</v>
      </c>
      <c r="BC17" s="71">
        <v>368.3</v>
      </c>
      <c r="BD17" s="71">
        <v>322.60000000000002</v>
      </c>
      <c r="BE17" s="71">
        <v>319</v>
      </c>
      <c r="BF17" s="71">
        <v>270</v>
      </c>
      <c r="BG17" s="71">
        <v>249.51900000000001</v>
      </c>
      <c r="BH17" s="71">
        <v>249.51900000000001</v>
      </c>
      <c r="BI17" s="71">
        <v>211.3</v>
      </c>
      <c r="BJ17" s="71">
        <v>206</v>
      </c>
      <c r="BK17" s="71">
        <v>190</v>
      </c>
      <c r="BL17" s="71"/>
      <c r="BM17" s="71"/>
      <c r="BN17" s="71"/>
      <c r="BO17" s="71">
        <v>2</v>
      </c>
      <c r="BP17" s="71">
        <v>4</v>
      </c>
      <c r="BQ17" s="71">
        <v>6.3</v>
      </c>
      <c r="BR17" s="71">
        <v>6.9</v>
      </c>
      <c r="BS17" s="71">
        <v>6.9</v>
      </c>
      <c r="BT17" s="71">
        <v>6.9</v>
      </c>
      <c r="BU17" s="71"/>
      <c r="BV17" s="71"/>
      <c r="BW17" s="71"/>
      <c r="BX17" s="71"/>
      <c r="BY17" s="71"/>
      <c r="BZ17" s="71"/>
      <c r="CA17" s="71"/>
      <c r="CB17" s="71"/>
      <c r="CC17" s="71"/>
      <c r="CD17" s="71"/>
      <c r="CE17" s="71"/>
      <c r="CF17" s="71"/>
      <c r="CG17" s="71"/>
      <c r="CH17" s="71"/>
      <c r="CI17" s="71"/>
      <c r="CJ17" s="71"/>
      <c r="CK17" s="71"/>
      <c r="CL17" s="71"/>
      <c r="CM17" s="71"/>
      <c r="CN17" s="71"/>
      <c r="CO17" s="71"/>
      <c r="CP17" s="71"/>
      <c r="CQ17" s="71"/>
      <c r="CR17" s="71"/>
      <c r="CS17" s="71"/>
      <c r="CT17" s="72"/>
      <c r="CU17" s="72"/>
      <c r="CV17" s="72"/>
      <c r="CW17" s="73"/>
      <c r="CX17" s="74">
        <f t="array" ref="CX17">SUMPRODUCT(B17:CW17*0.25)</f>
        <v>1794.5095000000001</v>
      </c>
    </row>
    <row r="18" spans="1:102" ht="30" customHeight="1" thickBot="1" x14ac:dyDescent="0.25">
      <c r="A18" s="75" t="s">
        <v>15</v>
      </c>
      <c r="B18" s="76">
        <f>SUM(B11:B17)</f>
        <v>57</v>
      </c>
      <c r="C18" s="77">
        <f t="shared" ref="C18:BN18" si="0">SUM(C11:C17)</f>
        <v>57</v>
      </c>
      <c r="D18" s="77">
        <f t="shared" si="0"/>
        <v>57</v>
      </c>
      <c r="E18" s="77">
        <f t="shared" si="0"/>
        <v>57</v>
      </c>
      <c r="F18" s="77">
        <f t="shared" si="0"/>
        <v>57</v>
      </c>
      <c r="G18" s="77">
        <f t="shared" si="0"/>
        <v>57</v>
      </c>
      <c r="H18" s="77">
        <f t="shared" si="0"/>
        <v>57</v>
      </c>
      <c r="I18" s="77">
        <f t="shared" si="0"/>
        <v>57</v>
      </c>
      <c r="J18" s="77">
        <f t="shared" si="0"/>
        <v>57</v>
      </c>
      <c r="K18" s="77">
        <f t="shared" si="0"/>
        <v>57</v>
      </c>
      <c r="L18" s="77">
        <f t="shared" si="0"/>
        <v>57</v>
      </c>
      <c r="M18" s="77">
        <f t="shared" si="0"/>
        <v>171.4</v>
      </c>
      <c r="N18" s="77">
        <f t="shared" si="0"/>
        <v>127.6</v>
      </c>
      <c r="O18" s="77">
        <f t="shared" si="0"/>
        <v>191.9</v>
      </c>
      <c r="P18" s="77">
        <f t="shared" si="0"/>
        <v>191.9</v>
      </c>
      <c r="Q18" s="77">
        <f t="shared" si="0"/>
        <v>191.9</v>
      </c>
      <c r="R18" s="77">
        <f t="shared" si="0"/>
        <v>191.9</v>
      </c>
      <c r="S18" s="77">
        <f t="shared" si="0"/>
        <v>191.9</v>
      </c>
      <c r="T18" s="77">
        <f t="shared" si="0"/>
        <v>142</v>
      </c>
      <c r="U18" s="77">
        <f t="shared" si="0"/>
        <v>92.7</v>
      </c>
      <c r="V18" s="77">
        <f t="shared" si="0"/>
        <v>57</v>
      </c>
      <c r="W18" s="77">
        <f t="shared" si="0"/>
        <v>57</v>
      </c>
      <c r="X18" s="77">
        <f t="shared" si="0"/>
        <v>57</v>
      </c>
      <c r="Y18" s="77">
        <f t="shared" si="0"/>
        <v>57</v>
      </c>
      <c r="Z18" s="77">
        <f t="shared" si="0"/>
        <v>57</v>
      </c>
      <c r="AA18" s="77">
        <f t="shared" si="0"/>
        <v>56.792000000000002</v>
      </c>
      <c r="AB18" s="77">
        <f t="shared" si="0"/>
        <v>56.36</v>
      </c>
      <c r="AC18" s="77">
        <f t="shared" si="0"/>
        <v>55.56</v>
      </c>
      <c r="AD18" s="77">
        <f t="shared" si="0"/>
        <v>54.432000000000002</v>
      </c>
      <c r="AE18" s="77">
        <f t="shared" si="0"/>
        <v>53.212000000000003</v>
      </c>
      <c r="AF18" s="77">
        <f t="shared" si="0"/>
        <v>51.707999999999998</v>
      </c>
      <c r="AG18" s="77">
        <f t="shared" si="0"/>
        <v>49.567999999999998</v>
      </c>
      <c r="AH18" s="77">
        <f t="shared" si="0"/>
        <v>46.88</v>
      </c>
      <c r="AI18" s="77">
        <f t="shared" si="0"/>
        <v>44.411999999999999</v>
      </c>
      <c r="AJ18" s="77">
        <f t="shared" si="0"/>
        <v>42.22</v>
      </c>
      <c r="AK18" s="77">
        <f t="shared" si="0"/>
        <v>39.86</v>
      </c>
      <c r="AL18" s="77">
        <f t="shared" si="0"/>
        <v>37.6</v>
      </c>
      <c r="AM18" s="77">
        <f t="shared" si="0"/>
        <v>36.880000000000003</v>
      </c>
      <c r="AN18" s="77">
        <f t="shared" si="0"/>
        <v>37.264000000000003</v>
      </c>
      <c r="AO18" s="77">
        <f t="shared" si="0"/>
        <v>38.631999999999998</v>
      </c>
      <c r="AP18" s="77">
        <f t="shared" si="0"/>
        <v>163.62800000000001</v>
      </c>
      <c r="AQ18" s="77">
        <f t="shared" si="0"/>
        <v>203.828</v>
      </c>
      <c r="AR18" s="77">
        <f t="shared" si="0"/>
        <v>203.76</v>
      </c>
      <c r="AS18" s="77">
        <f t="shared" si="0"/>
        <v>284.596</v>
      </c>
      <c r="AT18" s="77">
        <f t="shared" si="0"/>
        <v>309.89599999999996</v>
      </c>
      <c r="AU18" s="77">
        <f t="shared" si="0"/>
        <v>330.05200000000002</v>
      </c>
      <c r="AV18" s="77">
        <f t="shared" si="0"/>
        <v>330.44799999999998</v>
      </c>
      <c r="AW18" s="77">
        <f t="shared" si="0"/>
        <v>396.024</v>
      </c>
      <c r="AX18" s="77">
        <f t="shared" si="0"/>
        <v>393.024</v>
      </c>
      <c r="AY18" s="77">
        <f t="shared" si="0"/>
        <v>396.08800000000002</v>
      </c>
      <c r="AZ18" s="77">
        <f t="shared" si="0"/>
        <v>387.21600000000001</v>
      </c>
      <c r="BA18" s="77">
        <f t="shared" si="0"/>
        <v>398.49200000000002</v>
      </c>
      <c r="BB18" s="77">
        <f t="shared" si="0"/>
        <v>400.928</v>
      </c>
      <c r="BC18" s="77">
        <f t="shared" si="0"/>
        <v>403.68400000000003</v>
      </c>
      <c r="BD18" s="77">
        <f t="shared" si="0"/>
        <v>358.47200000000004</v>
      </c>
      <c r="BE18" s="77">
        <f t="shared" si="0"/>
        <v>355.49200000000002</v>
      </c>
      <c r="BF18" s="77">
        <f t="shared" si="0"/>
        <v>307.26800000000003</v>
      </c>
      <c r="BG18" s="77">
        <f t="shared" si="0"/>
        <v>287.58300000000003</v>
      </c>
      <c r="BH18" s="77">
        <f t="shared" si="0"/>
        <v>288.50700000000001</v>
      </c>
      <c r="BI18" s="77">
        <f t="shared" si="0"/>
        <v>251.524</v>
      </c>
      <c r="BJ18" s="77">
        <f t="shared" si="0"/>
        <v>247.696</v>
      </c>
      <c r="BK18" s="77">
        <f t="shared" si="0"/>
        <v>233.012</v>
      </c>
      <c r="BL18" s="77">
        <f t="shared" si="0"/>
        <v>44.332000000000001</v>
      </c>
      <c r="BM18" s="77">
        <f t="shared" si="0"/>
        <v>46.027999999999999</v>
      </c>
      <c r="BN18" s="77">
        <f t="shared" si="0"/>
        <v>48.02</v>
      </c>
      <c r="BO18" s="77">
        <f t="shared" ref="BO18:CW18" si="1">SUM(BO11:BO17)</f>
        <v>51.62</v>
      </c>
      <c r="BP18" s="77">
        <f t="shared" si="1"/>
        <v>54.76</v>
      </c>
      <c r="BQ18" s="77">
        <f t="shared" si="1"/>
        <v>58.103999999999999</v>
      </c>
      <c r="BR18" s="77">
        <f t="shared" si="1"/>
        <v>59.815999999999995</v>
      </c>
      <c r="BS18" s="77">
        <f t="shared" si="1"/>
        <v>60.763999999999996</v>
      </c>
      <c r="BT18" s="77">
        <f t="shared" si="1"/>
        <v>61.524000000000001</v>
      </c>
      <c r="BU18" s="77">
        <f t="shared" si="1"/>
        <v>55.283999999999999</v>
      </c>
      <c r="BV18" s="77">
        <f t="shared" si="1"/>
        <v>55.92</v>
      </c>
      <c r="BW18" s="77">
        <f t="shared" si="1"/>
        <v>56.423999999999999</v>
      </c>
      <c r="BX18" s="77">
        <f t="shared" si="1"/>
        <v>56.764000000000003</v>
      </c>
      <c r="BY18" s="77">
        <f t="shared" si="1"/>
        <v>57</v>
      </c>
      <c r="BZ18" s="77">
        <f t="shared" si="1"/>
        <v>57</v>
      </c>
      <c r="CA18" s="77">
        <f t="shared" si="1"/>
        <v>57</v>
      </c>
      <c r="CB18" s="77">
        <f t="shared" si="1"/>
        <v>57</v>
      </c>
      <c r="CC18" s="77">
        <f t="shared" si="1"/>
        <v>57</v>
      </c>
      <c r="CD18" s="77">
        <f t="shared" si="1"/>
        <v>57</v>
      </c>
      <c r="CE18" s="77">
        <f t="shared" si="1"/>
        <v>57</v>
      </c>
      <c r="CF18" s="77">
        <f t="shared" si="1"/>
        <v>57</v>
      </c>
      <c r="CG18" s="77">
        <f t="shared" si="1"/>
        <v>57</v>
      </c>
      <c r="CH18" s="77">
        <f t="shared" si="1"/>
        <v>57</v>
      </c>
      <c r="CI18" s="77">
        <f t="shared" si="1"/>
        <v>57</v>
      </c>
      <c r="CJ18" s="77">
        <f t="shared" si="1"/>
        <v>57</v>
      </c>
      <c r="CK18" s="77">
        <f t="shared" si="1"/>
        <v>57</v>
      </c>
      <c r="CL18" s="77">
        <f t="shared" si="1"/>
        <v>57</v>
      </c>
      <c r="CM18" s="77">
        <f t="shared" si="1"/>
        <v>57</v>
      </c>
      <c r="CN18" s="77">
        <f t="shared" si="1"/>
        <v>57</v>
      </c>
      <c r="CO18" s="77">
        <f t="shared" si="1"/>
        <v>57</v>
      </c>
      <c r="CP18" s="77">
        <f t="shared" si="1"/>
        <v>57</v>
      </c>
      <c r="CQ18" s="77">
        <f t="shared" si="1"/>
        <v>57</v>
      </c>
      <c r="CR18" s="77">
        <f t="shared" si="1"/>
        <v>57</v>
      </c>
      <c r="CS18" s="77">
        <f t="shared" si="1"/>
        <v>57</v>
      </c>
      <c r="CT18" s="78">
        <f t="shared" si="1"/>
        <v>0</v>
      </c>
      <c r="CU18" s="78">
        <f t="shared" si="1"/>
        <v>0</v>
      </c>
      <c r="CV18" s="78">
        <f t="shared" si="1"/>
        <v>0</v>
      </c>
      <c r="CW18" s="79">
        <f t="shared" si="1"/>
        <v>0</v>
      </c>
      <c r="CX18" s="80">
        <f>SUM(CX11:CX17)</f>
        <v>2986.0394999999999</v>
      </c>
    </row>
    <row r="19" spans="1:102" ht="18" customHeight="1" thickBot="1" x14ac:dyDescent="0.25">
      <c r="A19" s="81"/>
      <c r="B19" s="82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  <c r="P19" s="83"/>
      <c r="Q19" s="83"/>
      <c r="R19" s="83"/>
      <c r="S19" s="83"/>
      <c r="T19" s="83"/>
      <c r="U19" s="83"/>
      <c r="V19" s="83"/>
      <c r="W19" s="83"/>
      <c r="X19" s="83"/>
      <c r="Y19" s="83"/>
      <c r="Z19" s="83"/>
      <c r="AA19" s="83"/>
      <c r="AB19" s="83"/>
      <c r="AC19" s="83"/>
      <c r="AD19" s="83"/>
      <c r="AE19" s="83"/>
      <c r="AF19" s="83"/>
      <c r="AG19" s="83"/>
      <c r="AH19" s="83"/>
      <c r="AI19" s="83"/>
      <c r="AJ19" s="83"/>
      <c r="AK19" s="83"/>
      <c r="AL19" s="83"/>
      <c r="AM19" s="83"/>
      <c r="AN19" s="83"/>
      <c r="AO19" s="83"/>
      <c r="AP19" s="83"/>
      <c r="AQ19" s="83"/>
      <c r="AR19" s="83"/>
      <c r="AS19" s="83"/>
      <c r="AT19" s="83"/>
      <c r="AU19" s="83"/>
      <c r="AV19" s="83"/>
      <c r="AW19" s="83"/>
      <c r="AX19" s="83"/>
      <c r="AY19" s="83"/>
      <c r="AZ19" s="83"/>
      <c r="BA19" s="83"/>
      <c r="BB19" s="83"/>
      <c r="BC19" s="83"/>
      <c r="BD19" s="83"/>
      <c r="BE19" s="83"/>
      <c r="BF19" s="83"/>
      <c r="BG19" s="83"/>
      <c r="BH19" s="83"/>
      <c r="BI19" s="83"/>
      <c r="BJ19" s="83"/>
      <c r="BK19" s="83"/>
      <c r="BL19" s="83"/>
      <c r="BM19" s="83"/>
      <c r="BN19" s="83"/>
      <c r="BO19" s="83"/>
      <c r="BP19" s="83"/>
      <c r="BQ19" s="83"/>
      <c r="BR19" s="83"/>
      <c r="BS19" s="83"/>
      <c r="BT19" s="83"/>
      <c r="BU19" s="83"/>
      <c r="BV19" s="83"/>
      <c r="BW19" s="83"/>
      <c r="BX19" s="83"/>
      <c r="BY19" s="83"/>
      <c r="BZ19" s="83"/>
      <c r="CA19" s="83"/>
      <c r="CB19" s="83"/>
      <c r="CC19" s="83"/>
      <c r="CD19" s="83"/>
      <c r="CE19" s="83"/>
      <c r="CF19" s="83"/>
      <c r="CG19" s="83"/>
      <c r="CH19" s="83"/>
      <c r="CI19" s="83"/>
      <c r="CJ19" s="83"/>
      <c r="CK19" s="83"/>
      <c r="CL19" s="83"/>
      <c r="CM19" s="83"/>
      <c r="CN19" s="83"/>
      <c r="CO19" s="83"/>
      <c r="CP19" s="83"/>
      <c r="CQ19" s="83"/>
      <c r="CR19" s="83"/>
      <c r="CS19" s="83"/>
      <c r="CT19" s="83"/>
      <c r="CU19" s="83"/>
      <c r="CV19" s="83"/>
      <c r="CW19" s="83"/>
      <c r="CX19" s="84"/>
    </row>
    <row r="20" spans="1:102" ht="30" customHeight="1" thickBot="1" x14ac:dyDescent="0.25">
      <c r="A20" s="85" t="s">
        <v>16</v>
      </c>
      <c r="B20" s="48"/>
      <c r="C20" s="49"/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  <c r="CK20" s="49"/>
      <c r="CL20" s="49"/>
      <c r="CM20" s="49"/>
      <c r="CN20" s="49"/>
      <c r="CO20" s="49"/>
      <c r="CP20" s="49"/>
      <c r="CQ20" s="49"/>
      <c r="CR20" s="49"/>
      <c r="CS20" s="49"/>
      <c r="CT20" s="49"/>
      <c r="CU20" s="49"/>
      <c r="CV20" s="49"/>
      <c r="CW20" s="50"/>
      <c r="CX20" s="18" t="s">
        <v>1</v>
      </c>
    </row>
    <row r="21" spans="1:102" ht="24.95" customHeight="1" x14ac:dyDescent="0.2">
      <c r="A21" s="86" t="s">
        <v>17</v>
      </c>
      <c r="B21" s="87">
        <v>798.27499999999998</v>
      </c>
      <c r="C21" s="88">
        <v>798.10900000000004</v>
      </c>
      <c r="D21" s="88">
        <v>798.06899999999996</v>
      </c>
      <c r="E21" s="88">
        <v>797.95699999999999</v>
      </c>
      <c r="F21" s="88">
        <v>834.798</v>
      </c>
      <c r="G21" s="88">
        <v>834.61500000000001</v>
      </c>
      <c r="H21" s="88">
        <v>834.41</v>
      </c>
      <c r="I21" s="88">
        <v>834.25099999999998</v>
      </c>
      <c r="J21" s="88">
        <v>836.02800000000002</v>
      </c>
      <c r="K21" s="88">
        <v>836.00699999999995</v>
      </c>
      <c r="L21" s="88">
        <v>835.92</v>
      </c>
      <c r="M21" s="88">
        <v>835.80499999999995</v>
      </c>
      <c r="N21" s="88">
        <v>837.36599999999999</v>
      </c>
      <c r="O21" s="88">
        <v>837.37599999999998</v>
      </c>
      <c r="P21" s="88">
        <v>837.29899999999998</v>
      </c>
      <c r="Q21" s="88">
        <v>837.12800000000004</v>
      </c>
      <c r="R21" s="88">
        <v>837.63800000000003</v>
      </c>
      <c r="S21" s="88">
        <v>837.26700000000005</v>
      </c>
      <c r="T21" s="88">
        <v>836.89200000000005</v>
      </c>
      <c r="U21" s="88">
        <v>836.37099999999998</v>
      </c>
      <c r="V21" s="88">
        <v>804.21699999999998</v>
      </c>
      <c r="W21" s="88">
        <v>803.70500000000004</v>
      </c>
      <c r="X21" s="88">
        <v>803.42399999999998</v>
      </c>
      <c r="Y21" s="88">
        <v>803.327</v>
      </c>
      <c r="Z21" s="88">
        <v>798.16700000000003</v>
      </c>
      <c r="AA21" s="88">
        <v>798.28200000000004</v>
      </c>
      <c r="AB21" s="88">
        <v>797.55100000000004</v>
      </c>
      <c r="AC21" s="88">
        <v>797.50699999999995</v>
      </c>
      <c r="AD21" s="88">
        <v>793.04399999999998</v>
      </c>
      <c r="AE21" s="88">
        <v>792.971</v>
      </c>
      <c r="AF21" s="88">
        <v>792.43700000000001</v>
      </c>
      <c r="AG21" s="88">
        <v>791.99400000000003</v>
      </c>
      <c r="AH21" s="88">
        <v>806.76300000000003</v>
      </c>
      <c r="AI21" s="88">
        <v>806.46500000000003</v>
      </c>
      <c r="AJ21" s="88">
        <v>805.52499999999998</v>
      </c>
      <c r="AK21" s="88">
        <v>805.34500000000003</v>
      </c>
      <c r="AL21" s="88">
        <v>816.86099999999999</v>
      </c>
      <c r="AM21" s="88">
        <v>816.46400000000006</v>
      </c>
      <c r="AN21" s="88">
        <v>815.75199999999995</v>
      </c>
      <c r="AO21" s="88">
        <v>819.96</v>
      </c>
      <c r="AP21" s="88">
        <v>809.03599999999994</v>
      </c>
      <c r="AQ21" s="88">
        <v>808.25599999999997</v>
      </c>
      <c r="AR21" s="88">
        <v>807.30799999999999</v>
      </c>
      <c r="AS21" s="88">
        <v>807.35400000000004</v>
      </c>
      <c r="AT21" s="88">
        <v>822.65300000000002</v>
      </c>
      <c r="AU21" s="88">
        <v>822.48299999999995</v>
      </c>
      <c r="AV21" s="88">
        <v>822.21699999999998</v>
      </c>
      <c r="AW21" s="88">
        <v>822.23500000000001</v>
      </c>
      <c r="AX21" s="88">
        <v>827.50900000000001</v>
      </c>
      <c r="AY21" s="88">
        <v>827.54200000000003</v>
      </c>
      <c r="AZ21" s="88">
        <v>827.37300000000005</v>
      </c>
      <c r="BA21" s="88">
        <v>827.33900000000006</v>
      </c>
      <c r="BB21" s="88">
        <v>832.58299999999997</v>
      </c>
      <c r="BC21" s="88">
        <v>832.596</v>
      </c>
      <c r="BD21" s="88">
        <v>832.54399999999998</v>
      </c>
      <c r="BE21" s="88">
        <v>832.40300000000002</v>
      </c>
      <c r="BF21" s="88">
        <v>825.82</v>
      </c>
      <c r="BG21" s="88">
        <v>827.53899999999999</v>
      </c>
      <c r="BH21" s="88">
        <v>829.57899999999995</v>
      </c>
      <c r="BI21" s="88">
        <v>820.399</v>
      </c>
      <c r="BJ21" s="88">
        <v>821.71299999999997</v>
      </c>
      <c r="BK21" s="88">
        <v>822.39400000000001</v>
      </c>
      <c r="BL21" s="88">
        <v>823.68100000000004</v>
      </c>
      <c r="BM21" s="88">
        <v>824.40499999999997</v>
      </c>
      <c r="BN21" s="88">
        <v>769.01199999999994</v>
      </c>
      <c r="BO21" s="88">
        <v>769.673</v>
      </c>
      <c r="BP21" s="88">
        <v>770.92399999999998</v>
      </c>
      <c r="BQ21" s="88">
        <v>771.69200000000001</v>
      </c>
      <c r="BR21" s="88">
        <v>718.32299999999998</v>
      </c>
      <c r="BS21" s="88">
        <v>719.68799999999999</v>
      </c>
      <c r="BT21" s="88">
        <v>720.87199999999996</v>
      </c>
      <c r="BU21" s="88">
        <v>721.40499999999997</v>
      </c>
      <c r="BV21" s="88">
        <v>673.86099999999999</v>
      </c>
      <c r="BW21" s="88">
        <v>674.70600000000002</v>
      </c>
      <c r="BX21" s="88">
        <v>675.39099999999996</v>
      </c>
      <c r="BY21" s="88">
        <v>675.928</v>
      </c>
      <c r="BZ21" s="88">
        <v>668.92200000000003</v>
      </c>
      <c r="CA21" s="88">
        <v>668.95299999999997</v>
      </c>
      <c r="CB21" s="88">
        <v>669.779</v>
      </c>
      <c r="CC21" s="88">
        <v>670.10900000000004</v>
      </c>
      <c r="CD21" s="88">
        <v>668.61900000000003</v>
      </c>
      <c r="CE21" s="88">
        <v>668.72400000000005</v>
      </c>
      <c r="CF21" s="88">
        <v>668.88900000000001</v>
      </c>
      <c r="CG21" s="88">
        <v>668.91499999999996</v>
      </c>
      <c r="CH21" s="88">
        <v>674.26599999999996</v>
      </c>
      <c r="CI21" s="88">
        <v>673.92100000000005</v>
      </c>
      <c r="CJ21" s="88">
        <v>673.17200000000003</v>
      </c>
      <c r="CK21" s="88">
        <v>672.01300000000003</v>
      </c>
      <c r="CL21" s="88">
        <v>797.21600000000001</v>
      </c>
      <c r="CM21" s="88">
        <v>796.38599999999997</v>
      </c>
      <c r="CN21" s="88">
        <v>795.95600000000002</v>
      </c>
      <c r="CO21" s="88">
        <v>795.91300000000001</v>
      </c>
      <c r="CP21" s="88">
        <v>793.78599999999994</v>
      </c>
      <c r="CQ21" s="88">
        <v>794.18100000000004</v>
      </c>
      <c r="CR21" s="88">
        <v>794.49699999999996</v>
      </c>
      <c r="CS21" s="88">
        <v>794.81100000000004</v>
      </c>
      <c r="CT21" s="89"/>
      <c r="CU21" s="89"/>
      <c r="CV21" s="89"/>
      <c r="CW21" s="90"/>
      <c r="CX21" s="91">
        <f t="array" ref="CX21">SUMPRODUCT(B21:CW21*0.25)</f>
        <v>18867.201500000003</v>
      </c>
    </row>
    <row r="22" spans="1:102" ht="24.95" customHeight="1" x14ac:dyDescent="0.2">
      <c r="A22" s="92" t="s">
        <v>18</v>
      </c>
      <c r="B22" s="93">
        <v>1287.546</v>
      </c>
      <c r="C22" s="94">
        <v>1305.9169999999999</v>
      </c>
      <c r="D22" s="94">
        <v>1295.1869999999999</v>
      </c>
      <c r="E22" s="94">
        <v>1289.934</v>
      </c>
      <c r="F22" s="94">
        <v>1277.473</v>
      </c>
      <c r="G22" s="94">
        <v>1265.6130000000001</v>
      </c>
      <c r="H22" s="94">
        <v>1273.1949999999999</v>
      </c>
      <c r="I22" s="94">
        <v>1289.5519999999999</v>
      </c>
      <c r="J22" s="94">
        <v>1262.136</v>
      </c>
      <c r="K22" s="94">
        <v>1258.6659999999999</v>
      </c>
      <c r="L22" s="94">
        <v>1270.1079999999999</v>
      </c>
      <c r="M22" s="94">
        <v>1264.546</v>
      </c>
      <c r="N22" s="94">
        <v>1265.4290000000001</v>
      </c>
      <c r="O22" s="94">
        <v>1285.5070000000001</v>
      </c>
      <c r="P22" s="94">
        <v>1288.4939999999999</v>
      </c>
      <c r="Q22" s="94">
        <v>1274.847</v>
      </c>
      <c r="R22" s="94">
        <v>1312.556</v>
      </c>
      <c r="S22" s="94">
        <v>1326.633</v>
      </c>
      <c r="T22" s="94">
        <v>1333.3309999999999</v>
      </c>
      <c r="U22" s="94">
        <v>1368.7670000000001</v>
      </c>
      <c r="V22" s="94">
        <v>1445.752</v>
      </c>
      <c r="W22" s="94">
        <v>1470.2380000000001</v>
      </c>
      <c r="X22" s="94">
        <v>1495.367</v>
      </c>
      <c r="Y22" s="94">
        <v>1527.568</v>
      </c>
      <c r="Z22" s="94">
        <v>1631.2159999999999</v>
      </c>
      <c r="AA22" s="94">
        <v>1659.568</v>
      </c>
      <c r="AB22" s="94">
        <v>1675.124</v>
      </c>
      <c r="AC22" s="94">
        <v>1700.2570000000001</v>
      </c>
      <c r="AD22" s="94">
        <v>1775.742</v>
      </c>
      <c r="AE22" s="94">
        <v>1802.2860000000001</v>
      </c>
      <c r="AF22" s="94">
        <v>1794.9849999999999</v>
      </c>
      <c r="AG22" s="94">
        <v>1807.8489999999999</v>
      </c>
      <c r="AH22" s="94">
        <v>1841.6189999999999</v>
      </c>
      <c r="AI22" s="94">
        <v>1853.8150000000001</v>
      </c>
      <c r="AJ22" s="94">
        <v>1855.896</v>
      </c>
      <c r="AK22" s="94">
        <v>1856.154</v>
      </c>
      <c r="AL22" s="94">
        <v>1861.3520000000001</v>
      </c>
      <c r="AM22" s="94">
        <v>1857.6969999999999</v>
      </c>
      <c r="AN22" s="94">
        <v>1860.0419999999999</v>
      </c>
      <c r="AO22" s="94">
        <v>1847.2629999999999</v>
      </c>
      <c r="AP22" s="94">
        <v>1847.12</v>
      </c>
      <c r="AQ22" s="94">
        <v>1840.338</v>
      </c>
      <c r="AR22" s="94">
        <v>1816.732</v>
      </c>
      <c r="AS22" s="94">
        <v>1801.616</v>
      </c>
      <c r="AT22" s="94">
        <v>1835.2239999999999</v>
      </c>
      <c r="AU22" s="94">
        <v>1827.2650000000001</v>
      </c>
      <c r="AV22" s="94">
        <v>1826.971</v>
      </c>
      <c r="AW22" s="94">
        <v>1839.193</v>
      </c>
      <c r="AX22" s="94">
        <v>1835.181</v>
      </c>
      <c r="AY22" s="94">
        <v>1846.895</v>
      </c>
      <c r="AZ22" s="94">
        <v>1839.442</v>
      </c>
      <c r="BA22" s="94">
        <v>1829.7909999999999</v>
      </c>
      <c r="BB22" s="94">
        <v>1831.3150000000001</v>
      </c>
      <c r="BC22" s="94">
        <v>1822.383</v>
      </c>
      <c r="BD22" s="94">
        <v>1814.8340000000001</v>
      </c>
      <c r="BE22" s="94">
        <v>1819.3330000000001</v>
      </c>
      <c r="BF22" s="94">
        <v>1781.7260000000001</v>
      </c>
      <c r="BG22" s="94">
        <v>1773.5509999999999</v>
      </c>
      <c r="BH22" s="94">
        <v>1765.924</v>
      </c>
      <c r="BI22" s="94">
        <v>1736.915</v>
      </c>
      <c r="BJ22" s="94">
        <v>1708.723</v>
      </c>
      <c r="BK22" s="94">
        <v>1722.1110000000001</v>
      </c>
      <c r="BL22" s="94">
        <v>1718.895</v>
      </c>
      <c r="BM22" s="94">
        <v>1704.289</v>
      </c>
      <c r="BN22" s="94">
        <v>1674.5340000000001</v>
      </c>
      <c r="BO22" s="94">
        <v>1676.16</v>
      </c>
      <c r="BP22" s="94">
        <v>1664.684</v>
      </c>
      <c r="BQ22" s="94">
        <v>1659.3889999999999</v>
      </c>
      <c r="BR22" s="94">
        <v>1653.87</v>
      </c>
      <c r="BS22" s="94">
        <v>1642.7439999999999</v>
      </c>
      <c r="BT22" s="94">
        <v>1646.65</v>
      </c>
      <c r="BU22" s="94">
        <v>1645.8320000000001</v>
      </c>
      <c r="BV22" s="94">
        <v>1633.46</v>
      </c>
      <c r="BW22" s="94">
        <v>1632.3109999999999</v>
      </c>
      <c r="BX22" s="94">
        <v>1632.462</v>
      </c>
      <c r="BY22" s="94">
        <v>1631.6969999999999</v>
      </c>
      <c r="BZ22" s="94">
        <v>1627.876</v>
      </c>
      <c r="CA22" s="94">
        <v>1607.8409999999999</v>
      </c>
      <c r="CB22" s="94">
        <v>1601.4690000000001</v>
      </c>
      <c r="CC22" s="94">
        <v>1593.616</v>
      </c>
      <c r="CD22" s="94">
        <v>1540.1</v>
      </c>
      <c r="CE22" s="94">
        <v>1519.837</v>
      </c>
      <c r="CF22" s="94">
        <v>1497.106</v>
      </c>
      <c r="CG22" s="94">
        <v>1458.3920000000001</v>
      </c>
      <c r="CH22" s="94">
        <v>1405.876</v>
      </c>
      <c r="CI22" s="94">
        <v>1384.1759999999999</v>
      </c>
      <c r="CJ22" s="94">
        <v>1374.4159999999999</v>
      </c>
      <c r="CK22" s="94">
        <v>1361.674</v>
      </c>
      <c r="CL22" s="94">
        <v>1333.7</v>
      </c>
      <c r="CM22" s="94">
        <v>1324.8320000000001</v>
      </c>
      <c r="CN22" s="94">
        <v>1315.722</v>
      </c>
      <c r="CO22" s="94">
        <v>1310.9390000000001</v>
      </c>
      <c r="CP22" s="94">
        <v>1329.914</v>
      </c>
      <c r="CQ22" s="94">
        <v>1347.835</v>
      </c>
      <c r="CR22" s="94">
        <v>1338.931</v>
      </c>
      <c r="CS22" s="94">
        <v>1332.654</v>
      </c>
      <c r="CT22" s="95"/>
      <c r="CU22" s="95"/>
      <c r="CV22" s="95"/>
      <c r="CW22" s="96"/>
      <c r="CX22" s="97">
        <f t="array" ref="CX22">SUMPRODUCT(B22:CW22*0.25)</f>
        <v>38000.423250000007</v>
      </c>
    </row>
    <row r="23" spans="1:102" ht="24.95" customHeight="1" x14ac:dyDescent="0.2">
      <c r="A23" s="92" t="s">
        <v>19</v>
      </c>
      <c r="B23" s="98">
        <v>2733.8159999999998</v>
      </c>
      <c r="C23" s="99">
        <v>2697.4920000000002</v>
      </c>
      <c r="D23" s="99">
        <v>2666.0729999999999</v>
      </c>
      <c r="E23" s="99">
        <v>2634.6390000000001</v>
      </c>
      <c r="F23" s="99">
        <v>2571.1999999999998</v>
      </c>
      <c r="G23" s="99">
        <v>2541.04</v>
      </c>
      <c r="H23" s="99">
        <v>2505.6909999999998</v>
      </c>
      <c r="I23" s="99">
        <v>2488.3939999999998</v>
      </c>
      <c r="J23" s="99">
        <v>2470.8560000000002</v>
      </c>
      <c r="K23" s="99">
        <v>2448.7399999999998</v>
      </c>
      <c r="L23" s="99">
        <v>2429.31</v>
      </c>
      <c r="M23" s="99">
        <v>2411.6320000000001</v>
      </c>
      <c r="N23" s="99">
        <v>2396.674</v>
      </c>
      <c r="O23" s="99">
        <v>2373.7550000000001</v>
      </c>
      <c r="P23" s="99">
        <v>2366.6579999999999</v>
      </c>
      <c r="Q23" s="99">
        <v>2372.7910000000002</v>
      </c>
      <c r="R23" s="99">
        <v>2365.4160000000002</v>
      </c>
      <c r="S23" s="99">
        <v>2370.944</v>
      </c>
      <c r="T23" s="99">
        <v>2399.049</v>
      </c>
      <c r="U23" s="99">
        <v>2459.7840000000001</v>
      </c>
      <c r="V23" s="99">
        <v>2507.5929999999998</v>
      </c>
      <c r="W23" s="99">
        <v>2573.268</v>
      </c>
      <c r="X23" s="99">
        <v>2629.9989999999998</v>
      </c>
      <c r="Y23" s="99">
        <v>2700.402</v>
      </c>
      <c r="Z23" s="99">
        <v>2720.4650000000001</v>
      </c>
      <c r="AA23" s="99">
        <v>2790.9360000000001</v>
      </c>
      <c r="AB23" s="99">
        <v>2856.4859999999999</v>
      </c>
      <c r="AC23" s="99">
        <v>2949.3580000000002</v>
      </c>
      <c r="AD23" s="99">
        <v>2957.3829999999998</v>
      </c>
      <c r="AE23" s="99">
        <v>3109.317</v>
      </c>
      <c r="AF23" s="99">
        <v>3188.3440000000001</v>
      </c>
      <c r="AG23" s="99">
        <v>3292.1419999999998</v>
      </c>
      <c r="AH23" s="99">
        <v>3354.2150000000001</v>
      </c>
      <c r="AI23" s="99">
        <v>3468.1030000000001</v>
      </c>
      <c r="AJ23" s="99">
        <v>3527.3069999999998</v>
      </c>
      <c r="AK23" s="99">
        <v>3591.848</v>
      </c>
      <c r="AL23" s="99">
        <v>3649.9</v>
      </c>
      <c r="AM23" s="99">
        <v>3699.7460000000001</v>
      </c>
      <c r="AN23" s="99">
        <v>3753.7159999999999</v>
      </c>
      <c r="AO23" s="99">
        <v>3789.1779999999999</v>
      </c>
      <c r="AP23" s="99">
        <v>3829.5329999999999</v>
      </c>
      <c r="AQ23" s="99">
        <v>3869.3960000000002</v>
      </c>
      <c r="AR23" s="99">
        <v>3914.864</v>
      </c>
      <c r="AS23" s="99">
        <v>3928.5610000000001</v>
      </c>
      <c r="AT23" s="99">
        <v>3957.7629999999999</v>
      </c>
      <c r="AU23" s="99">
        <v>3983.8910000000001</v>
      </c>
      <c r="AV23" s="99">
        <v>3982.0320000000002</v>
      </c>
      <c r="AW23" s="99">
        <v>3995.3240000000001</v>
      </c>
      <c r="AX23" s="99">
        <v>4001.44</v>
      </c>
      <c r="AY23" s="99">
        <v>3998.9670000000001</v>
      </c>
      <c r="AZ23" s="99">
        <v>3994.5390000000002</v>
      </c>
      <c r="BA23" s="99">
        <v>3980.5810000000001</v>
      </c>
      <c r="BB23" s="99">
        <v>3968.8310000000001</v>
      </c>
      <c r="BC23" s="99">
        <v>3938.759</v>
      </c>
      <c r="BD23" s="99">
        <v>3907.5</v>
      </c>
      <c r="BE23" s="99">
        <v>3859.5720000000001</v>
      </c>
      <c r="BF23" s="99">
        <v>3859.4760000000001</v>
      </c>
      <c r="BG23" s="99">
        <v>3830.9920000000002</v>
      </c>
      <c r="BH23" s="99">
        <v>3801.6390000000001</v>
      </c>
      <c r="BI23" s="99">
        <v>3774.3330000000001</v>
      </c>
      <c r="BJ23" s="99">
        <v>3757.3229999999999</v>
      </c>
      <c r="BK23" s="99">
        <v>3774.3760000000002</v>
      </c>
      <c r="BL23" s="99">
        <v>3790.212</v>
      </c>
      <c r="BM23" s="99">
        <v>3804.6419999999998</v>
      </c>
      <c r="BN23" s="99">
        <v>3827.6979999999999</v>
      </c>
      <c r="BO23" s="99">
        <v>3852.1770000000001</v>
      </c>
      <c r="BP23" s="99">
        <v>3867.4009999999998</v>
      </c>
      <c r="BQ23" s="99">
        <v>3883.6610000000001</v>
      </c>
      <c r="BR23" s="99">
        <v>3916.6239999999998</v>
      </c>
      <c r="BS23" s="99">
        <v>3918.2710000000002</v>
      </c>
      <c r="BT23" s="99">
        <v>3931.0720000000001</v>
      </c>
      <c r="BU23" s="99">
        <v>3940.4279999999999</v>
      </c>
      <c r="BV23" s="99">
        <v>3983.625</v>
      </c>
      <c r="BW23" s="99">
        <v>4014.0030000000002</v>
      </c>
      <c r="BX23" s="99">
        <v>4056.0509999999999</v>
      </c>
      <c r="BY23" s="99">
        <v>4125.4889999999996</v>
      </c>
      <c r="BZ23" s="99">
        <v>4225.37</v>
      </c>
      <c r="CA23" s="99">
        <v>4243.4620000000004</v>
      </c>
      <c r="CB23" s="99">
        <v>4223.6790000000001</v>
      </c>
      <c r="CC23" s="99">
        <v>4161.9279999999999</v>
      </c>
      <c r="CD23" s="99">
        <v>4122.34</v>
      </c>
      <c r="CE23" s="99">
        <v>4026.4349999999999</v>
      </c>
      <c r="CF23" s="99">
        <v>3944.0659999999998</v>
      </c>
      <c r="CG23" s="99">
        <v>3812.2890000000002</v>
      </c>
      <c r="CH23" s="99">
        <v>3748.4189999999999</v>
      </c>
      <c r="CI23" s="99">
        <v>3614.0070000000001</v>
      </c>
      <c r="CJ23" s="99">
        <v>3527.018</v>
      </c>
      <c r="CK23" s="99">
        <v>3423.7330000000002</v>
      </c>
      <c r="CL23" s="99">
        <v>3330.2339999999999</v>
      </c>
      <c r="CM23" s="99">
        <v>3233.29</v>
      </c>
      <c r="CN23" s="99">
        <v>3167.846</v>
      </c>
      <c r="CO23" s="99">
        <v>3073.192</v>
      </c>
      <c r="CP23" s="99">
        <v>2991.9679999999998</v>
      </c>
      <c r="CQ23" s="99">
        <v>2904.0659999999998</v>
      </c>
      <c r="CR23" s="99">
        <v>2837.933</v>
      </c>
      <c r="CS23" s="99">
        <v>2782.2170000000001</v>
      </c>
      <c r="CT23" s="100"/>
      <c r="CU23" s="100"/>
      <c r="CV23" s="100"/>
      <c r="CW23" s="96"/>
      <c r="CX23" s="97">
        <f t="array" ref="CX23">SUMPRODUCT(B23:CW23*0.25)</f>
        <v>81257.049499999994</v>
      </c>
    </row>
    <row r="24" spans="1:102" ht="24.95" customHeight="1" x14ac:dyDescent="0.2">
      <c r="A24" s="101" t="s">
        <v>20</v>
      </c>
      <c r="B24" s="99"/>
      <c r="C24" s="99"/>
      <c r="D24" s="99"/>
      <c r="E24" s="99"/>
      <c r="F24" s="99"/>
      <c r="G24" s="99"/>
      <c r="H24" s="99"/>
      <c r="I24" s="99"/>
      <c r="J24" s="99"/>
      <c r="K24" s="99"/>
      <c r="L24" s="99"/>
      <c r="M24" s="99"/>
      <c r="N24" s="99"/>
      <c r="O24" s="99"/>
      <c r="P24" s="99"/>
      <c r="Q24" s="99"/>
      <c r="R24" s="99"/>
      <c r="S24" s="99"/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>
        <v>64.753</v>
      </c>
      <c r="AN24" s="99">
        <v>110</v>
      </c>
      <c r="AO24" s="99">
        <v>29.491</v>
      </c>
      <c r="AP24" s="99"/>
      <c r="AQ24" s="99"/>
      <c r="AR24" s="99">
        <v>51.725999999999999</v>
      </c>
      <c r="AS24" s="99">
        <v>84.738</v>
      </c>
      <c r="AT24" s="99"/>
      <c r="AU24" s="99"/>
      <c r="AV24" s="99">
        <v>110</v>
      </c>
      <c r="AW24" s="99">
        <v>110</v>
      </c>
      <c r="AX24" s="99">
        <v>110</v>
      </c>
      <c r="AY24" s="99">
        <v>110</v>
      </c>
      <c r="AZ24" s="99">
        <v>110</v>
      </c>
      <c r="BA24" s="99">
        <v>110</v>
      </c>
      <c r="BB24" s="99">
        <v>110</v>
      </c>
      <c r="BC24" s="99">
        <v>110</v>
      </c>
      <c r="BD24" s="99">
        <v>110</v>
      </c>
      <c r="BE24" s="99">
        <v>49.2</v>
      </c>
      <c r="BF24" s="99">
        <v>110</v>
      </c>
      <c r="BG24" s="99">
        <v>110</v>
      </c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100"/>
      <c r="CU24" s="100"/>
      <c r="CV24" s="100"/>
      <c r="CW24" s="102"/>
      <c r="CX24" s="103">
        <f t="array" ref="CX24">SUMPRODUCT(B24:CW24*0.25)</f>
        <v>399.97700000000003</v>
      </c>
    </row>
    <row r="25" spans="1:102" ht="24.95" customHeight="1" x14ac:dyDescent="0.2">
      <c r="A25" s="104" t="s">
        <v>21</v>
      </c>
      <c r="B25" s="94">
        <v>116</v>
      </c>
      <c r="C25" s="94">
        <v>114</v>
      </c>
      <c r="D25" s="94">
        <v>113</v>
      </c>
      <c r="E25" s="94">
        <v>112</v>
      </c>
      <c r="F25" s="94">
        <v>111</v>
      </c>
      <c r="G25" s="94">
        <v>110</v>
      </c>
      <c r="H25" s="94">
        <v>110</v>
      </c>
      <c r="I25" s="94">
        <v>109</v>
      </c>
      <c r="J25" s="94">
        <v>108</v>
      </c>
      <c r="K25" s="94">
        <v>107</v>
      </c>
      <c r="L25" s="94">
        <v>107</v>
      </c>
      <c r="M25" s="94">
        <v>106</v>
      </c>
      <c r="N25" s="94">
        <v>106</v>
      </c>
      <c r="O25" s="94">
        <v>106</v>
      </c>
      <c r="P25" s="94">
        <v>105</v>
      </c>
      <c r="Q25" s="94">
        <v>105</v>
      </c>
      <c r="R25" s="94">
        <v>105</v>
      </c>
      <c r="S25" s="94">
        <v>106</v>
      </c>
      <c r="T25" s="94">
        <v>107</v>
      </c>
      <c r="U25" s="94">
        <v>109</v>
      </c>
      <c r="V25" s="94">
        <v>112</v>
      </c>
      <c r="W25" s="94">
        <v>114</v>
      </c>
      <c r="X25" s="94">
        <v>117</v>
      </c>
      <c r="Y25" s="94">
        <v>120</v>
      </c>
      <c r="Z25" s="94">
        <v>122</v>
      </c>
      <c r="AA25" s="94">
        <v>123</v>
      </c>
      <c r="AB25" s="94">
        <v>124</v>
      </c>
      <c r="AC25" s="94">
        <v>124</v>
      </c>
      <c r="AD25" s="94">
        <v>122</v>
      </c>
      <c r="AE25" s="94">
        <v>121</v>
      </c>
      <c r="AF25" s="94">
        <v>118</v>
      </c>
      <c r="AG25" s="94">
        <v>115</v>
      </c>
      <c r="AH25" s="94">
        <v>112</v>
      </c>
      <c r="AI25" s="94">
        <v>108</v>
      </c>
      <c r="AJ25" s="94">
        <v>104</v>
      </c>
      <c r="AK25" s="94">
        <v>100</v>
      </c>
      <c r="AL25" s="94">
        <v>96</v>
      </c>
      <c r="AM25" s="94">
        <v>92</v>
      </c>
      <c r="AN25" s="94">
        <v>89</v>
      </c>
      <c r="AO25" s="94">
        <v>86</v>
      </c>
      <c r="AP25" s="94">
        <v>84</v>
      </c>
      <c r="AQ25" s="94">
        <v>83</v>
      </c>
      <c r="AR25" s="94">
        <v>81</v>
      </c>
      <c r="AS25" s="94">
        <v>81</v>
      </c>
      <c r="AT25" s="94">
        <v>81</v>
      </c>
      <c r="AU25" s="94">
        <v>81</v>
      </c>
      <c r="AV25" s="94">
        <v>81</v>
      </c>
      <c r="AW25" s="94">
        <v>82</v>
      </c>
      <c r="AX25" s="94">
        <v>83</v>
      </c>
      <c r="AY25" s="94">
        <v>84</v>
      </c>
      <c r="AZ25" s="94">
        <v>85</v>
      </c>
      <c r="BA25" s="94">
        <v>85</v>
      </c>
      <c r="BB25" s="94">
        <v>86</v>
      </c>
      <c r="BC25" s="94">
        <v>87</v>
      </c>
      <c r="BD25" s="94">
        <v>88</v>
      </c>
      <c r="BE25" s="94">
        <v>89</v>
      </c>
      <c r="BF25" s="94">
        <v>90</v>
      </c>
      <c r="BG25" s="94">
        <v>92</v>
      </c>
      <c r="BH25" s="94">
        <v>94</v>
      </c>
      <c r="BI25" s="94">
        <v>96</v>
      </c>
      <c r="BJ25" s="94">
        <v>99</v>
      </c>
      <c r="BK25" s="94">
        <v>103</v>
      </c>
      <c r="BL25" s="94">
        <v>107</v>
      </c>
      <c r="BM25" s="94">
        <v>111</v>
      </c>
      <c r="BN25" s="94">
        <v>116</v>
      </c>
      <c r="BO25" s="94">
        <v>121</v>
      </c>
      <c r="BP25" s="94">
        <v>126</v>
      </c>
      <c r="BQ25" s="94">
        <v>131</v>
      </c>
      <c r="BR25" s="94">
        <v>135</v>
      </c>
      <c r="BS25" s="94">
        <v>139</v>
      </c>
      <c r="BT25" s="94">
        <v>143</v>
      </c>
      <c r="BU25" s="94">
        <v>147</v>
      </c>
      <c r="BV25" s="94">
        <v>151</v>
      </c>
      <c r="BW25" s="94">
        <v>154</v>
      </c>
      <c r="BX25" s="94">
        <v>157</v>
      </c>
      <c r="BY25" s="94">
        <v>160</v>
      </c>
      <c r="BZ25" s="94">
        <v>162</v>
      </c>
      <c r="CA25" s="94">
        <v>163</v>
      </c>
      <c r="CB25" s="94">
        <v>162</v>
      </c>
      <c r="CC25" s="94">
        <v>160</v>
      </c>
      <c r="CD25" s="94">
        <v>157</v>
      </c>
      <c r="CE25" s="94">
        <v>154</v>
      </c>
      <c r="CF25" s="94">
        <v>150</v>
      </c>
      <c r="CG25" s="94">
        <v>146</v>
      </c>
      <c r="CH25" s="94">
        <v>142</v>
      </c>
      <c r="CI25" s="94">
        <v>139</v>
      </c>
      <c r="CJ25" s="94">
        <v>136</v>
      </c>
      <c r="CK25" s="94">
        <v>133</v>
      </c>
      <c r="CL25" s="94">
        <v>130</v>
      </c>
      <c r="CM25" s="94">
        <v>128</v>
      </c>
      <c r="CN25" s="94">
        <v>126</v>
      </c>
      <c r="CO25" s="94">
        <v>123</v>
      </c>
      <c r="CP25" s="94">
        <v>121</v>
      </c>
      <c r="CQ25" s="94">
        <v>119</v>
      </c>
      <c r="CR25" s="94">
        <v>116</v>
      </c>
      <c r="CS25" s="94">
        <v>114</v>
      </c>
      <c r="CT25" s="94"/>
      <c r="CU25" s="94"/>
      <c r="CV25" s="94"/>
      <c r="CW25" s="94"/>
      <c r="CX25" s="97">
        <f t="array" ref="CX25">SUMPRODUCT(B25:CW25*0.25)</f>
        <v>2746.25</v>
      </c>
    </row>
    <row r="26" spans="1:102" ht="24.95" customHeight="1" x14ac:dyDescent="0.2">
      <c r="A26" s="104" t="s">
        <v>22</v>
      </c>
      <c r="B26" s="94">
        <v>368</v>
      </c>
      <c r="C26" s="94">
        <v>368</v>
      </c>
      <c r="D26" s="94">
        <v>368</v>
      </c>
      <c r="E26" s="94">
        <v>368</v>
      </c>
      <c r="F26" s="94">
        <v>349</v>
      </c>
      <c r="G26" s="94">
        <v>349</v>
      </c>
      <c r="H26" s="94">
        <v>349</v>
      </c>
      <c r="I26" s="94">
        <v>349</v>
      </c>
      <c r="J26" s="94">
        <v>340</v>
      </c>
      <c r="K26" s="94">
        <v>340</v>
      </c>
      <c r="L26" s="94">
        <v>340</v>
      </c>
      <c r="M26" s="94">
        <v>340</v>
      </c>
      <c r="N26" s="94">
        <v>333</v>
      </c>
      <c r="O26" s="94">
        <v>333</v>
      </c>
      <c r="P26" s="94">
        <v>333</v>
      </c>
      <c r="Q26" s="94">
        <v>333</v>
      </c>
      <c r="R26" s="94">
        <v>336</v>
      </c>
      <c r="S26" s="94">
        <v>336</v>
      </c>
      <c r="T26" s="94">
        <v>336</v>
      </c>
      <c r="U26" s="94">
        <v>336</v>
      </c>
      <c r="V26" s="94">
        <v>364</v>
      </c>
      <c r="W26" s="94">
        <v>364</v>
      </c>
      <c r="X26" s="94">
        <v>364</v>
      </c>
      <c r="Y26" s="94">
        <v>364</v>
      </c>
      <c r="Z26" s="94">
        <v>405</v>
      </c>
      <c r="AA26" s="94">
        <v>405</v>
      </c>
      <c r="AB26" s="94">
        <v>405</v>
      </c>
      <c r="AC26" s="94">
        <v>405</v>
      </c>
      <c r="AD26" s="94">
        <v>460</v>
      </c>
      <c r="AE26" s="94">
        <v>460</v>
      </c>
      <c r="AF26" s="94">
        <v>460</v>
      </c>
      <c r="AG26" s="94">
        <v>460</v>
      </c>
      <c r="AH26" s="94">
        <v>500</v>
      </c>
      <c r="AI26" s="94">
        <v>500</v>
      </c>
      <c r="AJ26" s="94">
        <v>500</v>
      </c>
      <c r="AK26" s="94">
        <v>500</v>
      </c>
      <c r="AL26" s="94">
        <v>509</v>
      </c>
      <c r="AM26" s="94">
        <v>509</v>
      </c>
      <c r="AN26" s="94">
        <v>509</v>
      </c>
      <c r="AO26" s="94">
        <v>509</v>
      </c>
      <c r="AP26" s="94">
        <v>508</v>
      </c>
      <c r="AQ26" s="94">
        <v>508</v>
      </c>
      <c r="AR26" s="94">
        <v>508</v>
      </c>
      <c r="AS26" s="94">
        <v>508</v>
      </c>
      <c r="AT26" s="94">
        <v>506</v>
      </c>
      <c r="AU26" s="94">
        <v>506</v>
      </c>
      <c r="AV26" s="94">
        <v>506</v>
      </c>
      <c r="AW26" s="94">
        <v>506</v>
      </c>
      <c r="AX26" s="94">
        <v>531</v>
      </c>
      <c r="AY26" s="94">
        <v>531</v>
      </c>
      <c r="AZ26" s="94">
        <v>531</v>
      </c>
      <c r="BA26" s="94">
        <v>531</v>
      </c>
      <c r="BB26" s="94">
        <v>528</v>
      </c>
      <c r="BC26" s="94">
        <v>528</v>
      </c>
      <c r="BD26" s="94">
        <v>528</v>
      </c>
      <c r="BE26" s="94">
        <v>528</v>
      </c>
      <c r="BF26" s="94">
        <v>518</v>
      </c>
      <c r="BG26" s="94">
        <v>518</v>
      </c>
      <c r="BH26" s="94">
        <v>518</v>
      </c>
      <c r="BI26" s="94">
        <v>518</v>
      </c>
      <c r="BJ26" s="94">
        <v>524</v>
      </c>
      <c r="BK26" s="94">
        <v>524</v>
      </c>
      <c r="BL26" s="94">
        <v>524</v>
      </c>
      <c r="BM26" s="94">
        <v>524</v>
      </c>
      <c r="BN26" s="94">
        <v>546</v>
      </c>
      <c r="BO26" s="94">
        <v>546</v>
      </c>
      <c r="BP26" s="94">
        <v>546</v>
      </c>
      <c r="BQ26" s="94">
        <v>546</v>
      </c>
      <c r="BR26" s="94">
        <v>569</v>
      </c>
      <c r="BS26" s="94">
        <v>569</v>
      </c>
      <c r="BT26" s="94">
        <v>569</v>
      </c>
      <c r="BU26" s="94">
        <v>569</v>
      </c>
      <c r="BV26" s="94">
        <v>572</v>
      </c>
      <c r="BW26" s="94">
        <v>572</v>
      </c>
      <c r="BX26" s="94">
        <v>572</v>
      </c>
      <c r="BY26" s="94">
        <v>572</v>
      </c>
      <c r="BZ26" s="94">
        <v>579</v>
      </c>
      <c r="CA26" s="94">
        <v>579</v>
      </c>
      <c r="CB26" s="94">
        <v>579</v>
      </c>
      <c r="CC26" s="94">
        <v>579</v>
      </c>
      <c r="CD26" s="94">
        <v>546</v>
      </c>
      <c r="CE26" s="94">
        <v>546</v>
      </c>
      <c r="CF26" s="94">
        <v>546</v>
      </c>
      <c r="CG26" s="94">
        <v>546</v>
      </c>
      <c r="CH26" s="94">
        <v>500</v>
      </c>
      <c r="CI26" s="94">
        <v>500</v>
      </c>
      <c r="CJ26" s="94">
        <v>500</v>
      </c>
      <c r="CK26" s="94">
        <v>500</v>
      </c>
      <c r="CL26" s="94">
        <v>457</v>
      </c>
      <c r="CM26" s="94">
        <v>457</v>
      </c>
      <c r="CN26" s="94">
        <v>457</v>
      </c>
      <c r="CO26" s="94">
        <v>457</v>
      </c>
      <c r="CP26" s="94">
        <v>405</v>
      </c>
      <c r="CQ26" s="94">
        <v>405</v>
      </c>
      <c r="CR26" s="94">
        <v>405</v>
      </c>
      <c r="CS26" s="94">
        <v>405</v>
      </c>
      <c r="CT26" s="94"/>
      <c r="CU26" s="94"/>
      <c r="CV26" s="94"/>
      <c r="CW26" s="94"/>
      <c r="CX26" s="97">
        <f t="array" ref="CX26">SUMPRODUCT(B26:CW26*0.25)</f>
        <v>11253</v>
      </c>
    </row>
    <row r="27" spans="1:102" ht="24.95" customHeight="1" x14ac:dyDescent="0.2">
      <c r="A27" s="104" t="s">
        <v>23</v>
      </c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  <c r="AF27" s="94"/>
      <c r="AG27" s="94"/>
      <c r="AH27" s="94"/>
      <c r="AI27" s="94"/>
      <c r="AJ27" s="94"/>
      <c r="AK27" s="94"/>
      <c r="AL27" s="94"/>
      <c r="AM27" s="94"/>
      <c r="AN27" s="94"/>
      <c r="AO27" s="94"/>
      <c r="AP27" s="94"/>
      <c r="AQ27" s="94"/>
      <c r="AR27" s="94"/>
      <c r="AS27" s="94"/>
      <c r="AT27" s="94"/>
      <c r="AU27" s="94"/>
      <c r="AV27" s="94"/>
      <c r="AW27" s="94"/>
      <c r="AX27" s="94"/>
      <c r="AY27" s="94"/>
      <c r="AZ27" s="94"/>
      <c r="BA27" s="94"/>
      <c r="BB27" s="94"/>
      <c r="BC27" s="94"/>
      <c r="BD27" s="94"/>
      <c r="BE27" s="94"/>
      <c r="BF27" s="94"/>
      <c r="BG27" s="94"/>
      <c r="BH27" s="94"/>
      <c r="BI27" s="94"/>
      <c r="BJ27" s="94"/>
      <c r="BK27" s="94"/>
      <c r="BL27" s="94"/>
      <c r="BM27" s="94"/>
      <c r="BN27" s="94"/>
      <c r="BO27" s="94"/>
      <c r="BP27" s="94"/>
      <c r="BQ27" s="94"/>
      <c r="BR27" s="94"/>
      <c r="BS27" s="94"/>
      <c r="BT27" s="94"/>
      <c r="BU27" s="94"/>
      <c r="BV27" s="94"/>
      <c r="BW27" s="94"/>
      <c r="BX27" s="94"/>
      <c r="BY27" s="94"/>
      <c r="BZ27" s="94"/>
      <c r="CA27" s="94"/>
      <c r="CB27" s="94"/>
      <c r="CC27" s="94"/>
      <c r="CD27" s="94"/>
      <c r="CE27" s="94"/>
      <c r="CF27" s="94"/>
      <c r="CG27" s="94"/>
      <c r="CH27" s="94"/>
      <c r="CI27" s="94"/>
      <c r="CJ27" s="94"/>
      <c r="CK27" s="94"/>
      <c r="CL27" s="94"/>
      <c r="CM27" s="94"/>
      <c r="CN27" s="94"/>
      <c r="CO27" s="94"/>
      <c r="CP27" s="94"/>
      <c r="CQ27" s="94"/>
      <c r="CR27" s="94"/>
      <c r="CS27" s="94"/>
      <c r="CT27" s="94"/>
      <c r="CU27" s="94"/>
      <c r="CV27" s="94"/>
      <c r="CW27" s="94"/>
      <c r="CX27" s="97">
        <f t="array" ref="CX27">SUMPRODUCT(B27:CW27*0.25)</f>
        <v>0</v>
      </c>
    </row>
    <row r="28" spans="1:102" ht="30" customHeight="1" thickBot="1" x14ac:dyDescent="0.25">
      <c r="A28" s="105" t="s">
        <v>24</v>
      </c>
      <c r="B28" s="106">
        <f>SUM(B21:B27)</f>
        <v>5303.6369999999997</v>
      </c>
      <c r="C28" s="107">
        <f t="shared" ref="C28:BN28" si="2">SUM(C21:C27)</f>
        <v>5283.518</v>
      </c>
      <c r="D28" s="107">
        <f t="shared" si="2"/>
        <v>5240.3289999999997</v>
      </c>
      <c r="E28" s="107">
        <f t="shared" si="2"/>
        <v>5202.5300000000007</v>
      </c>
      <c r="F28" s="107">
        <f t="shared" si="2"/>
        <v>5143.4709999999995</v>
      </c>
      <c r="G28" s="107">
        <f t="shared" si="2"/>
        <v>5100.268</v>
      </c>
      <c r="H28" s="107">
        <f t="shared" si="2"/>
        <v>5072.2960000000003</v>
      </c>
      <c r="I28" s="107">
        <f t="shared" si="2"/>
        <v>5070.1970000000001</v>
      </c>
      <c r="J28" s="107">
        <f t="shared" si="2"/>
        <v>5017.0200000000004</v>
      </c>
      <c r="K28" s="107">
        <f t="shared" si="2"/>
        <v>4990.4129999999996</v>
      </c>
      <c r="L28" s="107">
        <f t="shared" si="2"/>
        <v>4982.3379999999997</v>
      </c>
      <c r="M28" s="107">
        <f t="shared" si="2"/>
        <v>4957.9830000000002</v>
      </c>
      <c r="N28" s="107">
        <f t="shared" si="2"/>
        <v>4938.4690000000001</v>
      </c>
      <c r="O28" s="107">
        <f t="shared" si="2"/>
        <v>4935.6379999999999</v>
      </c>
      <c r="P28" s="107">
        <f t="shared" si="2"/>
        <v>4930.4509999999991</v>
      </c>
      <c r="Q28" s="107">
        <f t="shared" si="2"/>
        <v>4922.7659999999996</v>
      </c>
      <c r="R28" s="107">
        <f t="shared" si="2"/>
        <v>4956.6100000000006</v>
      </c>
      <c r="S28" s="107">
        <f t="shared" si="2"/>
        <v>4976.8440000000001</v>
      </c>
      <c r="T28" s="107">
        <f t="shared" si="2"/>
        <v>5012.2719999999999</v>
      </c>
      <c r="U28" s="107">
        <f t="shared" si="2"/>
        <v>5109.9220000000005</v>
      </c>
      <c r="V28" s="107">
        <f t="shared" si="2"/>
        <v>5233.5619999999999</v>
      </c>
      <c r="W28" s="107">
        <f t="shared" si="2"/>
        <v>5325.2110000000002</v>
      </c>
      <c r="X28" s="107">
        <f t="shared" si="2"/>
        <v>5409.79</v>
      </c>
      <c r="Y28" s="107">
        <f t="shared" si="2"/>
        <v>5515.2970000000005</v>
      </c>
      <c r="Z28" s="107">
        <f t="shared" si="2"/>
        <v>5676.848</v>
      </c>
      <c r="AA28" s="107">
        <f t="shared" si="2"/>
        <v>5776.7860000000001</v>
      </c>
      <c r="AB28" s="107">
        <f t="shared" si="2"/>
        <v>5858.1610000000001</v>
      </c>
      <c r="AC28" s="107">
        <f t="shared" si="2"/>
        <v>5976.1220000000003</v>
      </c>
      <c r="AD28" s="107">
        <f t="shared" si="2"/>
        <v>6108.1689999999999</v>
      </c>
      <c r="AE28" s="107">
        <f t="shared" si="2"/>
        <v>6285.5740000000005</v>
      </c>
      <c r="AF28" s="107">
        <f t="shared" si="2"/>
        <v>6353.7659999999996</v>
      </c>
      <c r="AG28" s="107">
        <f t="shared" si="2"/>
        <v>6466.9849999999997</v>
      </c>
      <c r="AH28" s="107">
        <f t="shared" si="2"/>
        <v>6614.5969999999998</v>
      </c>
      <c r="AI28" s="107">
        <f t="shared" si="2"/>
        <v>6736.3829999999998</v>
      </c>
      <c r="AJ28" s="107">
        <f t="shared" si="2"/>
        <v>6792.7279999999992</v>
      </c>
      <c r="AK28" s="107">
        <f t="shared" si="2"/>
        <v>6853.3469999999998</v>
      </c>
      <c r="AL28" s="107">
        <f t="shared" si="2"/>
        <v>6933.1130000000003</v>
      </c>
      <c r="AM28" s="107">
        <f t="shared" si="2"/>
        <v>7039.66</v>
      </c>
      <c r="AN28" s="107">
        <f t="shared" si="2"/>
        <v>7137.51</v>
      </c>
      <c r="AO28" s="107">
        <f t="shared" si="2"/>
        <v>7080.8919999999998</v>
      </c>
      <c r="AP28" s="107">
        <f t="shared" si="2"/>
        <v>7077.6890000000003</v>
      </c>
      <c r="AQ28" s="107">
        <f t="shared" si="2"/>
        <v>7108.99</v>
      </c>
      <c r="AR28" s="107">
        <f t="shared" si="2"/>
        <v>7179.63</v>
      </c>
      <c r="AS28" s="107">
        <f t="shared" si="2"/>
        <v>7211.2690000000011</v>
      </c>
      <c r="AT28" s="107">
        <f t="shared" si="2"/>
        <v>7202.6399999999994</v>
      </c>
      <c r="AU28" s="107">
        <f t="shared" si="2"/>
        <v>7220.6390000000001</v>
      </c>
      <c r="AV28" s="107">
        <f t="shared" si="2"/>
        <v>7328.22</v>
      </c>
      <c r="AW28" s="107">
        <f t="shared" si="2"/>
        <v>7354.7520000000004</v>
      </c>
      <c r="AX28" s="107">
        <f t="shared" si="2"/>
        <v>7388.13</v>
      </c>
      <c r="AY28" s="107">
        <f t="shared" si="2"/>
        <v>7398.4040000000005</v>
      </c>
      <c r="AZ28" s="107">
        <f t="shared" si="2"/>
        <v>7387.3540000000003</v>
      </c>
      <c r="BA28" s="107">
        <f t="shared" si="2"/>
        <v>7363.7110000000002</v>
      </c>
      <c r="BB28" s="107">
        <f t="shared" si="2"/>
        <v>7356.7290000000003</v>
      </c>
      <c r="BC28" s="107">
        <f t="shared" si="2"/>
        <v>7318.7380000000003</v>
      </c>
      <c r="BD28" s="107">
        <f t="shared" si="2"/>
        <v>7280.8780000000006</v>
      </c>
      <c r="BE28" s="107">
        <f t="shared" si="2"/>
        <v>7177.5079999999998</v>
      </c>
      <c r="BF28" s="107">
        <f t="shared" si="2"/>
        <v>7185.0220000000008</v>
      </c>
      <c r="BG28" s="107">
        <f t="shared" si="2"/>
        <v>7152.0820000000003</v>
      </c>
      <c r="BH28" s="107">
        <f t="shared" si="2"/>
        <v>7009.1419999999998</v>
      </c>
      <c r="BI28" s="107">
        <f t="shared" si="2"/>
        <v>6945.6469999999999</v>
      </c>
      <c r="BJ28" s="107">
        <f t="shared" si="2"/>
        <v>6910.759</v>
      </c>
      <c r="BK28" s="107">
        <f t="shared" si="2"/>
        <v>6945.8810000000003</v>
      </c>
      <c r="BL28" s="107">
        <f t="shared" si="2"/>
        <v>6963.7880000000005</v>
      </c>
      <c r="BM28" s="107">
        <f t="shared" si="2"/>
        <v>6968.3359999999993</v>
      </c>
      <c r="BN28" s="107">
        <f t="shared" si="2"/>
        <v>6933.2440000000006</v>
      </c>
      <c r="BO28" s="107">
        <f t="shared" ref="BO28:CW28" si="3">SUM(BO21:BO27)</f>
        <v>6965.01</v>
      </c>
      <c r="BP28" s="107">
        <f t="shared" si="3"/>
        <v>6975.009</v>
      </c>
      <c r="BQ28" s="107">
        <f t="shared" si="3"/>
        <v>6991.7420000000002</v>
      </c>
      <c r="BR28" s="107">
        <f t="shared" si="3"/>
        <v>6992.8169999999991</v>
      </c>
      <c r="BS28" s="107">
        <f t="shared" si="3"/>
        <v>6988.7029999999995</v>
      </c>
      <c r="BT28" s="107">
        <f t="shared" si="3"/>
        <v>7010.5940000000001</v>
      </c>
      <c r="BU28" s="107">
        <f t="shared" si="3"/>
        <v>7023.665</v>
      </c>
      <c r="BV28" s="107">
        <f t="shared" si="3"/>
        <v>7013.9459999999999</v>
      </c>
      <c r="BW28" s="107">
        <f t="shared" si="3"/>
        <v>7047.02</v>
      </c>
      <c r="BX28" s="107">
        <f t="shared" si="3"/>
        <v>7092.9040000000005</v>
      </c>
      <c r="BY28" s="107">
        <f t="shared" si="3"/>
        <v>7165.1139999999996</v>
      </c>
      <c r="BZ28" s="107">
        <f t="shared" si="3"/>
        <v>7263.1679999999997</v>
      </c>
      <c r="CA28" s="107">
        <f t="shared" si="3"/>
        <v>7262.2560000000003</v>
      </c>
      <c r="CB28" s="107">
        <f t="shared" si="3"/>
        <v>7235.9269999999997</v>
      </c>
      <c r="CC28" s="107">
        <f t="shared" si="3"/>
        <v>7164.6530000000002</v>
      </c>
      <c r="CD28" s="107">
        <f t="shared" si="3"/>
        <v>7034.0590000000002</v>
      </c>
      <c r="CE28" s="107">
        <f t="shared" si="3"/>
        <v>6914.9960000000001</v>
      </c>
      <c r="CF28" s="107">
        <f t="shared" si="3"/>
        <v>6806.0609999999997</v>
      </c>
      <c r="CG28" s="107">
        <f t="shared" si="3"/>
        <v>6631.5959999999995</v>
      </c>
      <c r="CH28" s="107">
        <f t="shared" si="3"/>
        <v>6470.5609999999997</v>
      </c>
      <c r="CI28" s="107">
        <f t="shared" si="3"/>
        <v>6311.1039999999994</v>
      </c>
      <c r="CJ28" s="107">
        <f t="shared" si="3"/>
        <v>6210.6059999999998</v>
      </c>
      <c r="CK28" s="107">
        <f t="shared" si="3"/>
        <v>6090.42</v>
      </c>
      <c r="CL28" s="107">
        <f t="shared" si="3"/>
        <v>6048.15</v>
      </c>
      <c r="CM28" s="107">
        <f t="shared" si="3"/>
        <v>5939.5079999999998</v>
      </c>
      <c r="CN28" s="107">
        <f t="shared" si="3"/>
        <v>5862.5239999999994</v>
      </c>
      <c r="CO28" s="107">
        <f t="shared" si="3"/>
        <v>5760.0439999999999</v>
      </c>
      <c r="CP28" s="107">
        <f t="shared" si="3"/>
        <v>5641.6679999999997</v>
      </c>
      <c r="CQ28" s="107">
        <f t="shared" si="3"/>
        <v>5570.0820000000003</v>
      </c>
      <c r="CR28" s="107">
        <f t="shared" si="3"/>
        <v>5492.3609999999999</v>
      </c>
      <c r="CS28" s="107">
        <f t="shared" si="3"/>
        <v>5428.6820000000007</v>
      </c>
      <c r="CT28" s="108">
        <f t="shared" si="3"/>
        <v>0</v>
      </c>
      <c r="CU28" s="108">
        <f t="shared" si="3"/>
        <v>0</v>
      </c>
      <c r="CV28" s="108">
        <f t="shared" si="3"/>
        <v>0</v>
      </c>
      <c r="CW28" s="109">
        <f t="shared" si="3"/>
        <v>0</v>
      </c>
      <c r="CX28" s="110">
        <f>SUM(CX21:CX27)</f>
        <v>152523.90125000002</v>
      </c>
    </row>
    <row r="29" spans="1:102" ht="18" customHeight="1" thickBot="1" x14ac:dyDescent="0.25">
      <c r="A29" s="81"/>
      <c r="B29" s="82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83"/>
      <c r="N29" s="83"/>
      <c r="O29" s="83"/>
      <c r="P29" s="83"/>
      <c r="Q29" s="83"/>
      <c r="R29" s="83"/>
      <c r="S29" s="83"/>
      <c r="T29" s="83"/>
      <c r="U29" s="83"/>
      <c r="V29" s="83"/>
      <c r="W29" s="83"/>
      <c r="X29" s="83"/>
      <c r="Y29" s="83"/>
      <c r="Z29" s="83"/>
      <c r="AA29" s="83"/>
      <c r="AB29" s="83"/>
      <c r="AC29" s="83"/>
      <c r="AD29" s="83"/>
      <c r="AE29" s="83"/>
      <c r="AF29" s="83"/>
      <c r="AG29" s="83"/>
      <c r="AH29" s="83"/>
      <c r="AI29" s="83"/>
      <c r="AJ29" s="83"/>
      <c r="AK29" s="83"/>
      <c r="AL29" s="83"/>
      <c r="AM29" s="83"/>
      <c r="AN29" s="83"/>
      <c r="AO29" s="83"/>
      <c r="AP29" s="83"/>
      <c r="AQ29" s="83"/>
      <c r="AR29" s="83"/>
      <c r="AS29" s="83"/>
      <c r="AT29" s="83"/>
      <c r="AU29" s="83"/>
      <c r="AV29" s="83"/>
      <c r="AW29" s="83"/>
      <c r="AX29" s="83"/>
      <c r="AY29" s="83"/>
      <c r="AZ29" s="83"/>
      <c r="BA29" s="83"/>
      <c r="BB29" s="83"/>
      <c r="BC29" s="83"/>
      <c r="BD29" s="83"/>
      <c r="BE29" s="83"/>
      <c r="BF29" s="83"/>
      <c r="BG29" s="83"/>
      <c r="BH29" s="83"/>
      <c r="BI29" s="83"/>
      <c r="BJ29" s="83"/>
      <c r="BK29" s="83"/>
      <c r="BL29" s="83"/>
      <c r="BM29" s="83"/>
      <c r="BN29" s="83"/>
      <c r="BO29" s="83"/>
      <c r="BP29" s="83"/>
      <c r="BQ29" s="83"/>
      <c r="BR29" s="83"/>
      <c r="BS29" s="83"/>
      <c r="BT29" s="83"/>
      <c r="BU29" s="83"/>
      <c r="BV29" s="83"/>
      <c r="BW29" s="83"/>
      <c r="BX29" s="83"/>
      <c r="BY29" s="83"/>
      <c r="BZ29" s="83"/>
      <c r="CA29" s="83"/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  <c r="CS29" s="83"/>
      <c r="CT29" s="83"/>
      <c r="CU29" s="83"/>
      <c r="CV29" s="83"/>
      <c r="CW29" s="83"/>
      <c r="CX29" s="84"/>
    </row>
    <row r="30" spans="1:102" ht="30" customHeight="1" thickBot="1" x14ac:dyDescent="0.25">
      <c r="A30" s="85" t="s">
        <v>41</v>
      </c>
      <c r="B30" s="48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  <c r="CK30" s="49"/>
      <c r="CL30" s="49"/>
      <c r="CM30" s="49"/>
      <c r="CN30" s="49"/>
      <c r="CO30" s="49"/>
      <c r="CP30" s="49"/>
      <c r="CQ30" s="49"/>
      <c r="CR30" s="49"/>
      <c r="CS30" s="49"/>
      <c r="CT30" s="49"/>
      <c r="CU30" s="49"/>
      <c r="CV30" s="49"/>
      <c r="CW30" s="50"/>
      <c r="CX30" s="18" t="s">
        <v>1</v>
      </c>
    </row>
    <row r="31" spans="1:102" ht="24.95" customHeight="1" x14ac:dyDescent="0.2">
      <c r="A31" s="86" t="s">
        <v>26</v>
      </c>
      <c r="B31" s="87">
        <v>661.23</v>
      </c>
      <c r="C31" s="88">
        <v>659.23</v>
      </c>
      <c r="D31" s="88">
        <v>658.23</v>
      </c>
      <c r="E31" s="88">
        <v>657.23</v>
      </c>
      <c r="F31" s="88">
        <v>637.23</v>
      </c>
      <c r="G31" s="88">
        <v>636.23</v>
      </c>
      <c r="H31" s="88">
        <v>636.23</v>
      </c>
      <c r="I31" s="88">
        <v>635.23</v>
      </c>
      <c r="J31" s="88">
        <v>625.23</v>
      </c>
      <c r="K31" s="88">
        <v>624.23</v>
      </c>
      <c r="L31" s="88">
        <v>624.23</v>
      </c>
      <c r="M31" s="88">
        <v>737.63</v>
      </c>
      <c r="N31" s="88">
        <v>686.83</v>
      </c>
      <c r="O31" s="88">
        <v>751.13</v>
      </c>
      <c r="P31" s="88">
        <v>750.13</v>
      </c>
      <c r="Q31" s="88">
        <v>750.13</v>
      </c>
      <c r="R31" s="88">
        <v>753.13</v>
      </c>
      <c r="S31" s="88">
        <v>754.13</v>
      </c>
      <c r="T31" s="88">
        <v>705.23</v>
      </c>
      <c r="U31" s="88">
        <v>657.93</v>
      </c>
      <c r="V31" s="88">
        <v>653.23</v>
      </c>
      <c r="W31" s="88">
        <v>655.23</v>
      </c>
      <c r="X31" s="88">
        <v>658.23</v>
      </c>
      <c r="Y31" s="88">
        <v>661.23</v>
      </c>
      <c r="Z31" s="88">
        <v>772.35400000000004</v>
      </c>
      <c r="AA31" s="88">
        <v>773.35400000000004</v>
      </c>
      <c r="AB31" s="88">
        <v>774.35400000000004</v>
      </c>
      <c r="AC31" s="88">
        <v>774.35400000000004</v>
      </c>
      <c r="AD31" s="88">
        <v>850.35</v>
      </c>
      <c r="AE31" s="88">
        <v>849.35</v>
      </c>
      <c r="AF31" s="88">
        <v>846.35</v>
      </c>
      <c r="AG31" s="88">
        <v>843.35</v>
      </c>
      <c r="AH31" s="88">
        <v>926.45</v>
      </c>
      <c r="AI31" s="88">
        <v>922.45</v>
      </c>
      <c r="AJ31" s="88">
        <v>918.45</v>
      </c>
      <c r="AK31" s="88">
        <v>914.45</v>
      </c>
      <c r="AL31" s="88">
        <v>943.33699999999999</v>
      </c>
      <c r="AM31" s="88">
        <v>940.93700000000001</v>
      </c>
      <c r="AN31" s="88">
        <v>939.93700000000001</v>
      </c>
      <c r="AO31" s="88">
        <v>939.23699999999997</v>
      </c>
      <c r="AP31" s="88">
        <v>1062.223</v>
      </c>
      <c r="AQ31" s="88">
        <v>1101.8229999999999</v>
      </c>
      <c r="AR31" s="88">
        <v>1099.8229999999999</v>
      </c>
      <c r="AS31" s="88">
        <v>1180.123</v>
      </c>
      <c r="AT31" s="88">
        <v>1202.1219999999998</v>
      </c>
      <c r="AU31" s="88">
        <v>1221.422</v>
      </c>
      <c r="AV31" s="88">
        <v>1221.422</v>
      </c>
      <c r="AW31" s="88">
        <v>1287.922</v>
      </c>
      <c r="AX31" s="88">
        <v>1284.73</v>
      </c>
      <c r="AY31" s="88">
        <v>1288.73</v>
      </c>
      <c r="AZ31" s="88">
        <v>1280.73</v>
      </c>
      <c r="BA31" s="88">
        <v>1291.73</v>
      </c>
      <c r="BB31" s="88">
        <v>1291.1279999999999</v>
      </c>
      <c r="BC31" s="88">
        <v>1294.4280000000001</v>
      </c>
      <c r="BD31" s="88">
        <v>1249.7280000000001</v>
      </c>
      <c r="BE31" s="88">
        <v>1247.1279999999999</v>
      </c>
      <c r="BF31" s="88">
        <v>1186.1199999999999</v>
      </c>
      <c r="BG31" s="88">
        <v>1167.6390000000001</v>
      </c>
      <c r="BH31" s="88">
        <v>1169.6390000000001</v>
      </c>
      <c r="BI31" s="88">
        <v>1133.42</v>
      </c>
      <c r="BJ31" s="88">
        <v>1115.3679999999999</v>
      </c>
      <c r="BK31" s="88">
        <v>1103.3679999999999</v>
      </c>
      <c r="BL31" s="88">
        <v>917.36800000000005</v>
      </c>
      <c r="BM31" s="88">
        <v>921.36800000000005</v>
      </c>
      <c r="BN31" s="88">
        <v>933.48</v>
      </c>
      <c r="BO31" s="88">
        <v>940.48</v>
      </c>
      <c r="BP31" s="88">
        <v>947.48</v>
      </c>
      <c r="BQ31" s="88">
        <v>954.78</v>
      </c>
      <c r="BR31" s="88">
        <v>960.28300000000002</v>
      </c>
      <c r="BS31" s="88">
        <v>964.28300000000002</v>
      </c>
      <c r="BT31" s="88">
        <v>968.28300000000002</v>
      </c>
      <c r="BU31" s="88">
        <v>965.38300000000004</v>
      </c>
      <c r="BV31" s="88">
        <v>967.78300000000002</v>
      </c>
      <c r="BW31" s="88">
        <v>970.78300000000002</v>
      </c>
      <c r="BX31" s="88">
        <v>973.78300000000002</v>
      </c>
      <c r="BY31" s="88">
        <v>976.78300000000002</v>
      </c>
      <c r="BZ31" s="88">
        <v>985.23</v>
      </c>
      <c r="CA31" s="88">
        <v>986.23</v>
      </c>
      <c r="CB31" s="88">
        <v>985.23</v>
      </c>
      <c r="CC31" s="88">
        <v>983.23</v>
      </c>
      <c r="CD31" s="88">
        <v>947.23</v>
      </c>
      <c r="CE31" s="88">
        <v>944.23</v>
      </c>
      <c r="CF31" s="88">
        <v>940.23</v>
      </c>
      <c r="CG31" s="88">
        <v>936.23</v>
      </c>
      <c r="CH31" s="88">
        <v>886.23</v>
      </c>
      <c r="CI31" s="88">
        <v>883.23</v>
      </c>
      <c r="CJ31" s="88">
        <v>880.23</v>
      </c>
      <c r="CK31" s="88">
        <v>877.23</v>
      </c>
      <c r="CL31" s="88">
        <v>764.23</v>
      </c>
      <c r="CM31" s="88">
        <v>762.23</v>
      </c>
      <c r="CN31" s="88">
        <v>760.23</v>
      </c>
      <c r="CO31" s="88">
        <v>757.23</v>
      </c>
      <c r="CP31" s="88">
        <v>703.23</v>
      </c>
      <c r="CQ31" s="88">
        <v>701.23</v>
      </c>
      <c r="CR31" s="88">
        <v>698.23</v>
      </c>
      <c r="CS31" s="88">
        <v>696.23</v>
      </c>
      <c r="CT31" s="89"/>
      <c r="CU31" s="89"/>
      <c r="CV31" s="89"/>
      <c r="CW31" s="90"/>
      <c r="CX31" s="91">
        <f t="array" ref="CX31">SUMPRODUCT(B31:CW31*0.25)</f>
        <v>21769.617499999982</v>
      </c>
    </row>
    <row r="32" spans="1:102" ht="24.95" customHeight="1" x14ac:dyDescent="0.2">
      <c r="A32" s="92" t="s">
        <v>27</v>
      </c>
      <c r="B32" s="93">
        <v>4940.4070000000002</v>
      </c>
      <c r="C32" s="94">
        <v>4922.2879999999996</v>
      </c>
      <c r="D32" s="94">
        <v>4880.0990000000002</v>
      </c>
      <c r="E32" s="94">
        <v>4843.3</v>
      </c>
      <c r="F32" s="94">
        <v>4885.241</v>
      </c>
      <c r="G32" s="94">
        <v>4843.0379999999996</v>
      </c>
      <c r="H32" s="94">
        <v>4815.0659999999998</v>
      </c>
      <c r="I32" s="94">
        <v>4813.9669999999996</v>
      </c>
      <c r="J32" s="94">
        <v>4769.79</v>
      </c>
      <c r="K32" s="94">
        <v>4744.183</v>
      </c>
      <c r="L32" s="94">
        <v>4736.1080000000002</v>
      </c>
      <c r="M32" s="94">
        <v>4712.7529999999997</v>
      </c>
      <c r="N32" s="94">
        <v>4700.2389999999996</v>
      </c>
      <c r="O32" s="94">
        <v>4697.4080000000004</v>
      </c>
      <c r="P32" s="94">
        <v>4693.2209999999995</v>
      </c>
      <c r="Q32" s="94">
        <v>4685.5360000000001</v>
      </c>
      <c r="R32" s="94">
        <v>4717.38</v>
      </c>
      <c r="S32" s="94">
        <v>4736.6139999999996</v>
      </c>
      <c r="T32" s="94">
        <v>4771.0420000000004</v>
      </c>
      <c r="U32" s="94">
        <v>4866.692</v>
      </c>
      <c r="V32" s="94">
        <v>4966.3320000000003</v>
      </c>
      <c r="W32" s="94">
        <v>5055.9809999999998</v>
      </c>
      <c r="X32" s="94">
        <v>5137.5600000000004</v>
      </c>
      <c r="Y32" s="94">
        <v>5240.067</v>
      </c>
      <c r="Z32" s="94">
        <v>5216.4939999999997</v>
      </c>
      <c r="AA32" s="94">
        <v>5315.2240000000002</v>
      </c>
      <c r="AB32" s="94">
        <v>5395.1670000000004</v>
      </c>
      <c r="AC32" s="94">
        <v>5512.3280000000004</v>
      </c>
      <c r="AD32" s="94">
        <v>5892.2510000000002</v>
      </c>
      <c r="AE32" s="94">
        <v>6069.4359999999997</v>
      </c>
      <c r="AF32" s="94">
        <v>6139.1239999999998</v>
      </c>
      <c r="AG32" s="94">
        <v>6253.2030000000004</v>
      </c>
      <c r="AH32" s="94">
        <v>6335.027</v>
      </c>
      <c r="AI32" s="94">
        <v>6458.3450000000003</v>
      </c>
      <c r="AJ32" s="94">
        <v>6516.4979999999996</v>
      </c>
      <c r="AK32" s="94">
        <v>6578.7569999999996</v>
      </c>
      <c r="AL32" s="94">
        <v>6627.3760000000002</v>
      </c>
      <c r="AM32" s="94">
        <v>6735.6030000000001</v>
      </c>
      <c r="AN32" s="94">
        <v>6834.8370000000004</v>
      </c>
      <c r="AO32" s="94">
        <v>6780.2870000000003</v>
      </c>
      <c r="AP32" s="94">
        <v>6779.0940000000001</v>
      </c>
      <c r="AQ32" s="94">
        <v>6810.9949999999999</v>
      </c>
      <c r="AR32" s="94">
        <v>6883.567</v>
      </c>
      <c r="AS32" s="94">
        <v>6915.7420000000002</v>
      </c>
      <c r="AT32" s="94">
        <v>6883.4139999999998</v>
      </c>
      <c r="AU32" s="94">
        <v>6902.2690000000002</v>
      </c>
      <c r="AV32" s="94">
        <v>7010.2460000000001</v>
      </c>
      <c r="AW32" s="94">
        <v>7035.8540000000003</v>
      </c>
      <c r="AX32" s="94">
        <v>7069.424</v>
      </c>
      <c r="AY32" s="94">
        <v>7078.7619999999997</v>
      </c>
      <c r="AZ32" s="94">
        <v>7066.84</v>
      </c>
      <c r="BA32" s="94">
        <v>7043.473</v>
      </c>
      <c r="BB32" s="94">
        <v>7066.5290000000005</v>
      </c>
      <c r="BC32" s="94">
        <v>7027.9939999999997</v>
      </c>
      <c r="BD32" s="94">
        <v>6989.6220000000003</v>
      </c>
      <c r="BE32" s="94">
        <v>6885.8720000000003</v>
      </c>
      <c r="BF32" s="94">
        <v>6906.17</v>
      </c>
      <c r="BG32" s="94">
        <v>6872.0259999999998</v>
      </c>
      <c r="BH32" s="94">
        <v>6728.01</v>
      </c>
      <c r="BI32" s="94">
        <v>6663.7510000000002</v>
      </c>
      <c r="BJ32" s="94">
        <v>6643.0870000000004</v>
      </c>
      <c r="BK32" s="94">
        <v>6675.5249999999996</v>
      </c>
      <c r="BL32" s="94">
        <v>6690.7520000000004</v>
      </c>
      <c r="BM32" s="94">
        <v>6692.9960000000001</v>
      </c>
      <c r="BN32" s="94">
        <v>6642.7839999999997</v>
      </c>
      <c r="BO32" s="94">
        <v>6671.15</v>
      </c>
      <c r="BP32" s="94">
        <v>6677.2889999999998</v>
      </c>
      <c r="BQ32" s="94">
        <v>6690.0659999999998</v>
      </c>
      <c r="BR32" s="94">
        <v>6646.35</v>
      </c>
      <c r="BS32" s="94">
        <v>6639.1840000000002</v>
      </c>
      <c r="BT32" s="94">
        <v>6657.835</v>
      </c>
      <c r="BU32" s="94">
        <v>6667.5659999999998</v>
      </c>
      <c r="BV32" s="94">
        <v>6695.0829999999996</v>
      </c>
      <c r="BW32" s="94">
        <v>6725.6610000000001</v>
      </c>
      <c r="BX32" s="94">
        <v>6768.8850000000002</v>
      </c>
      <c r="BY32" s="94">
        <v>6838.3310000000001</v>
      </c>
      <c r="BZ32" s="94">
        <v>6913.9380000000001</v>
      </c>
      <c r="CA32" s="94">
        <v>6912.0259999999998</v>
      </c>
      <c r="CB32" s="94">
        <v>6886.6970000000001</v>
      </c>
      <c r="CC32" s="94">
        <v>6817.4229999999998</v>
      </c>
      <c r="CD32" s="94">
        <v>6734.8289999999997</v>
      </c>
      <c r="CE32" s="94">
        <v>6618.7659999999996</v>
      </c>
      <c r="CF32" s="94">
        <v>6513.8310000000001</v>
      </c>
      <c r="CG32" s="94">
        <v>6343.366</v>
      </c>
      <c r="CH32" s="94">
        <v>6215.3310000000001</v>
      </c>
      <c r="CI32" s="94">
        <v>6058.8739999999998</v>
      </c>
      <c r="CJ32" s="94">
        <v>5961.3760000000002</v>
      </c>
      <c r="CK32" s="94">
        <v>5844.19</v>
      </c>
      <c r="CL32" s="94">
        <v>5781.92</v>
      </c>
      <c r="CM32" s="94">
        <v>5675.2780000000002</v>
      </c>
      <c r="CN32" s="94">
        <v>5600.2939999999999</v>
      </c>
      <c r="CO32" s="94">
        <v>5500.8140000000003</v>
      </c>
      <c r="CP32" s="94">
        <v>5422.4380000000001</v>
      </c>
      <c r="CQ32" s="94">
        <v>5352.8519999999999</v>
      </c>
      <c r="CR32" s="94">
        <v>5278.1310000000003</v>
      </c>
      <c r="CS32" s="94">
        <v>5216.4520000000002</v>
      </c>
      <c r="CT32" s="95"/>
      <c r="CU32" s="95"/>
      <c r="CV32" s="95"/>
      <c r="CW32" s="96"/>
      <c r="CX32" s="97">
        <f t="array" ref="CX32">SUMPRODUCT(B32:CW32*0.25)</f>
        <v>145531.32325000002</v>
      </c>
    </row>
    <row r="33" spans="1:102" ht="24.95" customHeight="1" x14ac:dyDescent="0.2">
      <c r="A33" s="101" t="s">
        <v>28</v>
      </c>
      <c r="B33" s="98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100"/>
      <c r="CU33" s="100"/>
      <c r="CV33" s="100"/>
      <c r="CW33" s="102"/>
      <c r="CX33" s="103">
        <f t="array" ref="CX33">SUMPRODUCT(B33:CW33*0.25)</f>
        <v>0</v>
      </c>
    </row>
    <row r="34" spans="1:102" ht="30" customHeight="1" thickBot="1" x14ac:dyDescent="0.25">
      <c r="A34" s="75" t="s">
        <v>42</v>
      </c>
      <c r="B34" s="76">
        <f>SUM(B31:B33)</f>
        <v>5601.6370000000006</v>
      </c>
      <c r="C34" s="77">
        <f t="shared" ref="C34:BN34" si="4">SUM(C31:C33)</f>
        <v>5581.518</v>
      </c>
      <c r="D34" s="77">
        <f t="shared" si="4"/>
        <v>5538.3289999999997</v>
      </c>
      <c r="E34" s="77">
        <f t="shared" si="4"/>
        <v>5500.5300000000007</v>
      </c>
      <c r="F34" s="77">
        <f t="shared" si="4"/>
        <v>5522.4709999999995</v>
      </c>
      <c r="G34" s="77">
        <f t="shared" si="4"/>
        <v>5479.268</v>
      </c>
      <c r="H34" s="77">
        <f t="shared" si="4"/>
        <v>5451.2960000000003</v>
      </c>
      <c r="I34" s="77">
        <f t="shared" si="4"/>
        <v>5449.1970000000001</v>
      </c>
      <c r="J34" s="77">
        <f t="shared" si="4"/>
        <v>5395.02</v>
      </c>
      <c r="K34" s="77">
        <f t="shared" si="4"/>
        <v>5368.4130000000005</v>
      </c>
      <c r="L34" s="77">
        <f t="shared" si="4"/>
        <v>5360.3379999999997</v>
      </c>
      <c r="M34" s="77">
        <f t="shared" si="4"/>
        <v>5450.3829999999998</v>
      </c>
      <c r="N34" s="77">
        <f t="shared" si="4"/>
        <v>5387.0689999999995</v>
      </c>
      <c r="O34" s="77">
        <f t="shared" si="4"/>
        <v>5448.5380000000005</v>
      </c>
      <c r="P34" s="77">
        <f t="shared" si="4"/>
        <v>5443.3509999999997</v>
      </c>
      <c r="Q34" s="77">
        <f t="shared" si="4"/>
        <v>5435.6660000000002</v>
      </c>
      <c r="R34" s="77">
        <f t="shared" si="4"/>
        <v>5470.51</v>
      </c>
      <c r="S34" s="77">
        <f t="shared" si="4"/>
        <v>5490.7439999999997</v>
      </c>
      <c r="T34" s="77">
        <f t="shared" si="4"/>
        <v>5476.2720000000008</v>
      </c>
      <c r="U34" s="77">
        <f t="shared" si="4"/>
        <v>5524.6220000000003</v>
      </c>
      <c r="V34" s="77">
        <f t="shared" si="4"/>
        <v>5619.5619999999999</v>
      </c>
      <c r="W34" s="77">
        <f t="shared" si="4"/>
        <v>5711.2109999999993</v>
      </c>
      <c r="X34" s="77">
        <f t="shared" si="4"/>
        <v>5795.7900000000009</v>
      </c>
      <c r="Y34" s="77">
        <f t="shared" si="4"/>
        <v>5901.2970000000005</v>
      </c>
      <c r="Z34" s="77">
        <f t="shared" si="4"/>
        <v>5988.848</v>
      </c>
      <c r="AA34" s="77">
        <f t="shared" si="4"/>
        <v>6088.5780000000004</v>
      </c>
      <c r="AB34" s="77">
        <f t="shared" si="4"/>
        <v>6169.5210000000006</v>
      </c>
      <c r="AC34" s="77">
        <f t="shared" si="4"/>
        <v>6286.6820000000007</v>
      </c>
      <c r="AD34" s="77">
        <f t="shared" si="4"/>
        <v>6742.6010000000006</v>
      </c>
      <c r="AE34" s="77">
        <f t="shared" si="4"/>
        <v>6918.7860000000001</v>
      </c>
      <c r="AF34" s="77">
        <f t="shared" si="4"/>
        <v>6985.4740000000002</v>
      </c>
      <c r="AG34" s="77">
        <f t="shared" si="4"/>
        <v>7096.5530000000008</v>
      </c>
      <c r="AH34" s="77">
        <f t="shared" si="4"/>
        <v>7261.4769999999999</v>
      </c>
      <c r="AI34" s="77">
        <f t="shared" si="4"/>
        <v>7380.7950000000001</v>
      </c>
      <c r="AJ34" s="77">
        <f t="shared" si="4"/>
        <v>7434.9479999999994</v>
      </c>
      <c r="AK34" s="77">
        <f t="shared" si="4"/>
        <v>7493.2069999999994</v>
      </c>
      <c r="AL34" s="77">
        <f t="shared" si="4"/>
        <v>7570.7129999999997</v>
      </c>
      <c r="AM34" s="77">
        <f t="shared" si="4"/>
        <v>7676.54</v>
      </c>
      <c r="AN34" s="77">
        <f t="shared" si="4"/>
        <v>7774.7740000000003</v>
      </c>
      <c r="AO34" s="77">
        <f t="shared" si="4"/>
        <v>7719.5240000000003</v>
      </c>
      <c r="AP34" s="77">
        <f t="shared" si="4"/>
        <v>7841.317</v>
      </c>
      <c r="AQ34" s="77">
        <f t="shared" si="4"/>
        <v>7912.8179999999993</v>
      </c>
      <c r="AR34" s="77">
        <f t="shared" si="4"/>
        <v>7983.3899999999994</v>
      </c>
      <c r="AS34" s="77">
        <f t="shared" si="4"/>
        <v>8095.8649999999998</v>
      </c>
      <c r="AT34" s="77">
        <f t="shared" si="4"/>
        <v>8085.5360000000001</v>
      </c>
      <c r="AU34" s="77">
        <f t="shared" si="4"/>
        <v>8123.6910000000007</v>
      </c>
      <c r="AV34" s="77">
        <f t="shared" si="4"/>
        <v>8231.6679999999997</v>
      </c>
      <c r="AW34" s="77">
        <f t="shared" si="4"/>
        <v>8323.7759999999998</v>
      </c>
      <c r="AX34" s="77">
        <f t="shared" si="4"/>
        <v>8354.1540000000005</v>
      </c>
      <c r="AY34" s="77">
        <f t="shared" si="4"/>
        <v>8367.4920000000002</v>
      </c>
      <c r="AZ34" s="77">
        <f t="shared" si="4"/>
        <v>8347.57</v>
      </c>
      <c r="BA34" s="77">
        <f t="shared" si="4"/>
        <v>8335.2029999999995</v>
      </c>
      <c r="BB34" s="77">
        <f t="shared" si="4"/>
        <v>8357.6570000000011</v>
      </c>
      <c r="BC34" s="77">
        <f t="shared" si="4"/>
        <v>8322.4220000000005</v>
      </c>
      <c r="BD34" s="77">
        <f t="shared" si="4"/>
        <v>8239.35</v>
      </c>
      <c r="BE34" s="77">
        <f t="shared" si="4"/>
        <v>8133</v>
      </c>
      <c r="BF34" s="77">
        <f t="shared" si="4"/>
        <v>8092.29</v>
      </c>
      <c r="BG34" s="77">
        <f t="shared" si="4"/>
        <v>8039.665</v>
      </c>
      <c r="BH34" s="77">
        <f t="shared" si="4"/>
        <v>7897.6490000000003</v>
      </c>
      <c r="BI34" s="77">
        <f t="shared" si="4"/>
        <v>7797.1710000000003</v>
      </c>
      <c r="BJ34" s="77">
        <f t="shared" si="4"/>
        <v>7758.4549999999999</v>
      </c>
      <c r="BK34" s="77">
        <f t="shared" si="4"/>
        <v>7778.893</v>
      </c>
      <c r="BL34" s="77">
        <f t="shared" si="4"/>
        <v>7608.1200000000008</v>
      </c>
      <c r="BM34" s="77">
        <f t="shared" si="4"/>
        <v>7614.3640000000005</v>
      </c>
      <c r="BN34" s="77">
        <f t="shared" si="4"/>
        <v>7576.2639999999992</v>
      </c>
      <c r="BO34" s="77">
        <f t="shared" ref="BO34:CW34" si="5">SUM(BO31:BO33)</f>
        <v>7611.6299999999992</v>
      </c>
      <c r="BP34" s="77">
        <f t="shared" si="5"/>
        <v>7624.7690000000002</v>
      </c>
      <c r="BQ34" s="77">
        <f t="shared" si="5"/>
        <v>7644.8459999999995</v>
      </c>
      <c r="BR34" s="77">
        <f t="shared" si="5"/>
        <v>7606.6330000000007</v>
      </c>
      <c r="BS34" s="77">
        <f t="shared" si="5"/>
        <v>7603.4670000000006</v>
      </c>
      <c r="BT34" s="77">
        <f t="shared" si="5"/>
        <v>7626.1180000000004</v>
      </c>
      <c r="BU34" s="77">
        <f t="shared" si="5"/>
        <v>7632.9489999999996</v>
      </c>
      <c r="BV34" s="77">
        <f t="shared" si="5"/>
        <v>7662.866</v>
      </c>
      <c r="BW34" s="77">
        <f t="shared" si="5"/>
        <v>7696.4440000000004</v>
      </c>
      <c r="BX34" s="77">
        <f t="shared" si="5"/>
        <v>7742.6680000000006</v>
      </c>
      <c r="BY34" s="77">
        <f t="shared" si="5"/>
        <v>7815.1140000000005</v>
      </c>
      <c r="BZ34" s="77">
        <f t="shared" si="5"/>
        <v>7899.1679999999997</v>
      </c>
      <c r="CA34" s="77">
        <f t="shared" si="5"/>
        <v>7898.2559999999994</v>
      </c>
      <c r="CB34" s="77">
        <f t="shared" si="5"/>
        <v>7871.9269999999997</v>
      </c>
      <c r="CC34" s="77">
        <f t="shared" si="5"/>
        <v>7800.6530000000002</v>
      </c>
      <c r="CD34" s="77">
        <f t="shared" si="5"/>
        <v>7682.0589999999993</v>
      </c>
      <c r="CE34" s="77">
        <f t="shared" si="5"/>
        <v>7562.9959999999992</v>
      </c>
      <c r="CF34" s="77">
        <f t="shared" si="5"/>
        <v>7454.0609999999997</v>
      </c>
      <c r="CG34" s="77">
        <f t="shared" si="5"/>
        <v>7279.5959999999995</v>
      </c>
      <c r="CH34" s="77">
        <f t="shared" si="5"/>
        <v>7101.5609999999997</v>
      </c>
      <c r="CI34" s="77">
        <f t="shared" si="5"/>
        <v>6942.1039999999994</v>
      </c>
      <c r="CJ34" s="77">
        <f t="shared" si="5"/>
        <v>6841.6059999999998</v>
      </c>
      <c r="CK34" s="77">
        <f t="shared" si="5"/>
        <v>6721.42</v>
      </c>
      <c r="CL34" s="77">
        <f t="shared" si="5"/>
        <v>6546.15</v>
      </c>
      <c r="CM34" s="77">
        <f t="shared" si="5"/>
        <v>6437.5079999999998</v>
      </c>
      <c r="CN34" s="77">
        <f t="shared" si="5"/>
        <v>6360.5239999999994</v>
      </c>
      <c r="CO34" s="77">
        <f t="shared" si="5"/>
        <v>6258.0439999999999</v>
      </c>
      <c r="CP34" s="77">
        <f t="shared" si="5"/>
        <v>6125.6679999999997</v>
      </c>
      <c r="CQ34" s="77">
        <f t="shared" si="5"/>
        <v>6054.0820000000003</v>
      </c>
      <c r="CR34" s="77">
        <f t="shared" si="5"/>
        <v>5976.3610000000008</v>
      </c>
      <c r="CS34" s="77">
        <f t="shared" si="5"/>
        <v>5912.6820000000007</v>
      </c>
      <c r="CT34" s="78">
        <f t="shared" si="5"/>
        <v>0</v>
      </c>
      <c r="CU34" s="78">
        <f t="shared" si="5"/>
        <v>0</v>
      </c>
      <c r="CV34" s="78">
        <f t="shared" si="5"/>
        <v>0</v>
      </c>
      <c r="CW34" s="79">
        <f t="shared" si="5"/>
        <v>0</v>
      </c>
      <c r="CX34" s="80">
        <f>SUM(CX31:CX33)</f>
        <v>167300.94075000001</v>
      </c>
    </row>
    <row r="35" spans="1:102" ht="18" customHeight="1" thickBot="1" x14ac:dyDescent="0.25">
      <c r="A35" s="81"/>
      <c r="B35" s="82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3"/>
      <c r="AM35" s="83"/>
      <c r="AN35" s="83"/>
      <c r="AO35" s="83"/>
      <c r="AP35" s="83"/>
      <c r="AQ35" s="83"/>
      <c r="AR35" s="83"/>
      <c r="AS35" s="83"/>
      <c r="AT35" s="83"/>
      <c r="AU35" s="83"/>
      <c r="AV35" s="83"/>
      <c r="AW35" s="83"/>
      <c r="AX35" s="83"/>
      <c r="AY35" s="83"/>
      <c r="AZ35" s="83"/>
      <c r="BA35" s="83"/>
      <c r="BB35" s="83"/>
      <c r="BC35" s="83"/>
      <c r="BD35" s="83"/>
      <c r="BE35" s="83"/>
      <c r="BF35" s="83"/>
      <c r="BG35" s="83"/>
      <c r="BH35" s="83"/>
      <c r="BI35" s="83"/>
      <c r="BJ35" s="83"/>
      <c r="BK35" s="83"/>
      <c r="BL35" s="83"/>
      <c r="BM35" s="83"/>
      <c r="BN35" s="83"/>
      <c r="BO35" s="83"/>
      <c r="BP35" s="83"/>
      <c r="BQ35" s="83"/>
      <c r="BR35" s="83"/>
      <c r="BS35" s="83"/>
      <c r="BT35" s="83"/>
      <c r="BU35" s="83"/>
      <c r="BV35" s="83"/>
      <c r="BW35" s="83"/>
      <c r="BX35" s="83"/>
      <c r="BY35" s="83"/>
      <c r="BZ35" s="83"/>
      <c r="CA35" s="83"/>
      <c r="CB35" s="83"/>
      <c r="CC35" s="83"/>
      <c r="CD35" s="83"/>
      <c r="CE35" s="83"/>
      <c r="CF35" s="83"/>
      <c r="CG35" s="83"/>
      <c r="CH35" s="83"/>
      <c r="CI35" s="83"/>
      <c r="CJ35" s="83"/>
      <c r="CK35" s="83"/>
      <c r="CL35" s="83"/>
      <c r="CM35" s="83"/>
      <c r="CN35" s="83"/>
      <c r="CO35" s="83"/>
      <c r="CP35" s="83"/>
      <c r="CQ35" s="83"/>
      <c r="CR35" s="83"/>
      <c r="CS35" s="83"/>
      <c r="CT35" s="83"/>
      <c r="CU35" s="83"/>
      <c r="CV35" s="83"/>
      <c r="CW35" s="83"/>
      <c r="CX35" s="84"/>
    </row>
    <row r="36" spans="1:102" ht="30" customHeight="1" thickBot="1" x14ac:dyDescent="0.25">
      <c r="A36" s="85" t="s">
        <v>43</v>
      </c>
      <c r="B36" s="111">
        <v>1</v>
      </c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112"/>
      <c r="AG36" s="112"/>
      <c r="AH36" s="112"/>
      <c r="AI36" s="112"/>
      <c r="AJ36" s="112"/>
      <c r="AK36" s="112"/>
      <c r="AL36" s="112"/>
      <c r="AM36" s="112"/>
      <c r="AN36" s="112"/>
      <c r="AO36" s="112"/>
      <c r="AP36" s="112"/>
      <c r="AQ36" s="112"/>
      <c r="AR36" s="112"/>
      <c r="AS36" s="112"/>
      <c r="AT36" s="112"/>
      <c r="AU36" s="112"/>
      <c r="AV36" s="112"/>
      <c r="AW36" s="112"/>
      <c r="AX36" s="112"/>
      <c r="AY36" s="112"/>
      <c r="AZ36" s="112"/>
      <c r="BA36" s="112"/>
      <c r="BB36" s="112"/>
      <c r="BC36" s="112"/>
      <c r="BD36" s="112"/>
      <c r="BE36" s="112"/>
      <c r="BF36" s="112"/>
      <c r="BG36" s="112"/>
      <c r="BH36" s="112"/>
      <c r="BI36" s="112"/>
      <c r="BJ36" s="112"/>
      <c r="BK36" s="112"/>
      <c r="BL36" s="112"/>
      <c r="BM36" s="112"/>
      <c r="BN36" s="112"/>
      <c r="BO36" s="112"/>
      <c r="BP36" s="112"/>
      <c r="BQ36" s="112"/>
      <c r="BR36" s="112"/>
      <c r="BS36" s="112"/>
      <c r="BT36" s="112"/>
      <c r="BU36" s="112"/>
      <c r="BV36" s="112"/>
      <c r="BW36" s="112"/>
      <c r="BX36" s="112"/>
      <c r="BY36" s="112"/>
      <c r="BZ36" s="112"/>
      <c r="CA36" s="112"/>
      <c r="CB36" s="112"/>
      <c r="CC36" s="112"/>
      <c r="CD36" s="112"/>
      <c r="CE36" s="112"/>
      <c r="CF36" s="112"/>
      <c r="CG36" s="112"/>
      <c r="CH36" s="112"/>
      <c r="CI36" s="112"/>
      <c r="CJ36" s="112"/>
      <c r="CK36" s="112"/>
      <c r="CL36" s="112"/>
      <c r="CM36" s="112"/>
      <c r="CN36" s="112"/>
      <c r="CO36" s="112"/>
      <c r="CP36" s="112"/>
      <c r="CQ36" s="112"/>
      <c r="CR36" s="112"/>
      <c r="CS36" s="112"/>
      <c r="CT36" s="112"/>
      <c r="CU36" s="112"/>
      <c r="CV36" s="112"/>
      <c r="CW36" s="112"/>
      <c r="CX36" s="113"/>
    </row>
    <row r="37" spans="1:102" ht="24.95" customHeight="1" x14ac:dyDescent="0.2">
      <c r="A37" s="86" t="s">
        <v>44</v>
      </c>
      <c r="B37" s="114">
        <v>61</v>
      </c>
      <c r="C37" s="115">
        <v>61</v>
      </c>
      <c r="D37" s="115">
        <v>61</v>
      </c>
      <c r="E37" s="115">
        <v>61</v>
      </c>
      <c r="F37" s="115">
        <v>140</v>
      </c>
      <c r="G37" s="115">
        <v>140</v>
      </c>
      <c r="H37" s="115">
        <v>140</v>
      </c>
      <c r="I37" s="115">
        <v>140</v>
      </c>
      <c r="J37" s="115">
        <v>140</v>
      </c>
      <c r="K37" s="115">
        <v>140</v>
      </c>
      <c r="L37" s="115">
        <v>140</v>
      </c>
      <c r="M37" s="115">
        <v>140</v>
      </c>
      <c r="N37" s="115">
        <v>140</v>
      </c>
      <c r="O37" s="115">
        <v>140</v>
      </c>
      <c r="P37" s="115">
        <v>140</v>
      </c>
      <c r="Q37" s="115">
        <v>140</v>
      </c>
      <c r="R37" s="115">
        <v>140</v>
      </c>
      <c r="S37" s="115">
        <v>140</v>
      </c>
      <c r="T37" s="115">
        <v>140</v>
      </c>
      <c r="U37" s="115">
        <v>140</v>
      </c>
      <c r="V37" s="115">
        <v>149</v>
      </c>
      <c r="W37" s="115">
        <v>149</v>
      </c>
      <c r="X37" s="115">
        <v>149</v>
      </c>
      <c r="Y37" s="115">
        <v>149</v>
      </c>
      <c r="Z37" s="115">
        <v>129</v>
      </c>
      <c r="AA37" s="115">
        <v>129</v>
      </c>
      <c r="AB37" s="115">
        <v>129</v>
      </c>
      <c r="AC37" s="115">
        <v>129</v>
      </c>
      <c r="AD37" s="115">
        <v>240</v>
      </c>
      <c r="AE37" s="115">
        <v>240</v>
      </c>
      <c r="AF37" s="115">
        <v>240</v>
      </c>
      <c r="AG37" s="115">
        <v>240</v>
      </c>
      <c r="AH37" s="115">
        <v>250</v>
      </c>
      <c r="AI37" s="115">
        <v>250</v>
      </c>
      <c r="AJ37" s="115">
        <v>250</v>
      </c>
      <c r="AK37" s="115">
        <v>250</v>
      </c>
      <c r="AL37" s="115">
        <v>250</v>
      </c>
      <c r="AM37" s="115">
        <v>250</v>
      </c>
      <c r="AN37" s="115">
        <v>250</v>
      </c>
      <c r="AO37" s="115">
        <v>250</v>
      </c>
      <c r="AP37" s="115">
        <v>250</v>
      </c>
      <c r="AQ37" s="115">
        <v>250</v>
      </c>
      <c r="AR37" s="115">
        <v>250</v>
      </c>
      <c r="AS37" s="115">
        <v>250</v>
      </c>
      <c r="AT37" s="115">
        <v>233</v>
      </c>
      <c r="AU37" s="115">
        <v>233</v>
      </c>
      <c r="AV37" s="115">
        <v>233</v>
      </c>
      <c r="AW37" s="115">
        <v>233</v>
      </c>
      <c r="AX37" s="115">
        <v>233</v>
      </c>
      <c r="AY37" s="115">
        <v>233</v>
      </c>
      <c r="AZ37" s="115">
        <v>233</v>
      </c>
      <c r="BA37" s="115">
        <v>233</v>
      </c>
      <c r="BB37" s="115">
        <v>250</v>
      </c>
      <c r="BC37" s="115">
        <v>250</v>
      </c>
      <c r="BD37" s="115">
        <v>250</v>
      </c>
      <c r="BE37" s="115">
        <v>250</v>
      </c>
      <c r="BF37" s="115">
        <v>250</v>
      </c>
      <c r="BG37" s="115">
        <v>250</v>
      </c>
      <c r="BH37" s="115">
        <v>250</v>
      </c>
      <c r="BI37" s="115">
        <v>250</v>
      </c>
      <c r="BJ37" s="115">
        <v>250</v>
      </c>
      <c r="BK37" s="115">
        <v>250</v>
      </c>
      <c r="BL37" s="115">
        <v>250</v>
      </c>
      <c r="BM37" s="115">
        <v>250</v>
      </c>
      <c r="BN37" s="115">
        <v>245</v>
      </c>
      <c r="BO37" s="115">
        <v>245</v>
      </c>
      <c r="BP37" s="115">
        <v>245</v>
      </c>
      <c r="BQ37" s="115">
        <v>245</v>
      </c>
      <c r="BR37" s="115">
        <v>221</v>
      </c>
      <c r="BS37" s="115">
        <v>221</v>
      </c>
      <c r="BT37" s="115">
        <v>221</v>
      </c>
      <c r="BU37" s="115">
        <v>221</v>
      </c>
      <c r="BV37" s="115">
        <v>250</v>
      </c>
      <c r="BW37" s="115">
        <v>250</v>
      </c>
      <c r="BX37" s="115">
        <v>250</v>
      </c>
      <c r="BY37" s="115">
        <v>250</v>
      </c>
      <c r="BZ37" s="115">
        <v>250</v>
      </c>
      <c r="CA37" s="115">
        <v>250</v>
      </c>
      <c r="CB37" s="115">
        <v>250</v>
      </c>
      <c r="CC37" s="115">
        <v>250</v>
      </c>
      <c r="CD37" s="115">
        <v>250</v>
      </c>
      <c r="CE37" s="115">
        <v>250</v>
      </c>
      <c r="CF37" s="115">
        <v>250</v>
      </c>
      <c r="CG37" s="115">
        <v>250</v>
      </c>
      <c r="CH37" s="115">
        <v>250</v>
      </c>
      <c r="CI37" s="115">
        <v>250</v>
      </c>
      <c r="CJ37" s="115">
        <v>250</v>
      </c>
      <c r="CK37" s="115">
        <v>250</v>
      </c>
      <c r="CL37" s="115">
        <v>168</v>
      </c>
      <c r="CM37" s="115">
        <v>168</v>
      </c>
      <c r="CN37" s="115">
        <v>168</v>
      </c>
      <c r="CO37" s="115">
        <v>168</v>
      </c>
      <c r="CP37" s="115">
        <v>170</v>
      </c>
      <c r="CQ37" s="115">
        <v>170</v>
      </c>
      <c r="CR37" s="115">
        <v>170</v>
      </c>
      <c r="CS37" s="115">
        <v>170</v>
      </c>
      <c r="CT37" s="116"/>
      <c r="CU37" s="116"/>
      <c r="CV37" s="116"/>
      <c r="CW37" s="117"/>
      <c r="CX37" s="91">
        <f t="array" ref="CX37">SUMPRODUCT(B37:CW37*0.25)</f>
        <v>4909</v>
      </c>
    </row>
    <row r="38" spans="1:102" ht="24.95" customHeight="1" x14ac:dyDescent="0.2">
      <c r="A38" s="118" t="s">
        <v>45</v>
      </c>
      <c r="B38" s="119">
        <v>180</v>
      </c>
      <c r="C38" s="120">
        <v>180</v>
      </c>
      <c r="D38" s="120">
        <v>180</v>
      </c>
      <c r="E38" s="120">
        <v>180</v>
      </c>
      <c r="F38" s="120">
        <v>182</v>
      </c>
      <c r="G38" s="120">
        <v>182</v>
      </c>
      <c r="H38" s="120">
        <v>182</v>
      </c>
      <c r="I38" s="120">
        <v>182</v>
      </c>
      <c r="J38" s="120">
        <v>181</v>
      </c>
      <c r="K38" s="120">
        <v>181</v>
      </c>
      <c r="L38" s="120">
        <v>181</v>
      </c>
      <c r="M38" s="120">
        <v>181</v>
      </c>
      <c r="N38" s="120">
        <v>181</v>
      </c>
      <c r="O38" s="120">
        <v>181</v>
      </c>
      <c r="P38" s="120">
        <v>181</v>
      </c>
      <c r="Q38" s="120">
        <v>181</v>
      </c>
      <c r="R38" s="120">
        <v>182</v>
      </c>
      <c r="S38" s="120">
        <v>182</v>
      </c>
      <c r="T38" s="120">
        <v>182</v>
      </c>
      <c r="U38" s="120">
        <v>182</v>
      </c>
      <c r="V38" s="120">
        <v>180</v>
      </c>
      <c r="W38" s="120">
        <v>180</v>
      </c>
      <c r="X38" s="120">
        <v>180</v>
      </c>
      <c r="Y38" s="120">
        <v>180</v>
      </c>
      <c r="Z38" s="120">
        <v>126</v>
      </c>
      <c r="AA38" s="120">
        <v>126</v>
      </c>
      <c r="AB38" s="120">
        <v>126</v>
      </c>
      <c r="AC38" s="120">
        <v>126</v>
      </c>
      <c r="AD38" s="120">
        <v>340</v>
      </c>
      <c r="AE38" s="120">
        <v>340</v>
      </c>
      <c r="AF38" s="120">
        <v>340</v>
      </c>
      <c r="AG38" s="120">
        <v>340</v>
      </c>
      <c r="AH38" s="120">
        <v>350</v>
      </c>
      <c r="AI38" s="120">
        <v>350</v>
      </c>
      <c r="AJ38" s="120">
        <v>350</v>
      </c>
      <c r="AK38" s="120">
        <v>350</v>
      </c>
      <c r="AL38" s="120">
        <v>350</v>
      </c>
      <c r="AM38" s="120">
        <v>350</v>
      </c>
      <c r="AN38" s="120">
        <v>350</v>
      </c>
      <c r="AO38" s="120">
        <v>350</v>
      </c>
      <c r="AP38" s="120">
        <v>350</v>
      </c>
      <c r="AQ38" s="120">
        <v>350</v>
      </c>
      <c r="AR38" s="120">
        <v>350</v>
      </c>
      <c r="AS38" s="120">
        <v>350</v>
      </c>
      <c r="AT38" s="120">
        <v>340</v>
      </c>
      <c r="AU38" s="120">
        <v>340</v>
      </c>
      <c r="AV38" s="120">
        <v>340</v>
      </c>
      <c r="AW38" s="120">
        <v>340</v>
      </c>
      <c r="AX38" s="120">
        <v>340</v>
      </c>
      <c r="AY38" s="120">
        <v>340</v>
      </c>
      <c r="AZ38" s="120">
        <v>340</v>
      </c>
      <c r="BA38" s="120">
        <v>340</v>
      </c>
      <c r="BB38" s="120">
        <v>350</v>
      </c>
      <c r="BC38" s="120">
        <v>350</v>
      </c>
      <c r="BD38" s="120">
        <v>350</v>
      </c>
      <c r="BE38" s="120">
        <v>350</v>
      </c>
      <c r="BF38" s="120">
        <v>350</v>
      </c>
      <c r="BG38" s="120">
        <v>350</v>
      </c>
      <c r="BH38" s="120">
        <v>350</v>
      </c>
      <c r="BI38" s="120">
        <v>350</v>
      </c>
      <c r="BJ38" s="120">
        <v>350</v>
      </c>
      <c r="BK38" s="120">
        <v>350</v>
      </c>
      <c r="BL38" s="120">
        <v>350</v>
      </c>
      <c r="BM38" s="120">
        <v>350</v>
      </c>
      <c r="BN38" s="120">
        <v>350</v>
      </c>
      <c r="BO38" s="120">
        <v>350</v>
      </c>
      <c r="BP38" s="120">
        <v>350</v>
      </c>
      <c r="BQ38" s="120">
        <v>350</v>
      </c>
      <c r="BR38" s="120">
        <v>333</v>
      </c>
      <c r="BS38" s="120">
        <v>333</v>
      </c>
      <c r="BT38" s="120">
        <v>333</v>
      </c>
      <c r="BU38" s="120">
        <v>333</v>
      </c>
      <c r="BV38" s="120">
        <v>343</v>
      </c>
      <c r="BW38" s="120">
        <v>343</v>
      </c>
      <c r="BX38" s="120">
        <v>343</v>
      </c>
      <c r="BY38" s="120">
        <v>343</v>
      </c>
      <c r="BZ38" s="120">
        <v>329</v>
      </c>
      <c r="CA38" s="120">
        <v>329</v>
      </c>
      <c r="CB38" s="120">
        <v>329</v>
      </c>
      <c r="CC38" s="120">
        <v>329</v>
      </c>
      <c r="CD38" s="120">
        <v>341</v>
      </c>
      <c r="CE38" s="120">
        <v>341</v>
      </c>
      <c r="CF38" s="120">
        <v>341</v>
      </c>
      <c r="CG38" s="120">
        <v>341</v>
      </c>
      <c r="CH38" s="120">
        <v>324</v>
      </c>
      <c r="CI38" s="120">
        <v>324</v>
      </c>
      <c r="CJ38" s="120">
        <v>324</v>
      </c>
      <c r="CK38" s="120">
        <v>324</v>
      </c>
      <c r="CL38" s="120">
        <v>273</v>
      </c>
      <c r="CM38" s="120">
        <v>273</v>
      </c>
      <c r="CN38" s="120">
        <v>273</v>
      </c>
      <c r="CO38" s="120">
        <v>273</v>
      </c>
      <c r="CP38" s="120">
        <v>257</v>
      </c>
      <c r="CQ38" s="120">
        <v>257</v>
      </c>
      <c r="CR38" s="120">
        <v>257</v>
      </c>
      <c r="CS38" s="120">
        <v>257</v>
      </c>
      <c r="CT38" s="120"/>
      <c r="CU38" s="120"/>
      <c r="CV38" s="120"/>
      <c r="CW38" s="121"/>
      <c r="CX38" s="97">
        <f t="array" ref="CX38">SUMPRODUCT(B38:CW38*0.25)</f>
        <v>6882</v>
      </c>
    </row>
    <row r="39" spans="1:102" ht="24.95" customHeight="1" x14ac:dyDescent="0.2">
      <c r="A39" s="118" t="s">
        <v>46</v>
      </c>
      <c r="B39" s="119"/>
      <c r="C39" s="120"/>
      <c r="D39" s="120"/>
      <c r="E39" s="120"/>
      <c r="F39" s="120"/>
      <c r="G39" s="120"/>
      <c r="H39" s="120"/>
      <c r="I39" s="120"/>
      <c r="J39" s="120"/>
      <c r="K39" s="120"/>
      <c r="L39" s="120"/>
      <c r="M39" s="120"/>
      <c r="N39" s="120"/>
      <c r="O39" s="120"/>
      <c r="P39" s="120"/>
      <c r="Q39" s="120"/>
      <c r="R39" s="120"/>
      <c r="S39" s="120"/>
      <c r="T39" s="120"/>
      <c r="U39" s="120"/>
      <c r="V39" s="120">
        <v>58.5</v>
      </c>
      <c r="W39" s="120">
        <v>4.4000000000000004</v>
      </c>
      <c r="X39" s="120">
        <v>51.3</v>
      </c>
      <c r="Y39" s="120">
        <v>82.2</v>
      </c>
      <c r="Z39" s="120"/>
      <c r="AA39" s="120"/>
      <c r="AB39" s="120"/>
      <c r="AC39" s="120">
        <v>157.19999999999999</v>
      </c>
      <c r="AD39" s="120">
        <v>755.7</v>
      </c>
      <c r="AE39" s="120">
        <v>453.6</v>
      </c>
      <c r="AF39" s="120">
        <v>862.9</v>
      </c>
      <c r="AG39" s="120">
        <v>1155.2</v>
      </c>
      <c r="AH39" s="120">
        <v>749.7</v>
      </c>
      <c r="AI39" s="120">
        <v>850</v>
      </c>
      <c r="AJ39" s="120">
        <v>850</v>
      </c>
      <c r="AK39" s="120">
        <v>799.1</v>
      </c>
      <c r="AL39" s="120">
        <v>850</v>
      </c>
      <c r="AM39" s="120">
        <v>850</v>
      </c>
      <c r="AN39" s="120">
        <v>850</v>
      </c>
      <c r="AO39" s="120">
        <v>850</v>
      </c>
      <c r="AP39" s="120">
        <v>850</v>
      </c>
      <c r="AQ39" s="120">
        <v>850</v>
      </c>
      <c r="AR39" s="120">
        <v>850</v>
      </c>
      <c r="AS39" s="120">
        <v>850</v>
      </c>
      <c r="AT39" s="120">
        <v>755.1</v>
      </c>
      <c r="AU39" s="120">
        <v>767</v>
      </c>
      <c r="AV39" s="120">
        <v>653.79999999999995</v>
      </c>
      <c r="AW39" s="120">
        <v>549.1</v>
      </c>
      <c r="AX39" s="120">
        <v>505.6</v>
      </c>
      <c r="AY39" s="120">
        <v>456.9</v>
      </c>
      <c r="AZ39" s="120">
        <v>426</v>
      </c>
      <c r="BA39" s="120">
        <v>323.5</v>
      </c>
      <c r="BB39" s="120">
        <v>195.1</v>
      </c>
      <c r="BC39" s="120">
        <v>62.2</v>
      </c>
      <c r="BD39" s="120"/>
      <c r="BE39" s="120"/>
      <c r="BF39" s="120"/>
      <c r="BG39" s="120"/>
      <c r="BH39" s="120"/>
      <c r="BI39" s="120"/>
      <c r="BJ39" s="120"/>
      <c r="BK39" s="120"/>
      <c r="BL39" s="120">
        <v>21.1</v>
      </c>
      <c r="BM39" s="120">
        <v>372.3</v>
      </c>
      <c r="BN39" s="120">
        <v>78.099999999999994</v>
      </c>
      <c r="BO39" s="120">
        <v>78.7</v>
      </c>
      <c r="BP39" s="120">
        <v>574.9</v>
      </c>
      <c r="BQ39" s="120">
        <v>349.8</v>
      </c>
      <c r="BR39" s="120"/>
      <c r="BS39" s="120"/>
      <c r="BT39" s="120"/>
      <c r="BU39" s="120"/>
      <c r="BV39" s="120"/>
      <c r="BW39" s="120"/>
      <c r="BX39" s="120"/>
      <c r="BY39" s="120"/>
      <c r="BZ39" s="120"/>
      <c r="CA39" s="120"/>
      <c r="CB39" s="120"/>
      <c r="CC39" s="120"/>
      <c r="CD39" s="120"/>
      <c r="CE39" s="120">
        <v>88.6</v>
      </c>
      <c r="CF39" s="120">
        <v>234.9</v>
      </c>
      <c r="CG39" s="120">
        <v>81.3</v>
      </c>
      <c r="CH39" s="120">
        <v>62.5</v>
      </c>
      <c r="CI39" s="120">
        <v>303.5</v>
      </c>
      <c r="CJ39" s="120">
        <v>171.5</v>
      </c>
      <c r="CK39" s="120">
        <v>298.60000000000002</v>
      </c>
      <c r="CL39" s="120">
        <v>461.6</v>
      </c>
      <c r="CM39" s="120">
        <v>339.2</v>
      </c>
      <c r="CN39" s="120">
        <v>413.2</v>
      </c>
      <c r="CO39" s="120">
        <v>365.8</v>
      </c>
      <c r="CP39" s="120">
        <v>364.2</v>
      </c>
      <c r="CQ39" s="120">
        <v>281.89999999999998</v>
      </c>
      <c r="CR39" s="120">
        <v>364</v>
      </c>
      <c r="CS39" s="120">
        <v>250.3</v>
      </c>
      <c r="CT39" s="122"/>
      <c r="CU39" s="122"/>
      <c r="CV39" s="122"/>
      <c r="CW39" s="121"/>
      <c r="CX39" s="97">
        <f t="array" ref="CX39">SUMPRODUCT(B39:CW39*0.25)</f>
        <v>5970.0249999999987</v>
      </c>
    </row>
    <row r="40" spans="1:102" ht="24.95" customHeight="1" x14ac:dyDescent="0.2">
      <c r="A40" s="118" t="s">
        <v>47</v>
      </c>
      <c r="B40" s="119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20"/>
      <c r="AW40" s="120"/>
      <c r="AX40" s="120"/>
      <c r="AY40" s="120"/>
      <c r="AZ40" s="120"/>
      <c r="BA40" s="120"/>
      <c r="BB40" s="120"/>
      <c r="BC40" s="120"/>
      <c r="BD40" s="120"/>
      <c r="BE40" s="120"/>
      <c r="BF40" s="120"/>
      <c r="BG40" s="120"/>
      <c r="BH40" s="120"/>
      <c r="BI40" s="120"/>
      <c r="BJ40" s="120"/>
      <c r="BK40" s="120"/>
      <c r="BL40" s="120"/>
      <c r="BM40" s="120"/>
      <c r="BN40" s="120"/>
      <c r="BO40" s="120"/>
      <c r="BP40" s="120"/>
      <c r="BQ40" s="120"/>
      <c r="BR40" s="120"/>
      <c r="BS40" s="120"/>
      <c r="BT40" s="120"/>
      <c r="BU40" s="120"/>
      <c r="BV40" s="120"/>
      <c r="BW40" s="120"/>
      <c r="BX40" s="120"/>
      <c r="BY40" s="120"/>
      <c r="BZ40" s="120"/>
      <c r="CA40" s="120"/>
      <c r="CB40" s="120"/>
      <c r="CC40" s="120"/>
      <c r="CD40" s="120"/>
      <c r="CE40" s="120"/>
      <c r="CF40" s="120"/>
      <c r="CG40" s="120"/>
      <c r="CH40" s="120"/>
      <c r="CI40" s="120"/>
      <c r="CJ40" s="120"/>
      <c r="CK40" s="120"/>
      <c r="CL40" s="120"/>
      <c r="CM40" s="120"/>
      <c r="CN40" s="120"/>
      <c r="CO40" s="120"/>
      <c r="CP40" s="120"/>
      <c r="CQ40" s="120"/>
      <c r="CR40" s="120"/>
      <c r="CS40" s="120"/>
      <c r="CT40" s="122"/>
      <c r="CU40" s="122"/>
      <c r="CV40" s="122"/>
      <c r="CW40" s="121"/>
      <c r="CX40" s="97">
        <f t="array" ref="CX40">SUMPRODUCT(B40:CW40*0.25)</f>
        <v>0</v>
      </c>
    </row>
    <row r="41" spans="1:102" ht="24.95" customHeight="1" x14ac:dyDescent="0.2">
      <c r="A41" s="118" t="s">
        <v>48</v>
      </c>
      <c r="B41" s="119">
        <v>500</v>
      </c>
      <c r="C41" s="120">
        <v>500</v>
      </c>
      <c r="D41" s="120">
        <v>500</v>
      </c>
      <c r="E41" s="120">
        <v>500</v>
      </c>
      <c r="F41" s="120">
        <v>500</v>
      </c>
      <c r="G41" s="120">
        <v>500</v>
      </c>
      <c r="H41" s="120">
        <v>500</v>
      </c>
      <c r="I41" s="120">
        <v>500</v>
      </c>
      <c r="J41" s="120">
        <v>474.8</v>
      </c>
      <c r="K41" s="120">
        <v>474.8</v>
      </c>
      <c r="L41" s="120">
        <v>474.8</v>
      </c>
      <c r="M41" s="120">
        <v>474.8</v>
      </c>
      <c r="N41" s="120">
        <v>500</v>
      </c>
      <c r="O41" s="120">
        <v>500</v>
      </c>
      <c r="P41" s="120">
        <v>500</v>
      </c>
      <c r="Q41" s="120">
        <v>500</v>
      </c>
      <c r="R41" s="120">
        <v>500</v>
      </c>
      <c r="S41" s="120">
        <v>500</v>
      </c>
      <c r="T41" s="120">
        <v>500</v>
      </c>
      <c r="U41" s="120">
        <v>500</v>
      </c>
      <c r="V41" s="120">
        <v>12.6</v>
      </c>
      <c r="W41" s="120">
        <v>12.6</v>
      </c>
      <c r="X41" s="120">
        <v>12.6</v>
      </c>
      <c r="Y41" s="120">
        <v>12.6</v>
      </c>
      <c r="Z41" s="120">
        <v>500</v>
      </c>
      <c r="AA41" s="120">
        <v>500</v>
      </c>
      <c r="AB41" s="120">
        <v>500</v>
      </c>
      <c r="AC41" s="120">
        <v>500</v>
      </c>
      <c r="AD41" s="120">
        <v>273.2</v>
      </c>
      <c r="AE41" s="120">
        <v>273.2</v>
      </c>
      <c r="AF41" s="120">
        <v>273.2</v>
      </c>
      <c r="AG41" s="120">
        <v>273.2</v>
      </c>
      <c r="AH41" s="120">
        <v>500</v>
      </c>
      <c r="AI41" s="120">
        <v>500</v>
      </c>
      <c r="AJ41" s="120">
        <v>500</v>
      </c>
      <c r="AK41" s="120">
        <v>500</v>
      </c>
      <c r="AL41" s="120">
        <v>500</v>
      </c>
      <c r="AM41" s="120">
        <v>500</v>
      </c>
      <c r="AN41" s="120">
        <v>500</v>
      </c>
      <c r="AO41" s="120">
        <v>500</v>
      </c>
      <c r="AP41" s="120">
        <v>500</v>
      </c>
      <c r="AQ41" s="120">
        <v>500</v>
      </c>
      <c r="AR41" s="120">
        <v>500</v>
      </c>
      <c r="AS41" s="120">
        <v>500</v>
      </c>
      <c r="AT41" s="120">
        <v>500</v>
      </c>
      <c r="AU41" s="120">
        <v>500</v>
      </c>
      <c r="AV41" s="120">
        <v>500</v>
      </c>
      <c r="AW41" s="120">
        <v>500</v>
      </c>
      <c r="AX41" s="120">
        <v>500</v>
      </c>
      <c r="AY41" s="120">
        <v>500</v>
      </c>
      <c r="AZ41" s="120">
        <v>500</v>
      </c>
      <c r="BA41" s="120">
        <v>500</v>
      </c>
      <c r="BB41" s="120">
        <v>500</v>
      </c>
      <c r="BC41" s="120">
        <v>500</v>
      </c>
      <c r="BD41" s="120">
        <v>500</v>
      </c>
      <c r="BE41" s="120">
        <v>500</v>
      </c>
      <c r="BF41" s="120">
        <v>500</v>
      </c>
      <c r="BG41" s="120">
        <v>500</v>
      </c>
      <c r="BH41" s="120">
        <v>500</v>
      </c>
      <c r="BI41" s="120">
        <v>500</v>
      </c>
      <c r="BJ41" s="120">
        <v>500</v>
      </c>
      <c r="BK41" s="120">
        <v>500</v>
      </c>
      <c r="BL41" s="120">
        <v>500</v>
      </c>
      <c r="BM41" s="120">
        <v>500</v>
      </c>
      <c r="BN41" s="120">
        <v>500</v>
      </c>
      <c r="BO41" s="120">
        <v>500</v>
      </c>
      <c r="BP41" s="120">
        <v>500</v>
      </c>
      <c r="BQ41" s="120">
        <v>500</v>
      </c>
      <c r="BR41" s="120">
        <v>500</v>
      </c>
      <c r="BS41" s="120">
        <v>500</v>
      </c>
      <c r="BT41" s="120">
        <v>500</v>
      </c>
      <c r="BU41" s="120">
        <v>500</v>
      </c>
      <c r="BV41" s="120">
        <v>500</v>
      </c>
      <c r="BW41" s="120">
        <v>500</v>
      </c>
      <c r="BX41" s="120">
        <v>500</v>
      </c>
      <c r="BY41" s="120">
        <v>500</v>
      </c>
      <c r="BZ41" s="120">
        <v>500</v>
      </c>
      <c r="CA41" s="120">
        <v>500</v>
      </c>
      <c r="CB41" s="120">
        <v>500</v>
      </c>
      <c r="CC41" s="120">
        <v>500</v>
      </c>
      <c r="CD41" s="120">
        <v>500</v>
      </c>
      <c r="CE41" s="120">
        <v>500</v>
      </c>
      <c r="CF41" s="120">
        <v>500</v>
      </c>
      <c r="CG41" s="120">
        <v>500</v>
      </c>
      <c r="CH41" s="120">
        <v>500</v>
      </c>
      <c r="CI41" s="120">
        <v>500</v>
      </c>
      <c r="CJ41" s="120">
        <v>500</v>
      </c>
      <c r="CK41" s="120">
        <v>500</v>
      </c>
      <c r="CL41" s="120">
        <v>500</v>
      </c>
      <c r="CM41" s="120">
        <v>500</v>
      </c>
      <c r="CN41" s="120">
        <v>500</v>
      </c>
      <c r="CO41" s="120">
        <v>500</v>
      </c>
      <c r="CP41" s="120">
        <v>500</v>
      </c>
      <c r="CQ41" s="120">
        <v>500</v>
      </c>
      <c r="CR41" s="120">
        <v>500</v>
      </c>
      <c r="CS41" s="120">
        <v>500</v>
      </c>
      <c r="CT41" s="122"/>
      <c r="CU41" s="122"/>
      <c r="CV41" s="122"/>
      <c r="CW41" s="121"/>
      <c r="CX41" s="97">
        <f t="array" ref="CX41">SUMPRODUCT(B41:CW41*0.25)</f>
        <v>11260.600000000002</v>
      </c>
    </row>
    <row r="42" spans="1:102" ht="30" customHeight="1" thickBot="1" x14ac:dyDescent="0.25">
      <c r="A42" s="105" t="s">
        <v>49</v>
      </c>
      <c r="B42" s="106">
        <f>SUM(B37:B41)</f>
        <v>741</v>
      </c>
      <c r="C42" s="107">
        <f t="shared" ref="C42:BN42" si="6">SUM(C37:C41)</f>
        <v>741</v>
      </c>
      <c r="D42" s="107">
        <f t="shared" si="6"/>
        <v>741</v>
      </c>
      <c r="E42" s="107">
        <f t="shared" si="6"/>
        <v>741</v>
      </c>
      <c r="F42" s="107">
        <f t="shared" si="6"/>
        <v>822</v>
      </c>
      <c r="G42" s="107">
        <f t="shared" si="6"/>
        <v>822</v>
      </c>
      <c r="H42" s="107">
        <f t="shared" si="6"/>
        <v>822</v>
      </c>
      <c r="I42" s="107">
        <f t="shared" si="6"/>
        <v>822</v>
      </c>
      <c r="J42" s="107">
        <f t="shared" si="6"/>
        <v>795.8</v>
      </c>
      <c r="K42" s="107">
        <f t="shared" si="6"/>
        <v>795.8</v>
      </c>
      <c r="L42" s="107">
        <f t="shared" si="6"/>
        <v>795.8</v>
      </c>
      <c r="M42" s="107">
        <f t="shared" si="6"/>
        <v>795.8</v>
      </c>
      <c r="N42" s="107">
        <f t="shared" si="6"/>
        <v>821</v>
      </c>
      <c r="O42" s="107">
        <f t="shared" si="6"/>
        <v>821</v>
      </c>
      <c r="P42" s="107">
        <f t="shared" si="6"/>
        <v>821</v>
      </c>
      <c r="Q42" s="107">
        <f t="shared" si="6"/>
        <v>821</v>
      </c>
      <c r="R42" s="107">
        <f t="shared" si="6"/>
        <v>822</v>
      </c>
      <c r="S42" s="107">
        <f t="shared" si="6"/>
        <v>822</v>
      </c>
      <c r="T42" s="107">
        <f t="shared" si="6"/>
        <v>822</v>
      </c>
      <c r="U42" s="107">
        <f t="shared" si="6"/>
        <v>822</v>
      </c>
      <c r="V42" s="107">
        <f t="shared" si="6"/>
        <v>400.1</v>
      </c>
      <c r="W42" s="107">
        <f t="shared" si="6"/>
        <v>346</v>
      </c>
      <c r="X42" s="107">
        <f t="shared" si="6"/>
        <v>392.90000000000003</v>
      </c>
      <c r="Y42" s="107">
        <f t="shared" si="6"/>
        <v>423.8</v>
      </c>
      <c r="Z42" s="107">
        <f t="shared" si="6"/>
        <v>755</v>
      </c>
      <c r="AA42" s="107">
        <f t="shared" si="6"/>
        <v>755</v>
      </c>
      <c r="AB42" s="107">
        <f t="shared" si="6"/>
        <v>755</v>
      </c>
      <c r="AC42" s="107">
        <f t="shared" si="6"/>
        <v>912.2</v>
      </c>
      <c r="AD42" s="107">
        <f t="shared" si="6"/>
        <v>1608.9</v>
      </c>
      <c r="AE42" s="107">
        <f t="shared" si="6"/>
        <v>1306.8</v>
      </c>
      <c r="AF42" s="107">
        <f t="shared" si="6"/>
        <v>1716.1000000000001</v>
      </c>
      <c r="AG42" s="107">
        <f t="shared" si="6"/>
        <v>2008.4</v>
      </c>
      <c r="AH42" s="107">
        <f t="shared" si="6"/>
        <v>1849.7</v>
      </c>
      <c r="AI42" s="107">
        <f t="shared" si="6"/>
        <v>1950</v>
      </c>
      <c r="AJ42" s="107">
        <f t="shared" si="6"/>
        <v>1950</v>
      </c>
      <c r="AK42" s="107">
        <f t="shared" si="6"/>
        <v>1899.1</v>
      </c>
      <c r="AL42" s="107">
        <f t="shared" si="6"/>
        <v>1950</v>
      </c>
      <c r="AM42" s="107">
        <f t="shared" si="6"/>
        <v>1950</v>
      </c>
      <c r="AN42" s="107">
        <f t="shared" si="6"/>
        <v>1950</v>
      </c>
      <c r="AO42" s="107">
        <f t="shared" si="6"/>
        <v>1950</v>
      </c>
      <c r="AP42" s="107">
        <f t="shared" si="6"/>
        <v>1950</v>
      </c>
      <c r="AQ42" s="107">
        <f t="shared" si="6"/>
        <v>1950</v>
      </c>
      <c r="AR42" s="107">
        <f t="shared" si="6"/>
        <v>1950</v>
      </c>
      <c r="AS42" s="107">
        <f t="shared" si="6"/>
        <v>1950</v>
      </c>
      <c r="AT42" s="107">
        <f t="shared" si="6"/>
        <v>1828.1</v>
      </c>
      <c r="AU42" s="107">
        <f t="shared" si="6"/>
        <v>1840</v>
      </c>
      <c r="AV42" s="107">
        <f t="shared" si="6"/>
        <v>1726.8</v>
      </c>
      <c r="AW42" s="107">
        <f t="shared" si="6"/>
        <v>1622.1</v>
      </c>
      <c r="AX42" s="107">
        <f t="shared" si="6"/>
        <v>1578.6</v>
      </c>
      <c r="AY42" s="107">
        <f t="shared" si="6"/>
        <v>1529.9</v>
      </c>
      <c r="AZ42" s="107">
        <f t="shared" si="6"/>
        <v>1499</v>
      </c>
      <c r="BA42" s="107">
        <f t="shared" si="6"/>
        <v>1396.5</v>
      </c>
      <c r="BB42" s="107">
        <f t="shared" si="6"/>
        <v>1295.0999999999999</v>
      </c>
      <c r="BC42" s="107">
        <f t="shared" si="6"/>
        <v>1162.2</v>
      </c>
      <c r="BD42" s="107">
        <f t="shared" si="6"/>
        <v>1100</v>
      </c>
      <c r="BE42" s="107">
        <f t="shared" si="6"/>
        <v>1100</v>
      </c>
      <c r="BF42" s="107">
        <f t="shared" si="6"/>
        <v>1100</v>
      </c>
      <c r="BG42" s="107">
        <f t="shared" si="6"/>
        <v>1100</v>
      </c>
      <c r="BH42" s="107">
        <f t="shared" si="6"/>
        <v>1100</v>
      </c>
      <c r="BI42" s="107">
        <f t="shared" si="6"/>
        <v>1100</v>
      </c>
      <c r="BJ42" s="107">
        <f t="shared" si="6"/>
        <v>1100</v>
      </c>
      <c r="BK42" s="107">
        <f t="shared" si="6"/>
        <v>1100</v>
      </c>
      <c r="BL42" s="107">
        <f t="shared" si="6"/>
        <v>1121.0999999999999</v>
      </c>
      <c r="BM42" s="107">
        <f t="shared" si="6"/>
        <v>1472.3</v>
      </c>
      <c r="BN42" s="107">
        <f t="shared" si="6"/>
        <v>1173.0999999999999</v>
      </c>
      <c r="BO42" s="107">
        <f t="shared" ref="BO42:CW42" si="7">SUM(BO37:BO41)</f>
        <v>1173.7</v>
      </c>
      <c r="BP42" s="107">
        <f t="shared" si="7"/>
        <v>1669.9</v>
      </c>
      <c r="BQ42" s="107">
        <f t="shared" si="7"/>
        <v>1444.8</v>
      </c>
      <c r="BR42" s="107">
        <f t="shared" si="7"/>
        <v>1054</v>
      </c>
      <c r="BS42" s="107">
        <f t="shared" si="7"/>
        <v>1054</v>
      </c>
      <c r="BT42" s="107">
        <f t="shared" si="7"/>
        <v>1054</v>
      </c>
      <c r="BU42" s="107">
        <f t="shared" si="7"/>
        <v>1054</v>
      </c>
      <c r="BV42" s="107">
        <f t="shared" si="7"/>
        <v>1093</v>
      </c>
      <c r="BW42" s="107">
        <f t="shared" si="7"/>
        <v>1093</v>
      </c>
      <c r="BX42" s="107">
        <f t="shared" si="7"/>
        <v>1093</v>
      </c>
      <c r="BY42" s="107">
        <f t="shared" si="7"/>
        <v>1093</v>
      </c>
      <c r="BZ42" s="107">
        <f t="shared" si="7"/>
        <v>1079</v>
      </c>
      <c r="CA42" s="107">
        <f t="shared" si="7"/>
        <v>1079</v>
      </c>
      <c r="CB42" s="107">
        <f t="shared" si="7"/>
        <v>1079</v>
      </c>
      <c r="CC42" s="107">
        <f t="shared" si="7"/>
        <v>1079</v>
      </c>
      <c r="CD42" s="107">
        <f t="shared" si="7"/>
        <v>1091</v>
      </c>
      <c r="CE42" s="107">
        <f t="shared" si="7"/>
        <v>1179.5999999999999</v>
      </c>
      <c r="CF42" s="107">
        <f t="shared" si="7"/>
        <v>1325.9</v>
      </c>
      <c r="CG42" s="107">
        <f t="shared" si="7"/>
        <v>1172.3</v>
      </c>
      <c r="CH42" s="107">
        <f t="shared" si="7"/>
        <v>1136.5</v>
      </c>
      <c r="CI42" s="107">
        <f t="shared" si="7"/>
        <v>1377.5</v>
      </c>
      <c r="CJ42" s="107">
        <f t="shared" si="7"/>
        <v>1245.5</v>
      </c>
      <c r="CK42" s="107">
        <f t="shared" si="7"/>
        <v>1372.6</v>
      </c>
      <c r="CL42" s="107">
        <f t="shared" si="7"/>
        <v>1402.6</v>
      </c>
      <c r="CM42" s="107">
        <f t="shared" si="7"/>
        <v>1280.2</v>
      </c>
      <c r="CN42" s="107">
        <f t="shared" si="7"/>
        <v>1354.2</v>
      </c>
      <c r="CO42" s="107">
        <f t="shared" si="7"/>
        <v>1306.8</v>
      </c>
      <c r="CP42" s="107">
        <f t="shared" si="7"/>
        <v>1291.2</v>
      </c>
      <c r="CQ42" s="107">
        <f t="shared" si="7"/>
        <v>1208.9000000000001</v>
      </c>
      <c r="CR42" s="107">
        <f t="shared" si="7"/>
        <v>1291</v>
      </c>
      <c r="CS42" s="107">
        <f t="shared" si="7"/>
        <v>1177.3</v>
      </c>
      <c r="CT42" s="108">
        <f t="shared" si="7"/>
        <v>0</v>
      </c>
      <c r="CU42" s="108">
        <f t="shared" si="7"/>
        <v>0</v>
      </c>
      <c r="CV42" s="108">
        <f t="shared" si="7"/>
        <v>0</v>
      </c>
      <c r="CW42" s="109">
        <f t="shared" si="7"/>
        <v>0</v>
      </c>
      <c r="CX42" s="110">
        <f>SUM(CX37:CX41)</f>
        <v>29021.625</v>
      </c>
    </row>
    <row r="43" spans="1:102" ht="18" customHeight="1" thickBot="1" x14ac:dyDescent="0.25">
      <c r="A43" s="123"/>
      <c r="B43" s="124"/>
      <c r="C43" s="124"/>
      <c r="D43" s="124"/>
      <c r="E43" s="124"/>
      <c r="F43" s="124"/>
      <c r="G43" s="124"/>
      <c r="H43" s="124"/>
      <c r="I43" s="124"/>
      <c r="J43" s="124"/>
      <c r="K43" s="124"/>
      <c r="L43" s="124"/>
      <c r="M43" s="124"/>
      <c r="N43" s="124"/>
      <c r="O43" s="124"/>
      <c r="P43" s="124"/>
      <c r="Q43" s="124"/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  <c r="AG43" s="124"/>
      <c r="AH43" s="124"/>
      <c r="AI43" s="124"/>
      <c r="AJ43" s="124"/>
      <c r="AK43" s="124"/>
      <c r="AL43" s="124"/>
      <c r="AM43" s="124"/>
      <c r="AN43" s="124"/>
      <c r="AO43" s="124"/>
      <c r="AP43" s="124"/>
      <c r="AQ43" s="124"/>
      <c r="AR43" s="124"/>
      <c r="AS43" s="124"/>
      <c r="AT43" s="124"/>
      <c r="AU43" s="124"/>
      <c r="AV43" s="124"/>
      <c r="AW43" s="124"/>
      <c r="AX43" s="124"/>
      <c r="AY43" s="124"/>
      <c r="AZ43" s="124"/>
      <c r="BA43" s="124"/>
      <c r="BB43" s="124"/>
      <c r="BC43" s="124"/>
      <c r="BD43" s="124"/>
      <c r="BE43" s="124"/>
      <c r="BF43" s="124"/>
      <c r="BG43" s="124"/>
      <c r="BH43" s="124"/>
      <c r="BI43" s="124"/>
      <c r="BJ43" s="124"/>
      <c r="BK43" s="124"/>
      <c r="BL43" s="124"/>
      <c r="BM43" s="124"/>
      <c r="BN43" s="124"/>
      <c r="BO43" s="124"/>
      <c r="BP43" s="124"/>
      <c r="BQ43" s="124"/>
      <c r="BR43" s="124"/>
      <c r="BS43" s="124"/>
      <c r="BT43" s="124"/>
      <c r="BU43" s="124"/>
      <c r="BV43" s="124"/>
      <c r="BW43" s="124"/>
      <c r="BX43" s="124"/>
      <c r="BY43" s="124"/>
      <c r="BZ43" s="124"/>
      <c r="CA43" s="124"/>
      <c r="CB43" s="124"/>
      <c r="CC43" s="124"/>
      <c r="CD43" s="124"/>
      <c r="CE43" s="124"/>
      <c r="CF43" s="124"/>
      <c r="CG43" s="124"/>
      <c r="CH43" s="124"/>
      <c r="CI43" s="124"/>
      <c r="CJ43" s="124"/>
      <c r="CK43" s="124"/>
      <c r="CL43" s="124"/>
      <c r="CM43" s="124"/>
      <c r="CN43" s="124"/>
      <c r="CO43" s="124"/>
      <c r="CP43" s="124"/>
      <c r="CQ43" s="124"/>
      <c r="CR43" s="124"/>
      <c r="CS43" s="124"/>
      <c r="CT43" s="124"/>
      <c r="CU43" s="124"/>
      <c r="CV43" s="124"/>
      <c r="CW43" s="124"/>
      <c r="CX43" s="125"/>
    </row>
    <row r="44" spans="1:102" ht="30" customHeight="1" thickBot="1" x14ac:dyDescent="0.25">
      <c r="A44" s="85" t="s">
        <v>50</v>
      </c>
      <c r="B44" s="111">
        <v>1</v>
      </c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112"/>
      <c r="AB44" s="112"/>
      <c r="AC44" s="112"/>
      <c r="AD44" s="112"/>
      <c r="AE44" s="112"/>
      <c r="AF44" s="112"/>
      <c r="AG44" s="112"/>
      <c r="AH44" s="112"/>
      <c r="AI44" s="112"/>
      <c r="AJ44" s="112"/>
      <c r="AK44" s="112"/>
      <c r="AL44" s="112"/>
      <c r="AM44" s="112"/>
      <c r="AN44" s="112"/>
      <c r="AO44" s="112"/>
      <c r="AP44" s="112"/>
      <c r="AQ44" s="112"/>
      <c r="AR44" s="112"/>
      <c r="AS44" s="112"/>
      <c r="AT44" s="112"/>
      <c r="AU44" s="112"/>
      <c r="AV44" s="112"/>
      <c r="AW44" s="112"/>
      <c r="AX44" s="112"/>
      <c r="AY44" s="112"/>
      <c r="AZ44" s="112"/>
      <c r="BA44" s="112"/>
      <c r="BB44" s="112"/>
      <c r="BC44" s="112"/>
      <c r="BD44" s="112"/>
      <c r="BE44" s="112"/>
      <c r="BF44" s="112"/>
      <c r="BG44" s="112"/>
      <c r="BH44" s="112"/>
      <c r="BI44" s="112"/>
      <c r="BJ44" s="112"/>
      <c r="BK44" s="112"/>
      <c r="BL44" s="112"/>
      <c r="BM44" s="112"/>
      <c r="BN44" s="112"/>
      <c r="BO44" s="112"/>
      <c r="BP44" s="112"/>
      <c r="BQ44" s="112"/>
      <c r="BR44" s="112"/>
      <c r="BS44" s="112"/>
      <c r="BT44" s="112"/>
      <c r="BU44" s="112"/>
      <c r="BV44" s="112"/>
      <c r="BW44" s="112"/>
      <c r="BX44" s="112"/>
      <c r="BY44" s="112"/>
      <c r="BZ44" s="112"/>
      <c r="CA44" s="112"/>
      <c r="CB44" s="112"/>
      <c r="CC44" s="112"/>
      <c r="CD44" s="112"/>
      <c r="CE44" s="112"/>
      <c r="CF44" s="112"/>
      <c r="CG44" s="112"/>
      <c r="CH44" s="112"/>
      <c r="CI44" s="112"/>
      <c r="CJ44" s="112"/>
      <c r="CK44" s="112"/>
      <c r="CL44" s="112"/>
      <c r="CM44" s="112"/>
      <c r="CN44" s="112"/>
      <c r="CO44" s="112"/>
      <c r="CP44" s="112"/>
      <c r="CQ44" s="112"/>
      <c r="CR44" s="112"/>
      <c r="CS44" s="112"/>
      <c r="CT44" s="112"/>
      <c r="CU44" s="112"/>
      <c r="CV44" s="112"/>
      <c r="CW44" s="112"/>
      <c r="CX44" s="113"/>
    </row>
    <row r="45" spans="1:102" ht="24.95" customHeight="1" x14ac:dyDescent="0.2">
      <c r="A45" s="86" t="s">
        <v>44</v>
      </c>
      <c r="B45" s="114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115"/>
      <c r="AG45" s="115"/>
      <c r="AH45" s="115"/>
      <c r="AI45" s="115"/>
      <c r="AJ45" s="115"/>
      <c r="AK45" s="115"/>
      <c r="AL45" s="115"/>
      <c r="AM45" s="115"/>
      <c r="AN45" s="115"/>
      <c r="AO45" s="115"/>
      <c r="AP45" s="115"/>
      <c r="AQ45" s="115"/>
      <c r="AR45" s="115"/>
      <c r="AS45" s="115"/>
      <c r="AT45" s="115"/>
      <c r="AU45" s="115"/>
      <c r="AV45" s="115"/>
      <c r="AW45" s="115"/>
      <c r="AX45" s="115"/>
      <c r="AY45" s="115"/>
      <c r="AZ45" s="115"/>
      <c r="BA45" s="115"/>
      <c r="BB45" s="115"/>
      <c r="BC45" s="115"/>
      <c r="BD45" s="115"/>
      <c r="BE45" s="115"/>
      <c r="BF45" s="115"/>
      <c r="BG45" s="115"/>
      <c r="BH45" s="115"/>
      <c r="BI45" s="115"/>
      <c r="BJ45" s="115"/>
      <c r="BK45" s="115"/>
      <c r="BL45" s="115"/>
      <c r="BM45" s="115"/>
      <c r="BN45" s="115"/>
      <c r="BO45" s="115"/>
      <c r="BP45" s="115"/>
      <c r="BQ45" s="115"/>
      <c r="BR45" s="115"/>
      <c r="BS45" s="115"/>
      <c r="BT45" s="115"/>
      <c r="BU45" s="115"/>
      <c r="BV45" s="115"/>
      <c r="BW45" s="115"/>
      <c r="BX45" s="115"/>
      <c r="BY45" s="115"/>
      <c r="BZ45" s="115"/>
      <c r="CA45" s="115"/>
      <c r="CB45" s="115"/>
      <c r="CC45" s="115"/>
      <c r="CD45" s="115"/>
      <c r="CE45" s="115"/>
      <c r="CF45" s="115"/>
      <c r="CG45" s="115"/>
      <c r="CH45" s="115"/>
      <c r="CI45" s="115"/>
      <c r="CJ45" s="115"/>
      <c r="CK45" s="115"/>
      <c r="CL45" s="115"/>
      <c r="CM45" s="115"/>
      <c r="CN45" s="115"/>
      <c r="CO45" s="115"/>
      <c r="CP45" s="115"/>
      <c r="CQ45" s="115"/>
      <c r="CR45" s="115"/>
      <c r="CS45" s="115"/>
      <c r="CT45" s="116"/>
      <c r="CU45" s="116"/>
      <c r="CV45" s="116"/>
      <c r="CW45" s="117"/>
      <c r="CX45" s="91">
        <f t="array" ref="CX45">SUMPRODUCT(B45:CW45*0.25)</f>
        <v>0</v>
      </c>
    </row>
    <row r="46" spans="1:102" ht="24.95" customHeight="1" x14ac:dyDescent="0.2">
      <c r="A46" s="118" t="s">
        <v>45</v>
      </c>
      <c r="B46" s="119"/>
      <c r="C46" s="120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120"/>
      <c r="Q46" s="120"/>
      <c r="R46" s="120"/>
      <c r="S46" s="120"/>
      <c r="T46" s="120"/>
      <c r="U46" s="120"/>
      <c r="V46" s="120"/>
      <c r="W46" s="120"/>
      <c r="X46" s="120"/>
      <c r="Y46" s="120"/>
      <c r="Z46" s="120"/>
      <c r="AA46" s="120"/>
      <c r="AB46" s="120"/>
      <c r="AC46" s="120"/>
      <c r="AD46" s="120"/>
      <c r="AE46" s="120"/>
      <c r="AF46" s="120"/>
      <c r="AG46" s="120"/>
      <c r="AH46" s="120"/>
      <c r="AI46" s="120"/>
      <c r="AJ46" s="120"/>
      <c r="AK46" s="120"/>
      <c r="AL46" s="120"/>
      <c r="AM46" s="120"/>
      <c r="AN46" s="120"/>
      <c r="AO46" s="120"/>
      <c r="AP46" s="120"/>
      <c r="AQ46" s="120"/>
      <c r="AR46" s="120"/>
      <c r="AS46" s="120"/>
      <c r="AT46" s="120"/>
      <c r="AU46" s="120"/>
      <c r="AV46" s="120"/>
      <c r="AW46" s="120"/>
      <c r="AX46" s="120"/>
      <c r="AY46" s="120"/>
      <c r="AZ46" s="120"/>
      <c r="BA46" s="120"/>
      <c r="BB46" s="120"/>
      <c r="BC46" s="120"/>
      <c r="BD46" s="120"/>
      <c r="BE46" s="120"/>
      <c r="BF46" s="120"/>
      <c r="BG46" s="120"/>
      <c r="BH46" s="120"/>
      <c r="BI46" s="120"/>
      <c r="BJ46" s="120"/>
      <c r="BK46" s="120"/>
      <c r="BL46" s="120"/>
      <c r="BM46" s="120"/>
      <c r="BN46" s="120"/>
      <c r="BO46" s="120"/>
      <c r="BP46" s="120"/>
      <c r="BQ46" s="120"/>
      <c r="BR46" s="120"/>
      <c r="BS46" s="120"/>
      <c r="BT46" s="120"/>
      <c r="BU46" s="120"/>
      <c r="BV46" s="120"/>
      <c r="BW46" s="120"/>
      <c r="BX46" s="120"/>
      <c r="BY46" s="120"/>
      <c r="BZ46" s="120"/>
      <c r="CA46" s="120"/>
      <c r="CB46" s="120"/>
      <c r="CC46" s="120"/>
      <c r="CD46" s="120"/>
      <c r="CE46" s="120"/>
      <c r="CF46" s="120"/>
      <c r="CG46" s="120"/>
      <c r="CH46" s="120"/>
      <c r="CI46" s="120"/>
      <c r="CJ46" s="120"/>
      <c r="CK46" s="120"/>
      <c r="CL46" s="120"/>
      <c r="CM46" s="120"/>
      <c r="CN46" s="120"/>
      <c r="CO46" s="120"/>
      <c r="CP46" s="120"/>
      <c r="CQ46" s="120"/>
      <c r="CR46" s="120"/>
      <c r="CS46" s="120"/>
      <c r="CT46" s="120"/>
      <c r="CU46" s="120"/>
      <c r="CV46" s="120"/>
      <c r="CW46" s="121"/>
      <c r="CX46" s="97">
        <f t="array" ref="CX46">SUMPRODUCT(B46:CW46*0.25)</f>
        <v>0</v>
      </c>
    </row>
    <row r="47" spans="1:102" ht="24.95" customHeight="1" x14ac:dyDescent="0.2">
      <c r="A47" s="118" t="s">
        <v>46</v>
      </c>
      <c r="B47" s="119"/>
      <c r="C47" s="120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120"/>
      <c r="Q47" s="120"/>
      <c r="R47" s="120"/>
      <c r="S47" s="120"/>
      <c r="T47" s="120"/>
      <c r="U47" s="120"/>
      <c r="V47" s="120">
        <v>58.5</v>
      </c>
      <c r="W47" s="120">
        <v>4.4000000000000004</v>
      </c>
      <c r="X47" s="120">
        <v>51.3</v>
      </c>
      <c r="Y47" s="120">
        <v>82.2</v>
      </c>
      <c r="Z47" s="120"/>
      <c r="AA47" s="120"/>
      <c r="AB47" s="120"/>
      <c r="AC47" s="120">
        <v>157.19999999999999</v>
      </c>
      <c r="AD47" s="120">
        <v>755.7</v>
      </c>
      <c r="AE47" s="120">
        <v>453.6</v>
      </c>
      <c r="AF47" s="120">
        <v>862.9</v>
      </c>
      <c r="AG47" s="120">
        <v>1155.2</v>
      </c>
      <c r="AH47" s="120">
        <v>749.7</v>
      </c>
      <c r="AI47" s="120">
        <v>850</v>
      </c>
      <c r="AJ47" s="120">
        <v>850</v>
      </c>
      <c r="AK47" s="120">
        <v>799.1</v>
      </c>
      <c r="AL47" s="120">
        <v>850</v>
      </c>
      <c r="AM47" s="120">
        <v>850</v>
      </c>
      <c r="AN47" s="120">
        <v>850</v>
      </c>
      <c r="AO47" s="120">
        <v>850</v>
      </c>
      <c r="AP47" s="120">
        <v>850</v>
      </c>
      <c r="AQ47" s="120">
        <v>850</v>
      </c>
      <c r="AR47" s="120">
        <v>850</v>
      </c>
      <c r="AS47" s="120">
        <v>850</v>
      </c>
      <c r="AT47" s="120">
        <v>755.1</v>
      </c>
      <c r="AU47" s="120">
        <v>767</v>
      </c>
      <c r="AV47" s="120">
        <v>653.79999999999995</v>
      </c>
      <c r="AW47" s="120">
        <v>549.1</v>
      </c>
      <c r="AX47" s="120">
        <v>505.6</v>
      </c>
      <c r="AY47" s="120">
        <v>456.9</v>
      </c>
      <c r="AZ47" s="120">
        <v>426</v>
      </c>
      <c r="BA47" s="120">
        <v>323.5</v>
      </c>
      <c r="BB47" s="120">
        <v>195.1</v>
      </c>
      <c r="BC47" s="120">
        <v>62.2</v>
      </c>
      <c r="BD47" s="120"/>
      <c r="BE47" s="120"/>
      <c r="BF47" s="120"/>
      <c r="BG47" s="120"/>
      <c r="BH47" s="120"/>
      <c r="BI47" s="120"/>
      <c r="BJ47" s="120"/>
      <c r="BK47" s="120"/>
      <c r="BL47" s="120">
        <v>21.1</v>
      </c>
      <c r="BM47" s="120">
        <v>372.3</v>
      </c>
      <c r="BN47" s="120">
        <v>78.099999999999994</v>
      </c>
      <c r="BO47" s="120">
        <v>78.7</v>
      </c>
      <c r="BP47" s="120">
        <v>574.9</v>
      </c>
      <c r="BQ47" s="120">
        <v>349.8</v>
      </c>
      <c r="BR47" s="120"/>
      <c r="BS47" s="120"/>
      <c r="BT47" s="120"/>
      <c r="BU47" s="120"/>
      <c r="BV47" s="120"/>
      <c r="BW47" s="120"/>
      <c r="BX47" s="120"/>
      <c r="BY47" s="120"/>
      <c r="BZ47" s="120"/>
      <c r="CA47" s="120"/>
      <c r="CB47" s="120"/>
      <c r="CC47" s="120"/>
      <c r="CD47" s="120"/>
      <c r="CE47" s="120">
        <v>88.6</v>
      </c>
      <c r="CF47" s="120">
        <v>234.9</v>
      </c>
      <c r="CG47" s="120">
        <v>81.3</v>
      </c>
      <c r="CH47" s="120">
        <v>62.5</v>
      </c>
      <c r="CI47" s="120">
        <v>303.5</v>
      </c>
      <c r="CJ47" s="120">
        <v>171.5</v>
      </c>
      <c r="CK47" s="120">
        <v>298.60000000000002</v>
      </c>
      <c r="CL47" s="120">
        <v>461.6</v>
      </c>
      <c r="CM47" s="120">
        <v>339.2</v>
      </c>
      <c r="CN47" s="120">
        <v>413.2</v>
      </c>
      <c r="CO47" s="120">
        <v>365.8</v>
      </c>
      <c r="CP47" s="120">
        <v>364.2</v>
      </c>
      <c r="CQ47" s="120">
        <v>281.89999999999998</v>
      </c>
      <c r="CR47" s="120">
        <v>364</v>
      </c>
      <c r="CS47" s="120">
        <v>250.3</v>
      </c>
      <c r="CT47" s="122"/>
      <c r="CU47" s="122"/>
      <c r="CV47" s="122"/>
      <c r="CW47" s="121"/>
      <c r="CX47" s="97">
        <f t="array" ref="CX47">SUMPRODUCT(B47:CW47*0.25)</f>
        <v>5970.0249999999987</v>
      </c>
    </row>
    <row r="48" spans="1:102" ht="24.95" customHeight="1" x14ac:dyDescent="0.2">
      <c r="A48" s="118" t="s">
        <v>47</v>
      </c>
      <c r="B48" s="119"/>
      <c r="C48" s="120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120"/>
      <c r="Q48" s="120"/>
      <c r="R48" s="120"/>
      <c r="S48" s="120"/>
      <c r="T48" s="120"/>
      <c r="U48" s="120"/>
      <c r="V48" s="120"/>
      <c r="W48" s="120"/>
      <c r="X48" s="120"/>
      <c r="Y48" s="120"/>
      <c r="Z48" s="120"/>
      <c r="AA48" s="120"/>
      <c r="AB48" s="120"/>
      <c r="AC48" s="120"/>
      <c r="AD48" s="120"/>
      <c r="AE48" s="120"/>
      <c r="AF48" s="120"/>
      <c r="AG48" s="120"/>
      <c r="AH48" s="120"/>
      <c r="AI48" s="120"/>
      <c r="AJ48" s="120"/>
      <c r="AK48" s="120"/>
      <c r="AL48" s="120"/>
      <c r="AM48" s="120"/>
      <c r="AN48" s="120"/>
      <c r="AO48" s="120"/>
      <c r="AP48" s="120"/>
      <c r="AQ48" s="120"/>
      <c r="AR48" s="120"/>
      <c r="AS48" s="120"/>
      <c r="AT48" s="120"/>
      <c r="AU48" s="120"/>
      <c r="AV48" s="120"/>
      <c r="AW48" s="120"/>
      <c r="AX48" s="120"/>
      <c r="AY48" s="120"/>
      <c r="AZ48" s="120"/>
      <c r="BA48" s="120"/>
      <c r="BB48" s="120"/>
      <c r="BC48" s="120"/>
      <c r="BD48" s="120"/>
      <c r="BE48" s="120"/>
      <c r="BF48" s="120"/>
      <c r="BG48" s="120"/>
      <c r="BH48" s="120"/>
      <c r="BI48" s="120"/>
      <c r="BJ48" s="120"/>
      <c r="BK48" s="120"/>
      <c r="BL48" s="120"/>
      <c r="BM48" s="120"/>
      <c r="BN48" s="120"/>
      <c r="BO48" s="120"/>
      <c r="BP48" s="120"/>
      <c r="BQ48" s="120"/>
      <c r="BR48" s="120"/>
      <c r="BS48" s="120"/>
      <c r="BT48" s="120"/>
      <c r="BU48" s="120"/>
      <c r="BV48" s="120"/>
      <c r="BW48" s="120"/>
      <c r="BX48" s="120"/>
      <c r="BY48" s="120"/>
      <c r="BZ48" s="120"/>
      <c r="CA48" s="120"/>
      <c r="CB48" s="120"/>
      <c r="CC48" s="120"/>
      <c r="CD48" s="120"/>
      <c r="CE48" s="120"/>
      <c r="CF48" s="120"/>
      <c r="CG48" s="120"/>
      <c r="CH48" s="120"/>
      <c r="CI48" s="120"/>
      <c r="CJ48" s="120"/>
      <c r="CK48" s="120"/>
      <c r="CL48" s="120"/>
      <c r="CM48" s="120"/>
      <c r="CN48" s="120"/>
      <c r="CO48" s="120"/>
      <c r="CP48" s="120"/>
      <c r="CQ48" s="120"/>
      <c r="CR48" s="120"/>
      <c r="CS48" s="120"/>
      <c r="CT48" s="122"/>
      <c r="CU48" s="122"/>
      <c r="CV48" s="122"/>
      <c r="CW48" s="121"/>
      <c r="CX48" s="97">
        <f t="array" ref="CX48">SUMPRODUCT(B48:CW48*0.25)</f>
        <v>0</v>
      </c>
    </row>
    <row r="49" spans="1:102" ht="24.95" customHeight="1" x14ac:dyDescent="0.2">
      <c r="A49" s="118" t="s">
        <v>48</v>
      </c>
      <c r="B49" s="119">
        <v>500</v>
      </c>
      <c r="C49" s="120">
        <v>500</v>
      </c>
      <c r="D49" s="120">
        <v>500</v>
      </c>
      <c r="E49" s="120">
        <v>500</v>
      </c>
      <c r="F49" s="120">
        <v>500</v>
      </c>
      <c r="G49" s="120">
        <v>500</v>
      </c>
      <c r="H49" s="120">
        <v>500</v>
      </c>
      <c r="I49" s="120">
        <v>500</v>
      </c>
      <c r="J49" s="120">
        <v>474.8</v>
      </c>
      <c r="K49" s="120">
        <v>474.8</v>
      </c>
      <c r="L49" s="120">
        <v>474.8</v>
      </c>
      <c r="M49" s="120">
        <v>474.8</v>
      </c>
      <c r="N49" s="120">
        <v>500</v>
      </c>
      <c r="O49" s="120">
        <v>500</v>
      </c>
      <c r="P49" s="120">
        <v>500</v>
      </c>
      <c r="Q49" s="120">
        <v>500</v>
      </c>
      <c r="R49" s="120">
        <v>500</v>
      </c>
      <c r="S49" s="120">
        <v>500</v>
      </c>
      <c r="T49" s="120">
        <v>500</v>
      </c>
      <c r="U49" s="120">
        <v>500</v>
      </c>
      <c r="V49" s="120">
        <v>12.6</v>
      </c>
      <c r="W49" s="120">
        <v>12.6</v>
      </c>
      <c r="X49" s="120">
        <v>12.6</v>
      </c>
      <c r="Y49" s="120">
        <v>12.6</v>
      </c>
      <c r="Z49" s="120">
        <v>500</v>
      </c>
      <c r="AA49" s="120">
        <v>500</v>
      </c>
      <c r="AB49" s="120">
        <v>500</v>
      </c>
      <c r="AC49" s="120">
        <v>500</v>
      </c>
      <c r="AD49" s="120">
        <v>273.2</v>
      </c>
      <c r="AE49" s="120">
        <v>273.2</v>
      </c>
      <c r="AF49" s="120">
        <v>273.2</v>
      </c>
      <c r="AG49" s="120">
        <v>273.2</v>
      </c>
      <c r="AH49" s="120">
        <v>500</v>
      </c>
      <c r="AI49" s="120">
        <v>500</v>
      </c>
      <c r="AJ49" s="120">
        <v>500</v>
      </c>
      <c r="AK49" s="120">
        <v>500</v>
      </c>
      <c r="AL49" s="120">
        <v>500</v>
      </c>
      <c r="AM49" s="120">
        <v>500</v>
      </c>
      <c r="AN49" s="120">
        <v>500</v>
      </c>
      <c r="AO49" s="120">
        <v>500</v>
      </c>
      <c r="AP49" s="120">
        <v>500</v>
      </c>
      <c r="AQ49" s="120">
        <v>500</v>
      </c>
      <c r="AR49" s="120">
        <v>500</v>
      </c>
      <c r="AS49" s="120">
        <v>500</v>
      </c>
      <c r="AT49" s="120">
        <v>500</v>
      </c>
      <c r="AU49" s="120">
        <v>500</v>
      </c>
      <c r="AV49" s="120">
        <v>500</v>
      </c>
      <c r="AW49" s="120">
        <v>500</v>
      </c>
      <c r="AX49" s="120">
        <v>500</v>
      </c>
      <c r="AY49" s="120">
        <v>500</v>
      </c>
      <c r="AZ49" s="120">
        <v>500</v>
      </c>
      <c r="BA49" s="120">
        <v>500</v>
      </c>
      <c r="BB49" s="120">
        <v>500</v>
      </c>
      <c r="BC49" s="120">
        <v>500</v>
      </c>
      <c r="BD49" s="120">
        <v>500</v>
      </c>
      <c r="BE49" s="120">
        <v>500</v>
      </c>
      <c r="BF49" s="120">
        <v>500</v>
      </c>
      <c r="BG49" s="120">
        <v>500</v>
      </c>
      <c r="BH49" s="120">
        <v>500</v>
      </c>
      <c r="BI49" s="120">
        <v>500</v>
      </c>
      <c r="BJ49" s="120">
        <v>500</v>
      </c>
      <c r="BK49" s="120">
        <v>500</v>
      </c>
      <c r="BL49" s="120">
        <v>500</v>
      </c>
      <c r="BM49" s="120">
        <v>500</v>
      </c>
      <c r="BN49" s="120">
        <v>500</v>
      </c>
      <c r="BO49" s="120">
        <v>500</v>
      </c>
      <c r="BP49" s="120">
        <v>500</v>
      </c>
      <c r="BQ49" s="120">
        <v>500</v>
      </c>
      <c r="BR49" s="120">
        <v>500</v>
      </c>
      <c r="BS49" s="120">
        <v>500</v>
      </c>
      <c r="BT49" s="120">
        <v>500</v>
      </c>
      <c r="BU49" s="120">
        <v>500</v>
      </c>
      <c r="BV49" s="120">
        <v>500</v>
      </c>
      <c r="BW49" s="120">
        <v>500</v>
      </c>
      <c r="BX49" s="120">
        <v>500</v>
      </c>
      <c r="BY49" s="120">
        <v>500</v>
      </c>
      <c r="BZ49" s="120">
        <v>500</v>
      </c>
      <c r="CA49" s="120">
        <v>500</v>
      </c>
      <c r="CB49" s="120">
        <v>500</v>
      </c>
      <c r="CC49" s="120">
        <v>500</v>
      </c>
      <c r="CD49" s="120">
        <v>500</v>
      </c>
      <c r="CE49" s="120">
        <v>500</v>
      </c>
      <c r="CF49" s="120">
        <v>500</v>
      </c>
      <c r="CG49" s="120">
        <v>500</v>
      </c>
      <c r="CH49" s="120">
        <v>500</v>
      </c>
      <c r="CI49" s="120">
        <v>500</v>
      </c>
      <c r="CJ49" s="120">
        <v>500</v>
      </c>
      <c r="CK49" s="120">
        <v>500</v>
      </c>
      <c r="CL49" s="120">
        <v>500</v>
      </c>
      <c r="CM49" s="120">
        <v>500</v>
      </c>
      <c r="CN49" s="120">
        <v>500</v>
      </c>
      <c r="CO49" s="120">
        <v>500</v>
      </c>
      <c r="CP49" s="120">
        <v>500</v>
      </c>
      <c r="CQ49" s="120">
        <v>500</v>
      </c>
      <c r="CR49" s="120">
        <v>500</v>
      </c>
      <c r="CS49" s="120">
        <v>500</v>
      </c>
      <c r="CT49" s="122"/>
      <c r="CU49" s="122"/>
      <c r="CV49" s="122"/>
      <c r="CW49" s="121"/>
      <c r="CX49" s="97">
        <f t="array" ref="CX49">SUMPRODUCT(B49:CW49*0.25)</f>
        <v>11260.600000000002</v>
      </c>
    </row>
    <row r="50" spans="1:102" ht="24.95" customHeight="1" x14ac:dyDescent="0.2">
      <c r="A50" s="104" t="s">
        <v>51</v>
      </c>
      <c r="B50" s="119">
        <v>150</v>
      </c>
      <c r="C50" s="120">
        <v>150</v>
      </c>
      <c r="D50" s="120">
        <v>150</v>
      </c>
      <c r="E50" s="120">
        <v>150</v>
      </c>
      <c r="F50" s="120">
        <v>150</v>
      </c>
      <c r="G50" s="120">
        <v>150</v>
      </c>
      <c r="H50" s="120">
        <v>150</v>
      </c>
      <c r="I50" s="120">
        <v>150</v>
      </c>
      <c r="J50" s="120">
        <v>150</v>
      </c>
      <c r="K50" s="120">
        <v>150</v>
      </c>
      <c r="L50" s="120">
        <v>150</v>
      </c>
      <c r="M50" s="120">
        <v>150</v>
      </c>
      <c r="N50" s="120">
        <v>150</v>
      </c>
      <c r="O50" s="120">
        <v>150</v>
      </c>
      <c r="P50" s="120">
        <v>150</v>
      </c>
      <c r="Q50" s="120">
        <v>150</v>
      </c>
      <c r="R50" s="120">
        <v>150</v>
      </c>
      <c r="S50" s="120">
        <v>150</v>
      </c>
      <c r="T50" s="120">
        <v>150</v>
      </c>
      <c r="U50" s="120">
        <v>150</v>
      </c>
      <c r="V50" s="120">
        <v>150</v>
      </c>
      <c r="W50" s="120">
        <v>150</v>
      </c>
      <c r="X50" s="120">
        <v>150</v>
      </c>
      <c r="Y50" s="120">
        <v>150</v>
      </c>
      <c r="Z50" s="120">
        <v>150</v>
      </c>
      <c r="AA50" s="120">
        <v>150</v>
      </c>
      <c r="AB50" s="120">
        <v>150</v>
      </c>
      <c r="AC50" s="120">
        <v>150</v>
      </c>
      <c r="AD50" s="120">
        <v>150</v>
      </c>
      <c r="AE50" s="120">
        <v>150</v>
      </c>
      <c r="AF50" s="120">
        <v>150</v>
      </c>
      <c r="AG50" s="120">
        <v>150</v>
      </c>
      <c r="AH50" s="120">
        <v>150</v>
      </c>
      <c r="AI50" s="120">
        <v>150</v>
      </c>
      <c r="AJ50" s="120">
        <v>150</v>
      </c>
      <c r="AK50" s="120">
        <v>150</v>
      </c>
      <c r="AL50" s="120">
        <v>150</v>
      </c>
      <c r="AM50" s="120">
        <v>150</v>
      </c>
      <c r="AN50" s="120">
        <v>150</v>
      </c>
      <c r="AO50" s="120">
        <v>150</v>
      </c>
      <c r="AP50" s="120">
        <v>150</v>
      </c>
      <c r="AQ50" s="120">
        <v>150</v>
      </c>
      <c r="AR50" s="120">
        <v>150</v>
      </c>
      <c r="AS50" s="120">
        <v>150</v>
      </c>
      <c r="AT50" s="120">
        <v>150</v>
      </c>
      <c r="AU50" s="120">
        <v>150</v>
      </c>
      <c r="AV50" s="120">
        <v>150</v>
      </c>
      <c r="AW50" s="120">
        <v>150</v>
      </c>
      <c r="AX50" s="120">
        <v>150</v>
      </c>
      <c r="AY50" s="120">
        <v>150</v>
      </c>
      <c r="AZ50" s="120">
        <v>150</v>
      </c>
      <c r="BA50" s="120">
        <v>150</v>
      </c>
      <c r="BB50" s="120">
        <v>150</v>
      </c>
      <c r="BC50" s="120">
        <v>150</v>
      </c>
      <c r="BD50" s="120">
        <v>150</v>
      </c>
      <c r="BE50" s="120">
        <v>150</v>
      </c>
      <c r="BF50" s="120">
        <v>150</v>
      </c>
      <c r="BG50" s="120">
        <v>150</v>
      </c>
      <c r="BH50" s="120">
        <v>150</v>
      </c>
      <c r="BI50" s="120">
        <v>150</v>
      </c>
      <c r="BJ50" s="120">
        <v>150</v>
      </c>
      <c r="BK50" s="120">
        <v>150</v>
      </c>
      <c r="BL50" s="120">
        <v>150</v>
      </c>
      <c r="BM50" s="120">
        <v>150</v>
      </c>
      <c r="BN50" s="120">
        <v>150</v>
      </c>
      <c r="BO50" s="120">
        <v>150</v>
      </c>
      <c r="BP50" s="120">
        <v>150</v>
      </c>
      <c r="BQ50" s="120">
        <v>150</v>
      </c>
      <c r="BR50" s="120">
        <v>150</v>
      </c>
      <c r="BS50" s="120">
        <v>150</v>
      </c>
      <c r="BT50" s="120">
        <v>150</v>
      </c>
      <c r="BU50" s="120">
        <v>150</v>
      </c>
      <c r="BV50" s="120">
        <v>150</v>
      </c>
      <c r="BW50" s="120">
        <v>150</v>
      </c>
      <c r="BX50" s="120">
        <v>150</v>
      </c>
      <c r="BY50" s="120">
        <v>150</v>
      </c>
      <c r="BZ50" s="120">
        <v>150</v>
      </c>
      <c r="CA50" s="120">
        <v>150</v>
      </c>
      <c r="CB50" s="120">
        <v>150</v>
      </c>
      <c r="CC50" s="120">
        <v>150</v>
      </c>
      <c r="CD50" s="120">
        <v>150</v>
      </c>
      <c r="CE50" s="120">
        <v>150</v>
      </c>
      <c r="CF50" s="120">
        <v>150</v>
      </c>
      <c r="CG50" s="120">
        <v>150</v>
      </c>
      <c r="CH50" s="120">
        <v>150</v>
      </c>
      <c r="CI50" s="120">
        <v>150</v>
      </c>
      <c r="CJ50" s="120">
        <v>150</v>
      </c>
      <c r="CK50" s="120">
        <v>150</v>
      </c>
      <c r="CL50" s="120">
        <v>150</v>
      </c>
      <c r="CM50" s="120">
        <v>150</v>
      </c>
      <c r="CN50" s="120">
        <v>150</v>
      </c>
      <c r="CO50" s="120">
        <v>150</v>
      </c>
      <c r="CP50" s="120">
        <v>150</v>
      </c>
      <c r="CQ50" s="120">
        <v>150</v>
      </c>
      <c r="CR50" s="120">
        <v>150</v>
      </c>
      <c r="CS50" s="120">
        <v>150</v>
      </c>
      <c r="CT50" s="122"/>
      <c r="CU50" s="122"/>
      <c r="CV50" s="122"/>
      <c r="CW50" s="121"/>
      <c r="CX50" s="97">
        <f t="array" ref="CX50">SUMPRODUCT(B50:CW50*0.25)</f>
        <v>3600</v>
      </c>
    </row>
    <row r="51" spans="1:102" ht="30" customHeight="1" thickBot="1" x14ac:dyDescent="0.25">
      <c r="A51" s="105" t="s">
        <v>52</v>
      </c>
      <c r="B51" s="106">
        <f>SUM(B45:B50)</f>
        <v>650</v>
      </c>
      <c r="C51" s="107">
        <f t="shared" ref="C51:BN51" si="8">SUM(C45:C50)</f>
        <v>650</v>
      </c>
      <c r="D51" s="107">
        <f t="shared" si="8"/>
        <v>650</v>
      </c>
      <c r="E51" s="107">
        <f t="shared" si="8"/>
        <v>650</v>
      </c>
      <c r="F51" s="107">
        <f t="shared" si="8"/>
        <v>650</v>
      </c>
      <c r="G51" s="107">
        <f t="shared" si="8"/>
        <v>650</v>
      </c>
      <c r="H51" s="107">
        <f t="shared" si="8"/>
        <v>650</v>
      </c>
      <c r="I51" s="107">
        <f t="shared" si="8"/>
        <v>650</v>
      </c>
      <c r="J51" s="107">
        <f t="shared" si="8"/>
        <v>624.79999999999995</v>
      </c>
      <c r="K51" s="107">
        <f t="shared" si="8"/>
        <v>624.79999999999995</v>
      </c>
      <c r="L51" s="107">
        <f t="shared" si="8"/>
        <v>624.79999999999995</v>
      </c>
      <c r="M51" s="107">
        <f t="shared" si="8"/>
        <v>624.79999999999995</v>
      </c>
      <c r="N51" s="107">
        <f t="shared" si="8"/>
        <v>650</v>
      </c>
      <c r="O51" s="107">
        <f t="shared" si="8"/>
        <v>650</v>
      </c>
      <c r="P51" s="107">
        <f t="shared" si="8"/>
        <v>650</v>
      </c>
      <c r="Q51" s="107">
        <f t="shared" si="8"/>
        <v>650</v>
      </c>
      <c r="R51" s="107">
        <f t="shared" si="8"/>
        <v>650</v>
      </c>
      <c r="S51" s="107">
        <f t="shared" si="8"/>
        <v>650</v>
      </c>
      <c r="T51" s="107">
        <f t="shared" si="8"/>
        <v>650</v>
      </c>
      <c r="U51" s="107">
        <f t="shared" si="8"/>
        <v>650</v>
      </c>
      <c r="V51" s="107">
        <f t="shared" si="8"/>
        <v>221.1</v>
      </c>
      <c r="W51" s="107">
        <f t="shared" si="8"/>
        <v>167</v>
      </c>
      <c r="X51" s="107">
        <f t="shared" si="8"/>
        <v>213.9</v>
      </c>
      <c r="Y51" s="107">
        <f t="shared" si="8"/>
        <v>244.8</v>
      </c>
      <c r="Z51" s="107">
        <f t="shared" si="8"/>
        <v>650</v>
      </c>
      <c r="AA51" s="107">
        <f t="shared" si="8"/>
        <v>650</v>
      </c>
      <c r="AB51" s="107">
        <f t="shared" si="8"/>
        <v>650</v>
      </c>
      <c r="AC51" s="107">
        <f t="shared" si="8"/>
        <v>807.2</v>
      </c>
      <c r="AD51" s="107">
        <f t="shared" si="8"/>
        <v>1178.9000000000001</v>
      </c>
      <c r="AE51" s="107">
        <f t="shared" si="8"/>
        <v>876.8</v>
      </c>
      <c r="AF51" s="107">
        <f t="shared" si="8"/>
        <v>1286.0999999999999</v>
      </c>
      <c r="AG51" s="107">
        <f t="shared" si="8"/>
        <v>1578.4</v>
      </c>
      <c r="AH51" s="107">
        <f t="shared" si="8"/>
        <v>1399.7</v>
      </c>
      <c r="AI51" s="107">
        <f t="shared" si="8"/>
        <v>1500</v>
      </c>
      <c r="AJ51" s="107">
        <f t="shared" si="8"/>
        <v>1500</v>
      </c>
      <c r="AK51" s="107">
        <f t="shared" si="8"/>
        <v>1449.1</v>
      </c>
      <c r="AL51" s="107">
        <f t="shared" si="8"/>
        <v>1500</v>
      </c>
      <c r="AM51" s="107">
        <f t="shared" si="8"/>
        <v>1500</v>
      </c>
      <c r="AN51" s="107">
        <f t="shared" si="8"/>
        <v>1500</v>
      </c>
      <c r="AO51" s="107">
        <f t="shared" si="8"/>
        <v>1500</v>
      </c>
      <c r="AP51" s="107">
        <f t="shared" si="8"/>
        <v>1500</v>
      </c>
      <c r="AQ51" s="107">
        <f t="shared" si="8"/>
        <v>1500</v>
      </c>
      <c r="AR51" s="107">
        <f t="shared" si="8"/>
        <v>1500</v>
      </c>
      <c r="AS51" s="107">
        <f t="shared" si="8"/>
        <v>1500</v>
      </c>
      <c r="AT51" s="107">
        <f t="shared" si="8"/>
        <v>1405.1</v>
      </c>
      <c r="AU51" s="107">
        <f t="shared" si="8"/>
        <v>1417</v>
      </c>
      <c r="AV51" s="107">
        <f t="shared" si="8"/>
        <v>1303.8</v>
      </c>
      <c r="AW51" s="107">
        <f t="shared" si="8"/>
        <v>1199.0999999999999</v>
      </c>
      <c r="AX51" s="107">
        <f t="shared" si="8"/>
        <v>1155.5999999999999</v>
      </c>
      <c r="AY51" s="107">
        <f t="shared" si="8"/>
        <v>1106.9000000000001</v>
      </c>
      <c r="AZ51" s="107">
        <f t="shared" si="8"/>
        <v>1076</v>
      </c>
      <c r="BA51" s="107">
        <f t="shared" si="8"/>
        <v>973.5</v>
      </c>
      <c r="BB51" s="107">
        <f t="shared" si="8"/>
        <v>845.1</v>
      </c>
      <c r="BC51" s="107">
        <f t="shared" si="8"/>
        <v>712.2</v>
      </c>
      <c r="BD51" s="107">
        <f t="shared" si="8"/>
        <v>650</v>
      </c>
      <c r="BE51" s="107">
        <f t="shared" si="8"/>
        <v>650</v>
      </c>
      <c r="BF51" s="107">
        <f t="shared" si="8"/>
        <v>650</v>
      </c>
      <c r="BG51" s="107">
        <f t="shared" si="8"/>
        <v>650</v>
      </c>
      <c r="BH51" s="107">
        <f t="shared" si="8"/>
        <v>650</v>
      </c>
      <c r="BI51" s="107">
        <f t="shared" si="8"/>
        <v>650</v>
      </c>
      <c r="BJ51" s="107">
        <f t="shared" si="8"/>
        <v>650</v>
      </c>
      <c r="BK51" s="107">
        <f t="shared" si="8"/>
        <v>650</v>
      </c>
      <c r="BL51" s="107">
        <f t="shared" si="8"/>
        <v>671.1</v>
      </c>
      <c r="BM51" s="107">
        <f t="shared" si="8"/>
        <v>1022.3</v>
      </c>
      <c r="BN51" s="107">
        <f t="shared" si="8"/>
        <v>728.1</v>
      </c>
      <c r="BO51" s="107">
        <f t="shared" ref="BO51:CW51" si="9">SUM(BO45:BO50)</f>
        <v>728.7</v>
      </c>
      <c r="BP51" s="107">
        <f t="shared" si="9"/>
        <v>1224.9000000000001</v>
      </c>
      <c r="BQ51" s="107">
        <f t="shared" si="9"/>
        <v>999.8</v>
      </c>
      <c r="BR51" s="107">
        <f t="shared" si="9"/>
        <v>650</v>
      </c>
      <c r="BS51" s="107">
        <f t="shared" si="9"/>
        <v>650</v>
      </c>
      <c r="BT51" s="107">
        <f t="shared" si="9"/>
        <v>650</v>
      </c>
      <c r="BU51" s="107">
        <f t="shared" si="9"/>
        <v>650</v>
      </c>
      <c r="BV51" s="107">
        <f t="shared" si="9"/>
        <v>650</v>
      </c>
      <c r="BW51" s="107">
        <f t="shared" si="9"/>
        <v>650</v>
      </c>
      <c r="BX51" s="107">
        <f t="shared" si="9"/>
        <v>650</v>
      </c>
      <c r="BY51" s="107">
        <f t="shared" si="9"/>
        <v>650</v>
      </c>
      <c r="BZ51" s="107">
        <f t="shared" si="9"/>
        <v>650</v>
      </c>
      <c r="CA51" s="107">
        <f t="shared" si="9"/>
        <v>650</v>
      </c>
      <c r="CB51" s="107">
        <f t="shared" si="9"/>
        <v>650</v>
      </c>
      <c r="CC51" s="107">
        <f t="shared" si="9"/>
        <v>650</v>
      </c>
      <c r="CD51" s="107">
        <f t="shared" si="9"/>
        <v>650</v>
      </c>
      <c r="CE51" s="107">
        <f t="shared" si="9"/>
        <v>738.6</v>
      </c>
      <c r="CF51" s="107">
        <f t="shared" si="9"/>
        <v>884.9</v>
      </c>
      <c r="CG51" s="107">
        <f t="shared" si="9"/>
        <v>731.3</v>
      </c>
      <c r="CH51" s="107">
        <f t="shared" si="9"/>
        <v>712.5</v>
      </c>
      <c r="CI51" s="107">
        <f t="shared" si="9"/>
        <v>953.5</v>
      </c>
      <c r="CJ51" s="107">
        <f t="shared" si="9"/>
        <v>821.5</v>
      </c>
      <c r="CK51" s="107">
        <f t="shared" si="9"/>
        <v>948.6</v>
      </c>
      <c r="CL51" s="107">
        <f t="shared" si="9"/>
        <v>1111.5999999999999</v>
      </c>
      <c r="CM51" s="107">
        <f t="shared" si="9"/>
        <v>989.2</v>
      </c>
      <c r="CN51" s="107">
        <f t="shared" si="9"/>
        <v>1063.2</v>
      </c>
      <c r="CO51" s="107">
        <f t="shared" si="9"/>
        <v>1015.8</v>
      </c>
      <c r="CP51" s="107">
        <f t="shared" si="9"/>
        <v>1014.2</v>
      </c>
      <c r="CQ51" s="107">
        <f t="shared" si="9"/>
        <v>931.9</v>
      </c>
      <c r="CR51" s="107">
        <f t="shared" si="9"/>
        <v>1014</v>
      </c>
      <c r="CS51" s="107">
        <f t="shared" si="9"/>
        <v>900.3</v>
      </c>
      <c r="CT51" s="108">
        <f t="shared" si="9"/>
        <v>0</v>
      </c>
      <c r="CU51" s="108">
        <f t="shared" si="9"/>
        <v>0</v>
      </c>
      <c r="CV51" s="108">
        <f t="shared" si="9"/>
        <v>0</v>
      </c>
      <c r="CW51" s="109">
        <f t="shared" si="9"/>
        <v>0</v>
      </c>
      <c r="CX51" s="110">
        <f>SUM(CX45:CX50)</f>
        <v>20830.625</v>
      </c>
    </row>
    <row r="52" spans="1:102" ht="15.95" customHeight="1" thickBot="1" x14ac:dyDescent="0.25"/>
    <row r="53" spans="1:102" ht="30" customHeight="1" thickBot="1" x14ac:dyDescent="0.25">
      <c r="A53" s="85"/>
      <c r="B53" s="11">
        <f>IF(LEN(B$3)&gt;0,B$3,"")</f>
        <v>1</v>
      </c>
      <c r="C53" s="12">
        <f t="shared" ref="C53:BN53" si="10">IF(LEN(C$3)&gt;0,C$3,"")</f>
        <v>2</v>
      </c>
      <c r="D53" s="12">
        <f t="shared" si="10"/>
        <v>3</v>
      </c>
      <c r="E53" s="12">
        <f t="shared" si="10"/>
        <v>4</v>
      </c>
      <c r="F53" s="12">
        <f t="shared" si="10"/>
        <v>5</v>
      </c>
      <c r="G53" s="12">
        <f t="shared" si="10"/>
        <v>6</v>
      </c>
      <c r="H53" s="12">
        <f t="shared" si="10"/>
        <v>7</v>
      </c>
      <c r="I53" s="12">
        <f t="shared" si="10"/>
        <v>8</v>
      </c>
      <c r="J53" s="12">
        <f t="shared" si="10"/>
        <v>9</v>
      </c>
      <c r="K53" s="12">
        <f t="shared" si="10"/>
        <v>10</v>
      </c>
      <c r="L53" s="12">
        <f t="shared" si="10"/>
        <v>11</v>
      </c>
      <c r="M53" s="12">
        <f t="shared" si="10"/>
        <v>12</v>
      </c>
      <c r="N53" s="12">
        <f t="shared" si="10"/>
        <v>13</v>
      </c>
      <c r="O53" s="12">
        <f t="shared" si="10"/>
        <v>14</v>
      </c>
      <c r="P53" s="12">
        <f t="shared" si="10"/>
        <v>15</v>
      </c>
      <c r="Q53" s="12">
        <f t="shared" si="10"/>
        <v>16</v>
      </c>
      <c r="R53" s="12">
        <f t="shared" si="10"/>
        <v>17</v>
      </c>
      <c r="S53" s="12">
        <f t="shared" si="10"/>
        <v>18</v>
      </c>
      <c r="T53" s="12">
        <f t="shared" si="10"/>
        <v>19</v>
      </c>
      <c r="U53" s="12">
        <f t="shared" si="10"/>
        <v>20</v>
      </c>
      <c r="V53" s="12">
        <f t="shared" si="10"/>
        <v>21</v>
      </c>
      <c r="W53" s="12">
        <f t="shared" si="10"/>
        <v>22</v>
      </c>
      <c r="X53" s="12">
        <f t="shared" si="10"/>
        <v>23</v>
      </c>
      <c r="Y53" s="12">
        <f t="shared" si="10"/>
        <v>24</v>
      </c>
      <c r="Z53" s="12">
        <f t="shared" si="10"/>
        <v>25</v>
      </c>
      <c r="AA53" s="12">
        <f t="shared" si="10"/>
        <v>26</v>
      </c>
      <c r="AB53" s="12">
        <f t="shared" si="10"/>
        <v>27</v>
      </c>
      <c r="AC53" s="12">
        <f t="shared" si="10"/>
        <v>28</v>
      </c>
      <c r="AD53" s="12">
        <f t="shared" si="10"/>
        <v>29</v>
      </c>
      <c r="AE53" s="12">
        <f t="shared" si="10"/>
        <v>30</v>
      </c>
      <c r="AF53" s="12">
        <f t="shared" si="10"/>
        <v>31</v>
      </c>
      <c r="AG53" s="12">
        <f t="shared" si="10"/>
        <v>32</v>
      </c>
      <c r="AH53" s="12">
        <f t="shared" si="10"/>
        <v>33</v>
      </c>
      <c r="AI53" s="12">
        <f t="shared" si="10"/>
        <v>34</v>
      </c>
      <c r="AJ53" s="12">
        <f t="shared" si="10"/>
        <v>35</v>
      </c>
      <c r="AK53" s="12">
        <f t="shared" si="10"/>
        <v>36</v>
      </c>
      <c r="AL53" s="12">
        <f t="shared" si="10"/>
        <v>37</v>
      </c>
      <c r="AM53" s="12">
        <f t="shared" si="10"/>
        <v>38</v>
      </c>
      <c r="AN53" s="12">
        <f t="shared" si="10"/>
        <v>39</v>
      </c>
      <c r="AO53" s="12">
        <f t="shared" si="10"/>
        <v>40</v>
      </c>
      <c r="AP53" s="12">
        <f t="shared" si="10"/>
        <v>41</v>
      </c>
      <c r="AQ53" s="12">
        <f t="shared" si="10"/>
        <v>42</v>
      </c>
      <c r="AR53" s="12">
        <f t="shared" si="10"/>
        <v>43</v>
      </c>
      <c r="AS53" s="12">
        <f t="shared" si="10"/>
        <v>44</v>
      </c>
      <c r="AT53" s="12">
        <f t="shared" si="10"/>
        <v>45</v>
      </c>
      <c r="AU53" s="12">
        <f t="shared" si="10"/>
        <v>46</v>
      </c>
      <c r="AV53" s="12">
        <f t="shared" si="10"/>
        <v>47</v>
      </c>
      <c r="AW53" s="12">
        <f t="shared" si="10"/>
        <v>48</v>
      </c>
      <c r="AX53" s="12">
        <f t="shared" si="10"/>
        <v>49</v>
      </c>
      <c r="AY53" s="12">
        <f t="shared" si="10"/>
        <v>50</v>
      </c>
      <c r="AZ53" s="12">
        <f t="shared" si="10"/>
        <v>51</v>
      </c>
      <c r="BA53" s="12">
        <f t="shared" si="10"/>
        <v>52</v>
      </c>
      <c r="BB53" s="12">
        <f t="shared" si="10"/>
        <v>53</v>
      </c>
      <c r="BC53" s="12">
        <f t="shared" si="10"/>
        <v>54</v>
      </c>
      <c r="BD53" s="12">
        <f t="shared" si="10"/>
        <v>55</v>
      </c>
      <c r="BE53" s="12">
        <f t="shared" si="10"/>
        <v>56</v>
      </c>
      <c r="BF53" s="12">
        <f t="shared" si="10"/>
        <v>57</v>
      </c>
      <c r="BG53" s="12">
        <f t="shared" si="10"/>
        <v>58</v>
      </c>
      <c r="BH53" s="12">
        <f t="shared" si="10"/>
        <v>59</v>
      </c>
      <c r="BI53" s="12">
        <f t="shared" si="10"/>
        <v>60</v>
      </c>
      <c r="BJ53" s="12">
        <f t="shared" si="10"/>
        <v>61</v>
      </c>
      <c r="BK53" s="12">
        <f t="shared" si="10"/>
        <v>62</v>
      </c>
      <c r="BL53" s="12">
        <f t="shared" si="10"/>
        <v>63</v>
      </c>
      <c r="BM53" s="12">
        <f t="shared" si="10"/>
        <v>64</v>
      </c>
      <c r="BN53" s="12">
        <f t="shared" si="10"/>
        <v>65</v>
      </c>
      <c r="BO53" s="12">
        <f t="shared" ref="BO53:CW53" si="11">IF(LEN(BO$3)&gt;0,BO$3,"")</f>
        <v>66</v>
      </c>
      <c r="BP53" s="12">
        <f t="shared" si="11"/>
        <v>67</v>
      </c>
      <c r="BQ53" s="12">
        <f t="shared" si="11"/>
        <v>68</v>
      </c>
      <c r="BR53" s="12">
        <f t="shared" si="11"/>
        <v>69</v>
      </c>
      <c r="BS53" s="12">
        <f t="shared" si="11"/>
        <v>70</v>
      </c>
      <c r="BT53" s="12">
        <f t="shared" si="11"/>
        <v>71</v>
      </c>
      <c r="BU53" s="12">
        <f t="shared" si="11"/>
        <v>72</v>
      </c>
      <c r="BV53" s="12">
        <f t="shared" si="11"/>
        <v>73</v>
      </c>
      <c r="BW53" s="12">
        <f t="shared" si="11"/>
        <v>74</v>
      </c>
      <c r="BX53" s="12">
        <f t="shared" si="11"/>
        <v>75</v>
      </c>
      <c r="BY53" s="12">
        <f t="shared" si="11"/>
        <v>76</v>
      </c>
      <c r="BZ53" s="12">
        <f t="shared" si="11"/>
        <v>77</v>
      </c>
      <c r="CA53" s="12">
        <f t="shared" si="11"/>
        <v>78</v>
      </c>
      <c r="CB53" s="12">
        <f t="shared" si="11"/>
        <v>79</v>
      </c>
      <c r="CC53" s="12">
        <f t="shared" si="11"/>
        <v>80</v>
      </c>
      <c r="CD53" s="12">
        <f t="shared" si="11"/>
        <v>81</v>
      </c>
      <c r="CE53" s="12">
        <f t="shared" si="11"/>
        <v>82</v>
      </c>
      <c r="CF53" s="12">
        <f t="shared" si="11"/>
        <v>83</v>
      </c>
      <c r="CG53" s="12">
        <f t="shared" si="11"/>
        <v>84</v>
      </c>
      <c r="CH53" s="12">
        <f t="shared" si="11"/>
        <v>85</v>
      </c>
      <c r="CI53" s="12">
        <f t="shared" si="11"/>
        <v>86</v>
      </c>
      <c r="CJ53" s="12">
        <f t="shared" si="11"/>
        <v>87</v>
      </c>
      <c r="CK53" s="12">
        <f t="shared" si="11"/>
        <v>88</v>
      </c>
      <c r="CL53" s="12">
        <f t="shared" si="11"/>
        <v>89</v>
      </c>
      <c r="CM53" s="12">
        <f t="shared" si="11"/>
        <v>90</v>
      </c>
      <c r="CN53" s="12">
        <f t="shared" si="11"/>
        <v>91</v>
      </c>
      <c r="CO53" s="12">
        <f t="shared" si="11"/>
        <v>92</v>
      </c>
      <c r="CP53" s="12">
        <f t="shared" si="11"/>
        <v>93</v>
      </c>
      <c r="CQ53" s="12">
        <f t="shared" si="11"/>
        <v>94</v>
      </c>
      <c r="CR53" s="12">
        <f t="shared" si="11"/>
        <v>95</v>
      </c>
      <c r="CS53" s="13">
        <f t="shared" si="11"/>
        <v>96</v>
      </c>
      <c r="CT53" s="13" t="str">
        <f t="shared" si="11"/>
        <v/>
      </c>
      <c r="CU53" s="13" t="str">
        <f t="shared" si="11"/>
        <v/>
      </c>
      <c r="CV53" s="13" t="str">
        <f t="shared" si="11"/>
        <v/>
      </c>
      <c r="CW53" s="17" t="str">
        <f t="shared" si="11"/>
        <v/>
      </c>
      <c r="CX53" s="18" t="s">
        <v>1</v>
      </c>
    </row>
    <row r="54" spans="1:102" ht="24.95" customHeight="1" thickBot="1" x14ac:dyDescent="0.25">
      <c r="A54" s="105" t="s">
        <v>42</v>
      </c>
      <c r="B54" s="106">
        <f>B18+B28+B42</f>
        <v>6101.6369999999997</v>
      </c>
      <c r="C54" s="107">
        <f t="shared" ref="C54:BN54" si="12">C18+C28+C42</f>
        <v>6081.518</v>
      </c>
      <c r="D54" s="107">
        <f t="shared" si="12"/>
        <v>6038.3289999999997</v>
      </c>
      <c r="E54" s="107">
        <f t="shared" si="12"/>
        <v>6000.5300000000007</v>
      </c>
      <c r="F54" s="107">
        <f t="shared" si="12"/>
        <v>6022.4709999999995</v>
      </c>
      <c r="G54" s="107">
        <f t="shared" si="12"/>
        <v>5979.268</v>
      </c>
      <c r="H54" s="107">
        <f t="shared" si="12"/>
        <v>5951.2960000000003</v>
      </c>
      <c r="I54" s="107">
        <f t="shared" si="12"/>
        <v>5949.1970000000001</v>
      </c>
      <c r="J54" s="107">
        <f t="shared" si="12"/>
        <v>5869.8200000000006</v>
      </c>
      <c r="K54" s="107">
        <f t="shared" si="12"/>
        <v>5843.2129999999997</v>
      </c>
      <c r="L54" s="107">
        <f t="shared" si="12"/>
        <v>5835.1379999999999</v>
      </c>
      <c r="M54" s="107">
        <f t="shared" si="12"/>
        <v>5925.183</v>
      </c>
      <c r="N54" s="107">
        <f t="shared" si="12"/>
        <v>5887.0690000000004</v>
      </c>
      <c r="O54" s="107">
        <f t="shared" si="12"/>
        <v>5948.5379999999996</v>
      </c>
      <c r="P54" s="107">
        <f t="shared" si="12"/>
        <v>5943.3509999999987</v>
      </c>
      <c r="Q54" s="107">
        <f t="shared" si="12"/>
        <v>5935.6659999999993</v>
      </c>
      <c r="R54" s="107">
        <f t="shared" si="12"/>
        <v>5970.51</v>
      </c>
      <c r="S54" s="107">
        <f t="shared" si="12"/>
        <v>5990.7439999999997</v>
      </c>
      <c r="T54" s="107">
        <f t="shared" si="12"/>
        <v>5976.2719999999999</v>
      </c>
      <c r="U54" s="107">
        <f t="shared" si="12"/>
        <v>6024.6220000000003</v>
      </c>
      <c r="V54" s="107">
        <f t="shared" si="12"/>
        <v>5690.6620000000003</v>
      </c>
      <c r="W54" s="107">
        <f t="shared" si="12"/>
        <v>5728.2110000000002</v>
      </c>
      <c r="X54" s="107">
        <f t="shared" si="12"/>
        <v>5859.69</v>
      </c>
      <c r="Y54" s="107">
        <f t="shared" si="12"/>
        <v>5996.0970000000007</v>
      </c>
      <c r="Z54" s="107">
        <f t="shared" si="12"/>
        <v>6488.848</v>
      </c>
      <c r="AA54" s="107">
        <f t="shared" si="12"/>
        <v>6588.5780000000004</v>
      </c>
      <c r="AB54" s="107">
        <f t="shared" si="12"/>
        <v>6669.5209999999997</v>
      </c>
      <c r="AC54" s="107">
        <f t="shared" si="12"/>
        <v>6943.8820000000005</v>
      </c>
      <c r="AD54" s="107">
        <f t="shared" si="12"/>
        <v>7771.5010000000002</v>
      </c>
      <c r="AE54" s="107">
        <f t="shared" si="12"/>
        <v>7645.5860000000011</v>
      </c>
      <c r="AF54" s="107">
        <f t="shared" si="12"/>
        <v>8121.5739999999996</v>
      </c>
      <c r="AG54" s="107">
        <f t="shared" si="12"/>
        <v>8524.9529999999995</v>
      </c>
      <c r="AH54" s="107">
        <f t="shared" si="12"/>
        <v>8511.1769999999997</v>
      </c>
      <c r="AI54" s="107">
        <f t="shared" si="12"/>
        <v>8730.7950000000001</v>
      </c>
      <c r="AJ54" s="107">
        <f t="shared" si="12"/>
        <v>8784.9480000000003</v>
      </c>
      <c r="AK54" s="107">
        <f t="shared" si="12"/>
        <v>8792.3069999999989</v>
      </c>
      <c r="AL54" s="107">
        <f t="shared" si="12"/>
        <v>8920.7129999999997</v>
      </c>
      <c r="AM54" s="107">
        <f t="shared" si="12"/>
        <v>9026.5400000000009</v>
      </c>
      <c r="AN54" s="107">
        <f t="shared" si="12"/>
        <v>9124.7740000000013</v>
      </c>
      <c r="AO54" s="107">
        <f t="shared" si="12"/>
        <v>9069.5239999999994</v>
      </c>
      <c r="AP54" s="107">
        <f t="shared" si="12"/>
        <v>9191.3169999999991</v>
      </c>
      <c r="AQ54" s="107">
        <f t="shared" si="12"/>
        <v>9262.8179999999993</v>
      </c>
      <c r="AR54" s="107">
        <f t="shared" si="12"/>
        <v>9333.39</v>
      </c>
      <c r="AS54" s="107">
        <f t="shared" si="12"/>
        <v>9445.8650000000016</v>
      </c>
      <c r="AT54" s="107">
        <f t="shared" si="12"/>
        <v>9340.6359999999986</v>
      </c>
      <c r="AU54" s="107">
        <f t="shared" si="12"/>
        <v>9390.6909999999989</v>
      </c>
      <c r="AV54" s="107">
        <f t="shared" si="12"/>
        <v>9385.4680000000008</v>
      </c>
      <c r="AW54" s="107">
        <f t="shared" si="12"/>
        <v>9372.8760000000002</v>
      </c>
      <c r="AX54" s="107">
        <f t="shared" si="12"/>
        <v>9359.7540000000008</v>
      </c>
      <c r="AY54" s="107">
        <f t="shared" si="12"/>
        <v>9324.3919999999998</v>
      </c>
      <c r="AZ54" s="107">
        <f t="shared" si="12"/>
        <v>9273.57</v>
      </c>
      <c r="BA54" s="107">
        <f t="shared" si="12"/>
        <v>9158.7030000000013</v>
      </c>
      <c r="BB54" s="107">
        <f t="shared" si="12"/>
        <v>9052.7569999999996</v>
      </c>
      <c r="BC54" s="107">
        <f t="shared" si="12"/>
        <v>8884.6220000000012</v>
      </c>
      <c r="BD54" s="107">
        <f t="shared" si="12"/>
        <v>8739.35</v>
      </c>
      <c r="BE54" s="107">
        <f t="shared" si="12"/>
        <v>8633</v>
      </c>
      <c r="BF54" s="107">
        <f t="shared" si="12"/>
        <v>8592.2900000000009</v>
      </c>
      <c r="BG54" s="107">
        <f t="shared" si="12"/>
        <v>8539.6650000000009</v>
      </c>
      <c r="BH54" s="107">
        <f t="shared" si="12"/>
        <v>8397.6489999999994</v>
      </c>
      <c r="BI54" s="107">
        <f t="shared" si="12"/>
        <v>8297.1710000000003</v>
      </c>
      <c r="BJ54" s="107">
        <f t="shared" si="12"/>
        <v>8258.4549999999999</v>
      </c>
      <c r="BK54" s="107">
        <f t="shared" si="12"/>
        <v>8278.893</v>
      </c>
      <c r="BL54" s="107">
        <f t="shared" si="12"/>
        <v>8129.2200000000012</v>
      </c>
      <c r="BM54" s="107">
        <f t="shared" si="12"/>
        <v>8486.6639999999989</v>
      </c>
      <c r="BN54" s="107">
        <f t="shared" si="12"/>
        <v>8154.3640000000014</v>
      </c>
      <c r="BO54" s="107">
        <f t="shared" ref="BO54:CX54" si="13">BO18+BO28+BO42</f>
        <v>8190.33</v>
      </c>
      <c r="BP54" s="107">
        <f t="shared" si="13"/>
        <v>8699.6689999999999</v>
      </c>
      <c r="BQ54" s="107">
        <f t="shared" si="13"/>
        <v>8494.6460000000006</v>
      </c>
      <c r="BR54" s="107">
        <f t="shared" si="13"/>
        <v>8106.6329999999989</v>
      </c>
      <c r="BS54" s="107">
        <f t="shared" si="13"/>
        <v>8103.4669999999996</v>
      </c>
      <c r="BT54" s="107">
        <f t="shared" si="13"/>
        <v>8126.1180000000004</v>
      </c>
      <c r="BU54" s="107">
        <f t="shared" si="13"/>
        <v>8132.9489999999996</v>
      </c>
      <c r="BV54" s="107">
        <f t="shared" si="13"/>
        <v>8162.866</v>
      </c>
      <c r="BW54" s="107">
        <f t="shared" si="13"/>
        <v>8196.4439999999995</v>
      </c>
      <c r="BX54" s="107">
        <f t="shared" si="13"/>
        <v>8242.6680000000015</v>
      </c>
      <c r="BY54" s="107">
        <f t="shared" si="13"/>
        <v>8315.1139999999996</v>
      </c>
      <c r="BZ54" s="107">
        <f t="shared" si="13"/>
        <v>8399.1679999999997</v>
      </c>
      <c r="CA54" s="107">
        <f t="shared" si="13"/>
        <v>8398.2560000000012</v>
      </c>
      <c r="CB54" s="107">
        <f t="shared" si="13"/>
        <v>8371.9269999999997</v>
      </c>
      <c r="CC54" s="107">
        <f t="shared" si="13"/>
        <v>8300.6530000000002</v>
      </c>
      <c r="CD54" s="107">
        <f t="shared" si="13"/>
        <v>8182.0590000000002</v>
      </c>
      <c r="CE54" s="107">
        <f t="shared" si="13"/>
        <v>8151.5959999999995</v>
      </c>
      <c r="CF54" s="107">
        <f t="shared" si="13"/>
        <v>8188.9609999999993</v>
      </c>
      <c r="CG54" s="107">
        <f t="shared" si="13"/>
        <v>7860.8959999999997</v>
      </c>
      <c r="CH54" s="107">
        <f t="shared" si="13"/>
        <v>7664.0609999999997</v>
      </c>
      <c r="CI54" s="107">
        <f t="shared" si="13"/>
        <v>7745.6039999999994</v>
      </c>
      <c r="CJ54" s="107">
        <f t="shared" si="13"/>
        <v>7513.1059999999998</v>
      </c>
      <c r="CK54" s="107">
        <f t="shared" si="13"/>
        <v>7520.02</v>
      </c>
      <c r="CL54" s="107">
        <f t="shared" si="13"/>
        <v>7507.75</v>
      </c>
      <c r="CM54" s="107">
        <f t="shared" si="13"/>
        <v>7276.7079999999996</v>
      </c>
      <c r="CN54" s="107">
        <f t="shared" si="13"/>
        <v>7273.7239999999993</v>
      </c>
      <c r="CO54" s="107">
        <f t="shared" si="13"/>
        <v>7123.8440000000001</v>
      </c>
      <c r="CP54" s="107">
        <f t="shared" si="13"/>
        <v>6989.8679999999995</v>
      </c>
      <c r="CQ54" s="107">
        <f t="shared" si="13"/>
        <v>6835.982</v>
      </c>
      <c r="CR54" s="107">
        <f t="shared" si="13"/>
        <v>6840.3609999999999</v>
      </c>
      <c r="CS54" s="107">
        <f t="shared" si="13"/>
        <v>6662.9820000000009</v>
      </c>
      <c r="CT54" s="108">
        <f t="shared" si="13"/>
        <v>0</v>
      </c>
      <c r="CU54" s="108">
        <f t="shared" si="13"/>
        <v>0</v>
      </c>
      <c r="CV54" s="108">
        <f t="shared" si="13"/>
        <v>0</v>
      </c>
      <c r="CW54" s="109">
        <f t="shared" si="13"/>
        <v>0</v>
      </c>
      <c r="CX54" s="126">
        <f t="shared" si="13"/>
        <v>184531.56575000004</v>
      </c>
    </row>
  </sheetData>
  <mergeCells count="35">
    <mergeCell ref="B29:CX29"/>
    <mergeCell ref="B30:CW30"/>
    <mergeCell ref="B35:CX35"/>
    <mergeCell ref="B36:CX36"/>
    <mergeCell ref="B44:CX44"/>
    <mergeCell ref="CT2:CW2"/>
    <mergeCell ref="B4:CX4"/>
    <mergeCell ref="B7:CX7"/>
    <mergeCell ref="B10:CW10"/>
    <mergeCell ref="B19:CX19"/>
    <mergeCell ref="B20:CW20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conditionalFormatting sqref="B8:CW8">
    <cfRule type="cellIs" dxfId="0" priority="1" operator="greaterThan">
      <formula>1500</formula>
    </cfRule>
  </conditionalFormatting>
  <pageMargins left="0.19685039370078741" right="0.19685039370078741" top="0.35433070866141736" bottom="0.31496062992125984" header="0.23622047244094491" footer="0.19685039370078741"/>
  <pageSetup paperSize="9" scale="37" fitToWidth="4" fitToHeight="4" orientation="landscape" horizontalDpi="300" verticalDpi="300" r:id="rId1"/>
  <headerFooter>
    <oddHeader>&amp;L&amp;12&amp;A</oddHeader>
    <oddFooter>&amp;R&amp;12&amp;D&amp;T</oddFooter>
  </headerFooter>
  <colBreaks count="3" manualBreakCount="3">
    <brk id="25" max="53" man="1"/>
    <brk id="49" max="53" man="1"/>
    <brk id="73" max="53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CX32"/>
  <sheetViews>
    <sheetView showGridLines="0" zoomScale="60" zoomScaleNormal="60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O14" sqref="O14"/>
    </sheetView>
  </sheetViews>
  <sheetFormatPr defaultColWidth="9.140625" defaultRowHeight="14.25" x14ac:dyDescent="0.2"/>
  <cols>
    <col min="1" max="1" width="42.140625" style="5" customWidth="1"/>
    <col min="2" max="97" width="8.7109375" style="5" customWidth="1"/>
    <col min="98" max="101" width="8.7109375" style="5" hidden="1" customWidth="1"/>
    <col min="102" max="102" width="18.7109375" style="5" customWidth="1"/>
    <col min="103" max="16384" width="9.140625" style="5"/>
  </cols>
  <sheetData>
    <row r="1" spans="1:102" ht="39.950000000000003" customHeight="1" thickBot="1" x14ac:dyDescent="0.25">
      <c r="A1" s="1" t="s">
        <v>56</v>
      </c>
      <c r="B1" s="2"/>
      <c r="C1" s="129"/>
      <c r="D1" s="2" t="s">
        <v>0</v>
      </c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Q1" s="130"/>
      <c r="CR1" s="130"/>
      <c r="CS1" s="130"/>
      <c r="CT1" s="130"/>
      <c r="CU1" s="130"/>
      <c r="CV1" s="130"/>
      <c r="CW1" s="130"/>
      <c r="CX1" s="130"/>
    </row>
    <row r="2" spans="1:102" ht="25.15" customHeight="1" thickBot="1" x14ac:dyDescent="0.25">
      <c r="A2" s="7"/>
      <c r="B2" s="8">
        <v>1</v>
      </c>
      <c r="C2" s="8"/>
      <c r="D2" s="8"/>
      <c r="E2" s="8"/>
      <c r="F2" s="8">
        <v>2</v>
      </c>
      <c r="G2" s="8"/>
      <c r="H2" s="8"/>
      <c r="I2" s="8"/>
      <c r="J2" s="8">
        <v>3</v>
      </c>
      <c r="K2" s="8"/>
      <c r="L2" s="8"/>
      <c r="M2" s="8"/>
      <c r="N2" s="8">
        <v>4</v>
      </c>
      <c r="O2" s="8"/>
      <c r="P2" s="8"/>
      <c r="Q2" s="8"/>
      <c r="R2" s="8">
        <v>5</v>
      </c>
      <c r="S2" s="8"/>
      <c r="T2" s="8"/>
      <c r="U2" s="8"/>
      <c r="V2" s="8">
        <v>6</v>
      </c>
      <c r="W2" s="8"/>
      <c r="X2" s="8"/>
      <c r="Y2" s="8"/>
      <c r="Z2" s="8">
        <v>7</v>
      </c>
      <c r="AA2" s="8"/>
      <c r="AB2" s="8"/>
      <c r="AC2" s="8"/>
      <c r="AD2" s="8">
        <v>8</v>
      </c>
      <c r="AE2" s="8"/>
      <c r="AF2" s="8"/>
      <c r="AG2" s="8"/>
      <c r="AH2" s="8">
        <v>9</v>
      </c>
      <c r="AI2" s="8"/>
      <c r="AJ2" s="8"/>
      <c r="AK2" s="8"/>
      <c r="AL2" s="8">
        <v>10</v>
      </c>
      <c r="AM2" s="8"/>
      <c r="AN2" s="8"/>
      <c r="AO2" s="8"/>
      <c r="AP2" s="8">
        <v>11</v>
      </c>
      <c r="AQ2" s="8"/>
      <c r="AR2" s="8"/>
      <c r="AS2" s="8"/>
      <c r="AT2" s="8">
        <v>12</v>
      </c>
      <c r="AU2" s="8"/>
      <c r="AV2" s="8"/>
      <c r="AW2" s="8"/>
      <c r="AX2" s="8">
        <v>13</v>
      </c>
      <c r="AY2" s="8"/>
      <c r="AZ2" s="8"/>
      <c r="BA2" s="8"/>
      <c r="BB2" s="8">
        <v>14</v>
      </c>
      <c r="BC2" s="8"/>
      <c r="BD2" s="8"/>
      <c r="BE2" s="8"/>
      <c r="BF2" s="8">
        <v>15</v>
      </c>
      <c r="BG2" s="8"/>
      <c r="BH2" s="8"/>
      <c r="BI2" s="8"/>
      <c r="BJ2" s="8">
        <v>16</v>
      </c>
      <c r="BK2" s="8"/>
      <c r="BL2" s="8"/>
      <c r="BM2" s="8"/>
      <c r="BN2" s="8">
        <v>17</v>
      </c>
      <c r="BO2" s="8"/>
      <c r="BP2" s="8"/>
      <c r="BQ2" s="8"/>
      <c r="BR2" s="8">
        <v>18</v>
      </c>
      <c r="BS2" s="8"/>
      <c r="BT2" s="8"/>
      <c r="BU2" s="8"/>
      <c r="BV2" s="8">
        <v>19</v>
      </c>
      <c r="BW2" s="8"/>
      <c r="BX2" s="8"/>
      <c r="BY2" s="8"/>
      <c r="BZ2" s="8">
        <v>20</v>
      </c>
      <c r="CA2" s="8"/>
      <c r="CB2" s="8"/>
      <c r="CC2" s="8"/>
      <c r="CD2" s="8">
        <v>21</v>
      </c>
      <c r="CE2" s="8"/>
      <c r="CF2" s="8"/>
      <c r="CG2" s="8"/>
      <c r="CH2" s="8">
        <v>22</v>
      </c>
      <c r="CI2" s="8"/>
      <c r="CJ2" s="8"/>
      <c r="CK2" s="8"/>
      <c r="CL2" s="8">
        <v>23</v>
      </c>
      <c r="CM2" s="8"/>
      <c r="CN2" s="8"/>
      <c r="CO2" s="8"/>
      <c r="CP2" s="8">
        <v>24</v>
      </c>
      <c r="CQ2" s="8"/>
      <c r="CR2" s="8"/>
      <c r="CS2" s="8"/>
      <c r="CT2" s="8"/>
      <c r="CU2" s="8"/>
      <c r="CV2" s="8"/>
      <c r="CW2" s="8"/>
      <c r="CX2" s="131"/>
    </row>
    <row r="3" spans="1:102" ht="30" customHeight="1" thickBot="1" x14ac:dyDescent="0.25">
      <c r="A3" s="10">
        <v>46280</v>
      </c>
      <c r="B3" s="11">
        <v>1</v>
      </c>
      <c r="C3" s="12">
        <v>2</v>
      </c>
      <c r="D3" s="12">
        <v>3</v>
      </c>
      <c r="E3" s="13">
        <v>4</v>
      </c>
      <c r="F3" s="14">
        <v>5</v>
      </c>
      <c r="G3" s="12">
        <v>6</v>
      </c>
      <c r="H3" s="12">
        <v>7</v>
      </c>
      <c r="I3" s="15">
        <v>8</v>
      </c>
      <c r="J3" s="14">
        <v>9</v>
      </c>
      <c r="K3" s="12">
        <v>10</v>
      </c>
      <c r="L3" s="12">
        <v>11</v>
      </c>
      <c r="M3" s="15">
        <v>12</v>
      </c>
      <c r="N3" s="14">
        <v>13</v>
      </c>
      <c r="O3" s="12">
        <v>14</v>
      </c>
      <c r="P3" s="12">
        <v>15</v>
      </c>
      <c r="Q3" s="15">
        <v>16</v>
      </c>
      <c r="R3" s="14">
        <v>17</v>
      </c>
      <c r="S3" s="12">
        <v>18</v>
      </c>
      <c r="T3" s="12">
        <v>19</v>
      </c>
      <c r="U3" s="15">
        <v>20</v>
      </c>
      <c r="V3" s="14">
        <v>21</v>
      </c>
      <c r="W3" s="12">
        <v>22</v>
      </c>
      <c r="X3" s="12">
        <v>23</v>
      </c>
      <c r="Y3" s="15">
        <v>24</v>
      </c>
      <c r="Z3" s="14">
        <v>25</v>
      </c>
      <c r="AA3" s="12">
        <v>26</v>
      </c>
      <c r="AB3" s="12">
        <v>27</v>
      </c>
      <c r="AC3" s="15">
        <v>28</v>
      </c>
      <c r="AD3" s="14">
        <v>29</v>
      </c>
      <c r="AE3" s="12">
        <v>30</v>
      </c>
      <c r="AF3" s="12">
        <v>31</v>
      </c>
      <c r="AG3" s="15">
        <v>32</v>
      </c>
      <c r="AH3" s="14">
        <v>33</v>
      </c>
      <c r="AI3" s="12">
        <v>34</v>
      </c>
      <c r="AJ3" s="12">
        <v>35</v>
      </c>
      <c r="AK3" s="15">
        <v>36</v>
      </c>
      <c r="AL3" s="14">
        <v>37</v>
      </c>
      <c r="AM3" s="12">
        <v>38</v>
      </c>
      <c r="AN3" s="12">
        <v>39</v>
      </c>
      <c r="AO3" s="15">
        <v>40</v>
      </c>
      <c r="AP3" s="14">
        <v>41</v>
      </c>
      <c r="AQ3" s="12">
        <v>42</v>
      </c>
      <c r="AR3" s="12">
        <v>43</v>
      </c>
      <c r="AS3" s="15">
        <v>44</v>
      </c>
      <c r="AT3" s="14">
        <v>45</v>
      </c>
      <c r="AU3" s="12">
        <v>46</v>
      </c>
      <c r="AV3" s="12">
        <v>47</v>
      </c>
      <c r="AW3" s="15">
        <v>48</v>
      </c>
      <c r="AX3" s="14">
        <v>49</v>
      </c>
      <c r="AY3" s="12">
        <v>50</v>
      </c>
      <c r="AZ3" s="12">
        <v>51</v>
      </c>
      <c r="BA3" s="15">
        <v>52</v>
      </c>
      <c r="BB3" s="14">
        <v>53</v>
      </c>
      <c r="BC3" s="12">
        <v>54</v>
      </c>
      <c r="BD3" s="12">
        <v>55</v>
      </c>
      <c r="BE3" s="15">
        <v>56</v>
      </c>
      <c r="BF3" s="14">
        <v>57</v>
      </c>
      <c r="BG3" s="12">
        <v>58</v>
      </c>
      <c r="BH3" s="12">
        <v>59</v>
      </c>
      <c r="BI3" s="15">
        <v>60</v>
      </c>
      <c r="BJ3" s="14">
        <v>61</v>
      </c>
      <c r="BK3" s="12">
        <v>62</v>
      </c>
      <c r="BL3" s="12">
        <v>63</v>
      </c>
      <c r="BM3" s="15">
        <v>64</v>
      </c>
      <c r="BN3" s="14">
        <v>65</v>
      </c>
      <c r="BO3" s="12">
        <v>66</v>
      </c>
      <c r="BP3" s="12">
        <v>67</v>
      </c>
      <c r="BQ3" s="15">
        <v>68</v>
      </c>
      <c r="BR3" s="14">
        <v>69</v>
      </c>
      <c r="BS3" s="12">
        <v>70</v>
      </c>
      <c r="BT3" s="12">
        <v>71</v>
      </c>
      <c r="BU3" s="15">
        <v>72</v>
      </c>
      <c r="BV3" s="14">
        <v>73</v>
      </c>
      <c r="BW3" s="12">
        <v>74</v>
      </c>
      <c r="BX3" s="12">
        <v>75</v>
      </c>
      <c r="BY3" s="15">
        <v>76</v>
      </c>
      <c r="BZ3" s="14">
        <v>77</v>
      </c>
      <c r="CA3" s="12">
        <v>78</v>
      </c>
      <c r="CB3" s="12">
        <v>79</v>
      </c>
      <c r="CC3" s="15">
        <v>80</v>
      </c>
      <c r="CD3" s="14">
        <v>81</v>
      </c>
      <c r="CE3" s="12">
        <v>82</v>
      </c>
      <c r="CF3" s="12">
        <v>83</v>
      </c>
      <c r="CG3" s="15">
        <v>84</v>
      </c>
      <c r="CH3" s="14">
        <v>85</v>
      </c>
      <c r="CI3" s="12">
        <v>86</v>
      </c>
      <c r="CJ3" s="12">
        <v>87</v>
      </c>
      <c r="CK3" s="15">
        <v>88</v>
      </c>
      <c r="CL3" s="14">
        <v>89</v>
      </c>
      <c r="CM3" s="12">
        <v>90</v>
      </c>
      <c r="CN3" s="12">
        <v>91</v>
      </c>
      <c r="CO3" s="15">
        <v>92</v>
      </c>
      <c r="CP3" s="14">
        <v>93</v>
      </c>
      <c r="CQ3" s="12">
        <v>94</v>
      </c>
      <c r="CR3" s="12">
        <v>95</v>
      </c>
      <c r="CS3" s="15">
        <v>96</v>
      </c>
      <c r="CT3" s="16"/>
      <c r="CU3" s="13"/>
      <c r="CV3" s="13"/>
      <c r="CW3" s="17"/>
      <c r="CX3" s="18" t="s">
        <v>1</v>
      </c>
    </row>
    <row r="4" spans="1:102" ht="30" customHeight="1" thickBot="1" x14ac:dyDescent="0.25">
      <c r="A4" s="19" t="s">
        <v>53</v>
      </c>
      <c r="B4" s="20">
        <v>101</v>
      </c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2"/>
    </row>
    <row r="5" spans="1:102" ht="24.95" customHeight="1" x14ac:dyDescent="0.2">
      <c r="A5" s="23" t="s">
        <v>3</v>
      </c>
      <c r="B5" s="24">
        <v>-337.70000000000005</v>
      </c>
      <c r="C5" s="25">
        <v>-180.20000000000005</v>
      </c>
      <c r="D5" s="25">
        <v>-286.60000000000002</v>
      </c>
      <c r="E5" s="25">
        <v>-327.70000000000005</v>
      </c>
      <c r="F5" s="25">
        <v>-360.1</v>
      </c>
      <c r="G5" s="25">
        <v>-290.20000000000005</v>
      </c>
      <c r="H5" s="25">
        <v>-248.39999999999998</v>
      </c>
      <c r="I5" s="25">
        <v>-283.20000000000005</v>
      </c>
      <c r="J5" s="25">
        <v>-276.90000000000003</v>
      </c>
      <c r="K5" s="25">
        <v>-185.7</v>
      </c>
      <c r="L5" s="25">
        <v>-98.999999999999943</v>
      </c>
      <c r="M5" s="25">
        <v>-148.40000000000003</v>
      </c>
      <c r="N5" s="25">
        <v>-117.39999999999998</v>
      </c>
      <c r="O5" s="25">
        <v>-139.29999999999995</v>
      </c>
      <c r="P5" s="25">
        <v>-96</v>
      </c>
      <c r="Q5" s="25">
        <v>-52.799999999999955</v>
      </c>
      <c r="R5" s="25">
        <v>35</v>
      </c>
      <c r="S5" s="25">
        <v>54.100000000000023</v>
      </c>
      <c r="T5" s="25">
        <v>102</v>
      </c>
      <c r="U5" s="25">
        <v>95.800000000000011</v>
      </c>
      <c r="V5" s="25">
        <v>71.099999999999994</v>
      </c>
      <c r="W5" s="25">
        <v>17</v>
      </c>
      <c r="X5" s="25">
        <v>63.9</v>
      </c>
      <c r="Y5" s="25">
        <v>94.8</v>
      </c>
      <c r="Z5" s="25">
        <v>283.60000000000002</v>
      </c>
      <c r="AA5" s="25">
        <v>344.9</v>
      </c>
      <c r="AB5" s="25">
        <v>497.1</v>
      </c>
      <c r="AC5" s="25">
        <v>657.2</v>
      </c>
      <c r="AD5" s="25">
        <v>1028.9000000000001</v>
      </c>
      <c r="AE5" s="25">
        <v>726.8</v>
      </c>
      <c r="AF5" s="25">
        <v>1136.0999999999999</v>
      </c>
      <c r="AG5" s="25">
        <v>1428.4</v>
      </c>
      <c r="AH5" s="25">
        <v>1249.7</v>
      </c>
      <c r="AI5" s="25">
        <v>1350</v>
      </c>
      <c r="AJ5" s="25">
        <v>1350</v>
      </c>
      <c r="AK5" s="25">
        <v>1299.0999999999999</v>
      </c>
      <c r="AL5" s="25">
        <v>1350</v>
      </c>
      <c r="AM5" s="25">
        <v>1350</v>
      </c>
      <c r="AN5" s="25">
        <v>1350</v>
      </c>
      <c r="AO5" s="25">
        <v>1350</v>
      </c>
      <c r="AP5" s="25">
        <v>1350</v>
      </c>
      <c r="AQ5" s="25">
        <v>1350</v>
      </c>
      <c r="AR5" s="25">
        <v>1350</v>
      </c>
      <c r="AS5" s="25">
        <v>1350</v>
      </c>
      <c r="AT5" s="25">
        <v>1255.0999999999999</v>
      </c>
      <c r="AU5" s="25">
        <v>1267</v>
      </c>
      <c r="AV5" s="25">
        <v>1153.8</v>
      </c>
      <c r="AW5" s="25">
        <v>1049.0999999999999</v>
      </c>
      <c r="AX5" s="25">
        <v>1005.6</v>
      </c>
      <c r="AY5" s="25">
        <v>956.9</v>
      </c>
      <c r="AZ5" s="25">
        <v>926</v>
      </c>
      <c r="BA5" s="25">
        <v>823.5</v>
      </c>
      <c r="BB5" s="25">
        <v>695.1</v>
      </c>
      <c r="BC5" s="25">
        <v>562.20000000000005</v>
      </c>
      <c r="BD5" s="25">
        <v>474.5</v>
      </c>
      <c r="BE5" s="25">
        <v>368.6</v>
      </c>
      <c r="BF5" s="25">
        <v>281.2</v>
      </c>
      <c r="BG5" s="25">
        <v>234.89999999999998</v>
      </c>
      <c r="BH5" s="25">
        <v>327.7</v>
      </c>
      <c r="BI5" s="25">
        <v>457.3</v>
      </c>
      <c r="BJ5" s="25">
        <v>499.1</v>
      </c>
      <c r="BK5" s="25">
        <v>403.8</v>
      </c>
      <c r="BL5" s="25">
        <v>521.1</v>
      </c>
      <c r="BM5" s="25">
        <v>872.3</v>
      </c>
      <c r="BN5" s="25">
        <v>578.1</v>
      </c>
      <c r="BO5" s="25">
        <v>578.70000000000005</v>
      </c>
      <c r="BP5" s="25">
        <v>1074.9000000000001</v>
      </c>
      <c r="BQ5" s="25">
        <v>849.8</v>
      </c>
      <c r="BR5" s="25">
        <v>332</v>
      </c>
      <c r="BS5" s="25">
        <v>155.89999999999998</v>
      </c>
      <c r="BT5" s="25">
        <v>104</v>
      </c>
      <c r="BU5" s="25">
        <v>-55</v>
      </c>
      <c r="BV5" s="25">
        <v>-81.299999999999955</v>
      </c>
      <c r="BW5" s="25">
        <v>-95.600000000000023</v>
      </c>
      <c r="BX5" s="25">
        <v>23.300000000000011</v>
      </c>
      <c r="BY5" s="25">
        <v>180.3</v>
      </c>
      <c r="BZ5" s="25">
        <v>142.10000000000002</v>
      </c>
      <c r="CA5" s="25">
        <v>351.6</v>
      </c>
      <c r="CB5" s="25">
        <v>313.7</v>
      </c>
      <c r="CC5" s="25">
        <v>404.6</v>
      </c>
      <c r="CD5" s="25">
        <v>454.7</v>
      </c>
      <c r="CE5" s="25">
        <v>588.6</v>
      </c>
      <c r="CF5" s="25">
        <v>734.9</v>
      </c>
      <c r="CG5" s="25">
        <v>581.29999999999995</v>
      </c>
      <c r="CH5" s="25">
        <v>562.5</v>
      </c>
      <c r="CI5" s="25">
        <v>803.5</v>
      </c>
      <c r="CJ5" s="25">
        <v>671.5</v>
      </c>
      <c r="CK5" s="25">
        <v>798.6</v>
      </c>
      <c r="CL5" s="25">
        <v>961.6</v>
      </c>
      <c r="CM5" s="25">
        <v>839.2</v>
      </c>
      <c r="CN5" s="25">
        <v>913.2</v>
      </c>
      <c r="CO5" s="25">
        <v>865.8</v>
      </c>
      <c r="CP5" s="25">
        <v>864.2</v>
      </c>
      <c r="CQ5" s="25">
        <v>781.9</v>
      </c>
      <c r="CR5" s="25">
        <v>864</v>
      </c>
      <c r="CS5" s="25">
        <v>750.3</v>
      </c>
      <c r="CT5" s="26"/>
      <c r="CU5" s="26"/>
      <c r="CV5" s="26"/>
      <c r="CW5" s="27"/>
      <c r="CX5" s="132">
        <f t="array" ref="CX5">SUMPRODUCT(B5:CW5*0.25)</f>
        <v>12570.899999999998</v>
      </c>
    </row>
    <row r="6" spans="1:102" ht="24.95" customHeight="1" thickBot="1" x14ac:dyDescent="0.25">
      <c r="A6" s="133"/>
      <c r="B6" s="30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1"/>
      <c r="BJ6" s="31"/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1"/>
      <c r="CC6" s="31"/>
      <c r="CD6" s="31"/>
      <c r="CE6" s="31"/>
      <c r="CF6" s="31"/>
      <c r="CG6" s="31"/>
      <c r="CH6" s="31"/>
      <c r="CI6" s="31"/>
      <c r="CJ6" s="31"/>
      <c r="CK6" s="31"/>
      <c r="CL6" s="31"/>
      <c r="CM6" s="31"/>
      <c r="CN6" s="31"/>
      <c r="CO6" s="31"/>
      <c r="CP6" s="31"/>
      <c r="CQ6" s="31"/>
      <c r="CR6" s="31"/>
      <c r="CS6" s="31"/>
      <c r="CT6" s="32"/>
      <c r="CU6" s="32"/>
      <c r="CV6" s="32"/>
      <c r="CW6" s="33"/>
      <c r="CX6" s="34"/>
    </row>
    <row r="7" spans="1:102" ht="30" customHeight="1" thickBot="1" x14ac:dyDescent="0.25">
      <c r="A7" s="19" t="s">
        <v>4</v>
      </c>
      <c r="B7" s="134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/>
      <c r="Z7" s="135"/>
      <c r="AA7" s="135"/>
      <c r="AB7" s="135"/>
      <c r="AC7" s="135"/>
      <c r="AD7" s="135"/>
      <c r="AE7" s="135"/>
      <c r="AF7" s="135"/>
      <c r="AG7" s="135"/>
      <c r="AH7" s="135"/>
      <c r="AI7" s="135"/>
      <c r="AJ7" s="135"/>
      <c r="AK7" s="135"/>
      <c r="AL7" s="135"/>
      <c r="AM7" s="135"/>
      <c r="AN7" s="135"/>
      <c r="AO7" s="135"/>
      <c r="AP7" s="135"/>
      <c r="AQ7" s="135"/>
      <c r="AR7" s="135"/>
      <c r="AS7" s="135"/>
      <c r="AT7" s="135"/>
      <c r="AU7" s="135"/>
      <c r="AV7" s="135"/>
      <c r="AW7" s="135"/>
      <c r="AX7" s="135"/>
      <c r="AY7" s="135"/>
      <c r="AZ7" s="135"/>
      <c r="BA7" s="135"/>
      <c r="BB7" s="135"/>
      <c r="BC7" s="135"/>
      <c r="BD7" s="135"/>
      <c r="BE7" s="135"/>
      <c r="BF7" s="135"/>
      <c r="BG7" s="135"/>
      <c r="BH7" s="135"/>
      <c r="BI7" s="135"/>
      <c r="BJ7" s="135"/>
      <c r="BK7" s="135"/>
      <c r="BL7" s="135"/>
      <c r="BM7" s="135"/>
      <c r="BN7" s="135"/>
      <c r="BO7" s="135"/>
      <c r="BP7" s="135"/>
      <c r="BQ7" s="135"/>
      <c r="BR7" s="135"/>
      <c r="BS7" s="135"/>
      <c r="BT7" s="135"/>
      <c r="BU7" s="135"/>
      <c r="BV7" s="135"/>
      <c r="BW7" s="135"/>
      <c r="BX7" s="135"/>
      <c r="BY7" s="135"/>
      <c r="BZ7" s="135"/>
      <c r="CA7" s="135"/>
      <c r="CB7" s="135"/>
      <c r="CC7" s="135"/>
      <c r="CD7" s="135"/>
      <c r="CE7" s="135"/>
      <c r="CF7" s="135"/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/>
      <c r="CT7" s="135"/>
      <c r="CU7" s="135"/>
      <c r="CV7" s="135"/>
      <c r="CW7" s="135"/>
      <c r="CX7" s="136"/>
    </row>
    <row r="8" spans="1:102" ht="24.95" customHeight="1" x14ac:dyDescent="0.2">
      <c r="A8" s="35" t="s">
        <v>5</v>
      </c>
      <c r="B8" s="137">
        <v>241.03</v>
      </c>
      <c r="C8" s="138">
        <v>235.76</v>
      </c>
      <c r="D8" s="138">
        <v>219.38</v>
      </c>
      <c r="E8" s="138">
        <v>197.72</v>
      </c>
      <c r="F8" s="138">
        <v>211.24</v>
      </c>
      <c r="G8" s="138">
        <v>198.43</v>
      </c>
      <c r="H8" s="138">
        <v>194.29</v>
      </c>
      <c r="I8" s="138">
        <v>188.1</v>
      </c>
      <c r="J8" s="138">
        <v>189.9</v>
      </c>
      <c r="K8" s="138">
        <v>193.62</v>
      </c>
      <c r="L8" s="138">
        <v>206.59</v>
      </c>
      <c r="M8" s="138">
        <v>206.62</v>
      </c>
      <c r="N8" s="138">
        <v>185.3</v>
      </c>
      <c r="O8" s="138">
        <v>185.99</v>
      </c>
      <c r="P8" s="138">
        <v>187.33</v>
      </c>
      <c r="Q8" s="138">
        <v>184</v>
      </c>
      <c r="R8" s="138">
        <v>184.06</v>
      </c>
      <c r="S8" s="138">
        <v>184.3</v>
      </c>
      <c r="T8" s="138">
        <v>184.53</v>
      </c>
      <c r="U8" s="138">
        <v>181.31</v>
      </c>
      <c r="V8" s="138">
        <v>184.37</v>
      </c>
      <c r="W8" s="138">
        <v>188.53</v>
      </c>
      <c r="X8" s="138">
        <v>230.01</v>
      </c>
      <c r="Y8" s="138">
        <v>226.77</v>
      </c>
      <c r="Z8" s="138">
        <v>230.21</v>
      </c>
      <c r="AA8" s="138">
        <v>241.09</v>
      </c>
      <c r="AB8" s="138">
        <v>251.55</v>
      </c>
      <c r="AC8" s="138">
        <v>261.49</v>
      </c>
      <c r="AD8" s="138">
        <v>279.08</v>
      </c>
      <c r="AE8" s="138">
        <v>268.63</v>
      </c>
      <c r="AF8" s="138">
        <v>252.34</v>
      </c>
      <c r="AG8" s="138">
        <v>243.23</v>
      </c>
      <c r="AH8" s="138">
        <v>268.06</v>
      </c>
      <c r="AI8" s="138">
        <v>173.58</v>
      </c>
      <c r="AJ8" s="138">
        <v>153.55000000000001</v>
      </c>
      <c r="AK8" s="138">
        <v>138.26</v>
      </c>
      <c r="AL8" s="138">
        <v>140.86000000000001</v>
      </c>
      <c r="AM8" s="138">
        <v>85</v>
      </c>
      <c r="AN8" s="138">
        <v>2.39</v>
      </c>
      <c r="AO8" s="138">
        <v>85</v>
      </c>
      <c r="AP8" s="138">
        <v>155.11000000000001</v>
      </c>
      <c r="AQ8" s="138">
        <v>138.27000000000001</v>
      </c>
      <c r="AR8" s="138">
        <v>85</v>
      </c>
      <c r="AS8" s="138">
        <v>85</v>
      </c>
      <c r="AT8" s="138">
        <v>124.67</v>
      </c>
      <c r="AU8" s="138">
        <v>93.44</v>
      </c>
      <c r="AV8" s="138">
        <v>73.010000000000005</v>
      </c>
      <c r="AW8" s="138">
        <v>43.56</v>
      </c>
      <c r="AX8" s="138">
        <v>63.37</v>
      </c>
      <c r="AY8" s="138">
        <v>60</v>
      </c>
      <c r="AZ8" s="138">
        <v>60.02</v>
      </c>
      <c r="BA8" s="138">
        <v>60</v>
      </c>
      <c r="BB8" s="138">
        <v>71.540000000000006</v>
      </c>
      <c r="BC8" s="138">
        <v>71.42</v>
      </c>
      <c r="BD8" s="138">
        <v>71.63</v>
      </c>
      <c r="BE8" s="138">
        <v>85</v>
      </c>
      <c r="BF8" s="138">
        <v>75.22</v>
      </c>
      <c r="BG8" s="138">
        <v>75.739999999999995</v>
      </c>
      <c r="BH8" s="138">
        <v>88.31</v>
      </c>
      <c r="BI8" s="138">
        <v>110.1</v>
      </c>
      <c r="BJ8" s="138">
        <v>91.62</v>
      </c>
      <c r="BK8" s="138">
        <v>107.29</v>
      </c>
      <c r="BL8" s="138">
        <v>126.1</v>
      </c>
      <c r="BM8" s="138">
        <v>161.53</v>
      </c>
      <c r="BN8" s="138">
        <v>115.98</v>
      </c>
      <c r="BO8" s="138">
        <v>155</v>
      </c>
      <c r="BP8" s="138">
        <v>175.93</v>
      </c>
      <c r="BQ8" s="138">
        <v>235.44</v>
      </c>
      <c r="BR8" s="138">
        <v>174.1</v>
      </c>
      <c r="BS8" s="138">
        <v>221.28</v>
      </c>
      <c r="BT8" s="138">
        <v>250</v>
      </c>
      <c r="BU8" s="138">
        <v>258.29000000000002</v>
      </c>
      <c r="BV8" s="138">
        <v>237.74</v>
      </c>
      <c r="BW8" s="138">
        <v>279.82</v>
      </c>
      <c r="BX8" s="138">
        <v>285.16000000000003</v>
      </c>
      <c r="BY8" s="138">
        <v>208.41</v>
      </c>
      <c r="BZ8" s="138">
        <v>162.19</v>
      </c>
      <c r="CA8" s="138">
        <v>173.92</v>
      </c>
      <c r="CB8" s="138">
        <v>162.19</v>
      </c>
      <c r="CC8" s="138">
        <v>161.72</v>
      </c>
      <c r="CD8" s="138">
        <v>162.19</v>
      </c>
      <c r="CE8" s="138">
        <v>162.18</v>
      </c>
      <c r="CF8" s="138">
        <v>163.85</v>
      </c>
      <c r="CG8" s="138">
        <v>195.78</v>
      </c>
      <c r="CH8" s="138">
        <v>175.21</v>
      </c>
      <c r="CI8" s="138">
        <v>189.99</v>
      </c>
      <c r="CJ8" s="138">
        <v>223.45</v>
      </c>
      <c r="CK8" s="138">
        <v>208</v>
      </c>
      <c r="CL8" s="138">
        <v>212.98</v>
      </c>
      <c r="CM8" s="138">
        <v>209.85</v>
      </c>
      <c r="CN8" s="138">
        <v>205.02</v>
      </c>
      <c r="CO8" s="138">
        <v>194.27</v>
      </c>
      <c r="CP8" s="138">
        <v>199.42</v>
      </c>
      <c r="CQ8" s="138">
        <v>189.17</v>
      </c>
      <c r="CR8" s="138">
        <v>183.12</v>
      </c>
      <c r="CS8" s="138">
        <v>171.46</v>
      </c>
      <c r="CT8" s="139"/>
      <c r="CU8" s="139"/>
      <c r="CV8" s="139"/>
      <c r="CW8" s="140"/>
      <c r="CX8" s="141">
        <f>IF(SUM(B8:CW8)&lt;&gt;0,AVERAGEIF(B8:CW8,"&lt;&gt;"""),"")</f>
        <v>170.24541666666676</v>
      </c>
    </row>
    <row r="9" spans="1:102" ht="24.95" customHeight="1" thickBot="1" x14ac:dyDescent="0.25">
      <c r="A9" s="133" t="s">
        <v>6</v>
      </c>
      <c r="B9" s="42">
        <v>223.4725</v>
      </c>
      <c r="C9" s="43">
        <v>223.4725</v>
      </c>
      <c r="D9" s="43">
        <v>223.4725</v>
      </c>
      <c r="E9" s="43">
        <v>223.4725</v>
      </c>
      <c r="F9" s="43">
        <v>198.01499999999999</v>
      </c>
      <c r="G9" s="43">
        <v>198.01499999999999</v>
      </c>
      <c r="H9" s="43">
        <v>198.01499999999999</v>
      </c>
      <c r="I9" s="43">
        <v>198.01499999999999</v>
      </c>
      <c r="J9" s="43">
        <v>199.1825</v>
      </c>
      <c r="K9" s="43">
        <v>199.1825</v>
      </c>
      <c r="L9" s="43">
        <v>199.1825</v>
      </c>
      <c r="M9" s="43">
        <v>199.1825</v>
      </c>
      <c r="N9" s="43">
        <v>185.655</v>
      </c>
      <c r="O9" s="43">
        <v>185.655</v>
      </c>
      <c r="P9" s="43">
        <v>185.655</v>
      </c>
      <c r="Q9" s="43">
        <v>185.655</v>
      </c>
      <c r="R9" s="43">
        <v>183.55</v>
      </c>
      <c r="S9" s="43">
        <v>183.55</v>
      </c>
      <c r="T9" s="43">
        <v>183.55</v>
      </c>
      <c r="U9" s="43">
        <v>183.55</v>
      </c>
      <c r="V9" s="43">
        <v>207.42</v>
      </c>
      <c r="W9" s="43">
        <v>207.42</v>
      </c>
      <c r="X9" s="43">
        <v>207.42</v>
      </c>
      <c r="Y9" s="43">
        <v>207.42</v>
      </c>
      <c r="Z9" s="43">
        <v>246.08500000000001</v>
      </c>
      <c r="AA9" s="43">
        <v>246.08500000000001</v>
      </c>
      <c r="AB9" s="43">
        <v>246.08500000000001</v>
      </c>
      <c r="AC9" s="43">
        <v>246.08500000000001</v>
      </c>
      <c r="AD9" s="43">
        <v>260.82</v>
      </c>
      <c r="AE9" s="43">
        <v>260.82</v>
      </c>
      <c r="AF9" s="43">
        <v>260.82</v>
      </c>
      <c r="AG9" s="43">
        <v>260.82</v>
      </c>
      <c r="AH9" s="43">
        <v>183.36250000000001</v>
      </c>
      <c r="AI9" s="43">
        <v>183.36250000000001</v>
      </c>
      <c r="AJ9" s="43">
        <v>183.36250000000001</v>
      </c>
      <c r="AK9" s="43">
        <v>183.36250000000001</v>
      </c>
      <c r="AL9" s="43">
        <v>78.3125</v>
      </c>
      <c r="AM9" s="43">
        <v>78.3125</v>
      </c>
      <c r="AN9" s="43">
        <v>78.3125</v>
      </c>
      <c r="AO9" s="43">
        <v>78.3125</v>
      </c>
      <c r="AP9" s="43">
        <v>115.845</v>
      </c>
      <c r="AQ9" s="43">
        <v>115.845</v>
      </c>
      <c r="AR9" s="43">
        <v>115.845</v>
      </c>
      <c r="AS9" s="43">
        <v>115.845</v>
      </c>
      <c r="AT9" s="43">
        <v>83.67</v>
      </c>
      <c r="AU9" s="43">
        <v>83.67</v>
      </c>
      <c r="AV9" s="43">
        <v>83.67</v>
      </c>
      <c r="AW9" s="43">
        <v>83.67</v>
      </c>
      <c r="AX9" s="43">
        <v>60.847499999999997</v>
      </c>
      <c r="AY9" s="43">
        <v>60.847499999999997</v>
      </c>
      <c r="AZ9" s="43">
        <v>60.847499999999997</v>
      </c>
      <c r="BA9" s="43">
        <v>60.847499999999997</v>
      </c>
      <c r="BB9" s="43">
        <v>74.897499999999994</v>
      </c>
      <c r="BC9" s="43">
        <v>74.897499999999994</v>
      </c>
      <c r="BD9" s="43">
        <v>74.897499999999994</v>
      </c>
      <c r="BE9" s="43">
        <v>74.897499999999994</v>
      </c>
      <c r="BF9" s="43">
        <v>87.342500000000001</v>
      </c>
      <c r="BG9" s="43">
        <v>87.342500000000001</v>
      </c>
      <c r="BH9" s="43">
        <v>87.342500000000001</v>
      </c>
      <c r="BI9" s="43">
        <v>87.342500000000001</v>
      </c>
      <c r="BJ9" s="43">
        <v>121.63500000000001</v>
      </c>
      <c r="BK9" s="43">
        <v>121.63500000000001</v>
      </c>
      <c r="BL9" s="43">
        <v>121.63500000000001</v>
      </c>
      <c r="BM9" s="43">
        <v>121.63500000000001</v>
      </c>
      <c r="BN9" s="43">
        <v>170.58750000000001</v>
      </c>
      <c r="BO9" s="43">
        <v>170.58750000000001</v>
      </c>
      <c r="BP9" s="43">
        <v>170.58750000000001</v>
      </c>
      <c r="BQ9" s="43">
        <v>170.58750000000001</v>
      </c>
      <c r="BR9" s="43">
        <v>225.91749999999999</v>
      </c>
      <c r="BS9" s="43">
        <v>225.91749999999999</v>
      </c>
      <c r="BT9" s="43">
        <v>225.91749999999999</v>
      </c>
      <c r="BU9" s="43">
        <v>225.91749999999999</v>
      </c>
      <c r="BV9" s="43">
        <v>252.7825</v>
      </c>
      <c r="BW9" s="43">
        <v>252.7825</v>
      </c>
      <c r="BX9" s="43">
        <v>252.7825</v>
      </c>
      <c r="BY9" s="43">
        <v>252.7825</v>
      </c>
      <c r="BZ9" s="43">
        <v>165.005</v>
      </c>
      <c r="CA9" s="43">
        <v>165.005</v>
      </c>
      <c r="CB9" s="43">
        <v>165.005</v>
      </c>
      <c r="CC9" s="43">
        <v>165.005</v>
      </c>
      <c r="CD9" s="43">
        <v>171</v>
      </c>
      <c r="CE9" s="43">
        <v>171</v>
      </c>
      <c r="CF9" s="43">
        <v>171</v>
      </c>
      <c r="CG9" s="43">
        <v>171</v>
      </c>
      <c r="CH9" s="43">
        <v>199.16249999999999</v>
      </c>
      <c r="CI9" s="43">
        <v>199.16249999999999</v>
      </c>
      <c r="CJ9" s="43">
        <v>199.16249999999999</v>
      </c>
      <c r="CK9" s="43">
        <v>199.16249999999999</v>
      </c>
      <c r="CL9" s="43">
        <v>205.53</v>
      </c>
      <c r="CM9" s="43">
        <v>205.53</v>
      </c>
      <c r="CN9" s="43">
        <v>205.53</v>
      </c>
      <c r="CO9" s="43">
        <v>205.53</v>
      </c>
      <c r="CP9" s="43">
        <v>185.79249999999999</v>
      </c>
      <c r="CQ9" s="43">
        <v>185.79249999999999</v>
      </c>
      <c r="CR9" s="43">
        <v>185.79249999999999</v>
      </c>
      <c r="CS9" s="43">
        <v>185.79249999999999</v>
      </c>
      <c r="CT9" s="44"/>
      <c r="CU9" s="44"/>
      <c r="CV9" s="44"/>
      <c r="CW9" s="45"/>
      <c r="CX9" s="142">
        <f>IF(SUM(B9:CW9)&lt;&gt;0,AVERAGEIF(B9:CW9,"&lt;&gt;"""),"")</f>
        <v>170.24541666666661</v>
      </c>
    </row>
    <row r="10" spans="1:102" ht="18" customHeight="1" thickBot="1" x14ac:dyDescent="0.25">
      <c r="A10" s="81"/>
      <c r="B10" s="82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83"/>
      <c r="AM10" s="83"/>
      <c r="AN10" s="83"/>
      <c r="AO10" s="83"/>
      <c r="AP10" s="83"/>
      <c r="AQ10" s="83"/>
      <c r="AR10" s="83"/>
      <c r="AS10" s="83"/>
      <c r="AT10" s="83"/>
      <c r="AU10" s="83"/>
      <c r="AV10" s="83"/>
      <c r="AW10" s="83"/>
      <c r="AX10" s="83"/>
      <c r="AY10" s="83"/>
      <c r="AZ10" s="83"/>
      <c r="BA10" s="83"/>
      <c r="BB10" s="83"/>
      <c r="BC10" s="83"/>
      <c r="BD10" s="83"/>
      <c r="BE10" s="83"/>
      <c r="BF10" s="83"/>
      <c r="BG10" s="83"/>
      <c r="BH10" s="83"/>
      <c r="BI10" s="83"/>
      <c r="BJ10" s="83"/>
      <c r="BK10" s="83"/>
      <c r="BL10" s="83"/>
      <c r="BM10" s="83"/>
      <c r="BN10" s="83"/>
      <c r="BO10" s="83"/>
      <c r="BP10" s="83"/>
      <c r="BQ10" s="83"/>
      <c r="BR10" s="83"/>
      <c r="BS10" s="83"/>
      <c r="BT10" s="83"/>
      <c r="BU10" s="83"/>
      <c r="BV10" s="83"/>
      <c r="BW10" s="83"/>
      <c r="BX10" s="83"/>
      <c r="BY10" s="83"/>
      <c r="BZ10" s="83"/>
      <c r="CA10" s="83"/>
      <c r="CB10" s="83"/>
      <c r="CC10" s="83"/>
      <c r="CD10" s="83"/>
      <c r="CE10" s="83"/>
      <c r="CF10" s="83"/>
      <c r="CG10" s="83"/>
      <c r="CH10" s="83"/>
      <c r="CI10" s="83"/>
      <c r="CJ10" s="83"/>
      <c r="CK10" s="83"/>
      <c r="CL10" s="83"/>
      <c r="CM10" s="83"/>
      <c r="CN10" s="83"/>
      <c r="CO10" s="83"/>
      <c r="CP10" s="83"/>
      <c r="CQ10" s="83"/>
      <c r="CR10" s="83"/>
      <c r="CS10" s="83"/>
      <c r="CT10" s="83"/>
      <c r="CU10" s="83"/>
      <c r="CV10" s="83"/>
      <c r="CW10" s="83"/>
      <c r="CX10" s="84"/>
    </row>
    <row r="11" spans="1:102" ht="30" customHeight="1" thickBot="1" x14ac:dyDescent="0.25">
      <c r="A11" s="85" t="s">
        <v>37</v>
      </c>
      <c r="B11" s="111">
        <v>1</v>
      </c>
      <c r="C11" s="112"/>
      <c r="D11" s="112"/>
      <c r="E11" s="112"/>
      <c r="F11" s="112"/>
      <c r="G11" s="112"/>
      <c r="H11" s="112"/>
      <c r="I11" s="112"/>
      <c r="J11" s="112"/>
      <c r="K11" s="112"/>
      <c r="L11" s="112"/>
      <c r="M11" s="112"/>
      <c r="N11" s="112"/>
      <c r="O11" s="112"/>
      <c r="P11" s="112"/>
      <c r="Q11" s="112"/>
      <c r="R11" s="112"/>
      <c r="S11" s="112"/>
      <c r="T11" s="112"/>
      <c r="U11" s="112"/>
      <c r="V11" s="112"/>
      <c r="W11" s="112"/>
      <c r="X11" s="112"/>
      <c r="Y11" s="112"/>
      <c r="Z11" s="112"/>
      <c r="AA11" s="112"/>
      <c r="AB11" s="112"/>
      <c r="AC11" s="112"/>
      <c r="AD11" s="112"/>
      <c r="AE11" s="112"/>
      <c r="AF11" s="112"/>
      <c r="AG11" s="112"/>
      <c r="AH11" s="112"/>
      <c r="AI11" s="112"/>
      <c r="AJ11" s="112"/>
      <c r="AK11" s="112"/>
      <c r="AL11" s="112"/>
      <c r="AM11" s="112"/>
      <c r="AN11" s="112"/>
      <c r="AO11" s="112"/>
      <c r="AP11" s="112"/>
      <c r="AQ11" s="112"/>
      <c r="AR11" s="112"/>
      <c r="AS11" s="112"/>
      <c r="AT11" s="112"/>
      <c r="AU11" s="112"/>
      <c r="AV11" s="112"/>
      <c r="AW11" s="112"/>
      <c r="AX11" s="112"/>
      <c r="AY11" s="112"/>
      <c r="AZ11" s="112"/>
      <c r="BA11" s="112"/>
      <c r="BB11" s="112"/>
      <c r="BC11" s="112"/>
      <c r="BD11" s="112"/>
      <c r="BE11" s="112"/>
      <c r="BF11" s="112"/>
      <c r="BG11" s="112"/>
      <c r="BH11" s="112"/>
      <c r="BI11" s="112"/>
      <c r="BJ11" s="112"/>
      <c r="BK11" s="112"/>
      <c r="BL11" s="112"/>
      <c r="BM11" s="112"/>
      <c r="BN11" s="112"/>
      <c r="BO11" s="112"/>
      <c r="BP11" s="112"/>
      <c r="BQ11" s="112"/>
      <c r="BR11" s="112"/>
      <c r="BS11" s="112"/>
      <c r="BT11" s="112"/>
      <c r="BU11" s="112"/>
      <c r="BV11" s="112"/>
      <c r="BW11" s="112"/>
      <c r="BX11" s="112"/>
      <c r="BY11" s="112"/>
      <c r="BZ11" s="112"/>
      <c r="CA11" s="112"/>
      <c r="CB11" s="112"/>
      <c r="CC11" s="112"/>
      <c r="CD11" s="112"/>
      <c r="CE11" s="112"/>
      <c r="CF11" s="112"/>
      <c r="CG11" s="112"/>
      <c r="CH11" s="112"/>
      <c r="CI11" s="112"/>
      <c r="CJ11" s="112"/>
      <c r="CK11" s="112"/>
      <c r="CL11" s="112"/>
      <c r="CM11" s="112"/>
      <c r="CN11" s="112"/>
      <c r="CO11" s="112"/>
      <c r="CP11" s="112"/>
      <c r="CQ11" s="112"/>
      <c r="CR11" s="112"/>
      <c r="CS11" s="112"/>
      <c r="CT11" s="112"/>
      <c r="CU11" s="112"/>
      <c r="CV11" s="112"/>
      <c r="CW11" s="112"/>
      <c r="CX11" s="113"/>
    </row>
    <row r="12" spans="1:102" ht="24.95" customHeight="1" x14ac:dyDescent="0.2">
      <c r="A12" s="86" t="s">
        <v>31</v>
      </c>
      <c r="B12" s="143"/>
      <c r="C12" s="144"/>
      <c r="D12" s="144"/>
      <c r="E12" s="144"/>
      <c r="F12" s="144"/>
      <c r="G12" s="144"/>
      <c r="H12" s="144"/>
      <c r="I12" s="144"/>
      <c r="J12" s="144"/>
      <c r="K12" s="144"/>
      <c r="L12" s="144"/>
      <c r="M12" s="144"/>
      <c r="N12" s="144"/>
      <c r="O12" s="144"/>
      <c r="P12" s="144"/>
      <c r="Q12" s="144"/>
      <c r="R12" s="144"/>
      <c r="S12" s="144"/>
      <c r="T12" s="144"/>
      <c r="U12" s="144"/>
      <c r="V12" s="144"/>
      <c r="W12" s="144"/>
      <c r="X12" s="144"/>
      <c r="Y12" s="144"/>
      <c r="Z12" s="144"/>
      <c r="AA12" s="144"/>
      <c r="AB12" s="144"/>
      <c r="AC12" s="144"/>
      <c r="AD12" s="144"/>
      <c r="AE12" s="144"/>
      <c r="AF12" s="144"/>
      <c r="AG12" s="144"/>
      <c r="AH12" s="144"/>
      <c r="AI12" s="144"/>
      <c r="AJ12" s="144"/>
      <c r="AK12" s="144"/>
      <c r="AL12" s="144"/>
      <c r="AM12" s="144"/>
      <c r="AN12" s="144"/>
      <c r="AO12" s="144"/>
      <c r="AP12" s="144"/>
      <c r="AQ12" s="144"/>
      <c r="AR12" s="144"/>
      <c r="AS12" s="144"/>
      <c r="AT12" s="144"/>
      <c r="AU12" s="144"/>
      <c r="AV12" s="144"/>
      <c r="AW12" s="144"/>
      <c r="AX12" s="144"/>
      <c r="AY12" s="144"/>
      <c r="AZ12" s="144"/>
      <c r="BA12" s="144"/>
      <c r="BB12" s="144"/>
      <c r="BC12" s="144"/>
      <c r="BD12" s="144"/>
      <c r="BE12" s="144"/>
      <c r="BF12" s="144"/>
      <c r="BG12" s="144"/>
      <c r="BH12" s="144"/>
      <c r="BI12" s="144"/>
      <c r="BJ12" s="144"/>
      <c r="BK12" s="144"/>
      <c r="BL12" s="144"/>
      <c r="BM12" s="144"/>
      <c r="BN12" s="144"/>
      <c r="BO12" s="144"/>
      <c r="BP12" s="144"/>
      <c r="BQ12" s="144"/>
      <c r="BR12" s="144"/>
      <c r="BS12" s="144"/>
      <c r="BT12" s="144"/>
      <c r="BU12" s="144"/>
      <c r="BV12" s="144"/>
      <c r="BW12" s="144"/>
      <c r="BX12" s="144"/>
      <c r="BY12" s="144"/>
      <c r="BZ12" s="144"/>
      <c r="CA12" s="144"/>
      <c r="CB12" s="144"/>
      <c r="CC12" s="144"/>
      <c r="CD12" s="144"/>
      <c r="CE12" s="144"/>
      <c r="CF12" s="144"/>
      <c r="CG12" s="144"/>
      <c r="CH12" s="144"/>
      <c r="CI12" s="144"/>
      <c r="CJ12" s="144"/>
      <c r="CK12" s="144"/>
      <c r="CL12" s="144"/>
      <c r="CM12" s="144"/>
      <c r="CN12" s="144"/>
      <c r="CO12" s="144"/>
      <c r="CP12" s="144"/>
      <c r="CQ12" s="144"/>
      <c r="CR12" s="144"/>
      <c r="CS12" s="144"/>
      <c r="CT12" s="145"/>
      <c r="CU12" s="145"/>
      <c r="CV12" s="145"/>
      <c r="CW12" s="146"/>
      <c r="CX12" s="147">
        <f t="array" ref="CX12">SUMPRODUCT(B12:CW12*0.25)</f>
        <v>0</v>
      </c>
    </row>
    <row r="13" spans="1:102" ht="24.95" customHeight="1" x14ac:dyDescent="0.2">
      <c r="A13" s="118" t="s">
        <v>32</v>
      </c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9"/>
      <c r="R13" s="149"/>
      <c r="S13" s="149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49"/>
      <c r="AH13" s="149"/>
      <c r="AI13" s="149"/>
      <c r="AJ13" s="149"/>
      <c r="AK13" s="149"/>
      <c r="AL13" s="149"/>
      <c r="AM13" s="149"/>
      <c r="AN13" s="149"/>
      <c r="AO13" s="149"/>
      <c r="AP13" s="149"/>
      <c r="AQ13" s="149"/>
      <c r="AR13" s="149"/>
      <c r="AS13" s="149"/>
      <c r="AT13" s="149"/>
      <c r="AU13" s="149"/>
      <c r="AV13" s="149"/>
      <c r="AW13" s="149"/>
      <c r="AX13" s="149"/>
      <c r="AY13" s="149"/>
      <c r="AZ13" s="149"/>
      <c r="BA13" s="149"/>
      <c r="BB13" s="149"/>
      <c r="BC13" s="149"/>
      <c r="BD13" s="149"/>
      <c r="BE13" s="149"/>
      <c r="BF13" s="149"/>
      <c r="BG13" s="149"/>
      <c r="BH13" s="149"/>
      <c r="BI13" s="149"/>
      <c r="BJ13" s="149"/>
      <c r="BK13" s="149"/>
      <c r="BL13" s="149"/>
      <c r="BM13" s="149"/>
      <c r="BN13" s="149"/>
      <c r="BO13" s="149"/>
      <c r="BP13" s="149"/>
      <c r="BQ13" s="149"/>
      <c r="BR13" s="149"/>
      <c r="BS13" s="149"/>
      <c r="BT13" s="149"/>
      <c r="BU13" s="149"/>
      <c r="BV13" s="149"/>
      <c r="BW13" s="149"/>
      <c r="BX13" s="149"/>
      <c r="BY13" s="149"/>
      <c r="BZ13" s="149"/>
      <c r="CA13" s="149"/>
      <c r="CB13" s="149"/>
      <c r="CC13" s="149"/>
      <c r="CD13" s="149"/>
      <c r="CE13" s="149"/>
      <c r="CF13" s="149"/>
      <c r="CG13" s="149"/>
      <c r="CH13" s="149"/>
      <c r="CI13" s="149"/>
      <c r="CJ13" s="149"/>
      <c r="CK13" s="149"/>
      <c r="CL13" s="149"/>
      <c r="CM13" s="149"/>
      <c r="CN13" s="149"/>
      <c r="CO13" s="149"/>
      <c r="CP13" s="149"/>
      <c r="CQ13" s="149"/>
      <c r="CR13" s="149"/>
      <c r="CS13" s="149"/>
      <c r="CT13" s="150"/>
      <c r="CU13" s="150"/>
      <c r="CV13" s="150"/>
      <c r="CW13" s="151"/>
      <c r="CX13" s="152">
        <f t="array" ref="CX13">SUMPRODUCT(B13:CW13*0.25)</f>
        <v>0</v>
      </c>
    </row>
    <row r="14" spans="1:102" ht="24.95" customHeight="1" x14ac:dyDescent="0.2">
      <c r="A14" s="118" t="s">
        <v>33</v>
      </c>
      <c r="B14" s="148">
        <v>837.7</v>
      </c>
      <c r="C14" s="149">
        <v>680.2</v>
      </c>
      <c r="D14" s="149">
        <v>786.6</v>
      </c>
      <c r="E14" s="149">
        <v>827.7</v>
      </c>
      <c r="F14" s="149">
        <v>860.1</v>
      </c>
      <c r="G14" s="149">
        <v>790.2</v>
      </c>
      <c r="H14" s="149">
        <v>748.4</v>
      </c>
      <c r="I14" s="149">
        <v>783.2</v>
      </c>
      <c r="J14" s="149">
        <v>751.7</v>
      </c>
      <c r="K14" s="149">
        <v>660.5</v>
      </c>
      <c r="L14" s="149">
        <v>573.79999999999995</v>
      </c>
      <c r="M14" s="149">
        <v>623.20000000000005</v>
      </c>
      <c r="N14" s="149">
        <v>617.4</v>
      </c>
      <c r="O14" s="149">
        <v>639.29999999999995</v>
      </c>
      <c r="P14" s="149">
        <v>596</v>
      </c>
      <c r="Q14" s="149">
        <v>552.79999999999995</v>
      </c>
      <c r="R14" s="149">
        <v>465</v>
      </c>
      <c r="S14" s="149">
        <v>445.9</v>
      </c>
      <c r="T14" s="149">
        <v>398</v>
      </c>
      <c r="U14" s="149">
        <v>404.2</v>
      </c>
      <c r="V14" s="149"/>
      <c r="W14" s="149"/>
      <c r="X14" s="149"/>
      <c r="Y14" s="149"/>
      <c r="Z14" s="149">
        <v>216.4</v>
      </c>
      <c r="AA14" s="149">
        <v>155.1</v>
      </c>
      <c r="AB14" s="149">
        <v>2.9</v>
      </c>
      <c r="AC14" s="149"/>
      <c r="AD14" s="149"/>
      <c r="AE14" s="149"/>
      <c r="AF14" s="149"/>
      <c r="AG14" s="149"/>
      <c r="AH14" s="149"/>
      <c r="AI14" s="149"/>
      <c r="AJ14" s="149"/>
      <c r="AK14" s="149"/>
      <c r="AL14" s="149"/>
      <c r="AM14" s="149"/>
      <c r="AN14" s="149"/>
      <c r="AO14" s="149"/>
      <c r="AP14" s="149"/>
      <c r="AQ14" s="149"/>
      <c r="AR14" s="149"/>
      <c r="AS14" s="149"/>
      <c r="AT14" s="149"/>
      <c r="AU14" s="149"/>
      <c r="AV14" s="149"/>
      <c r="AW14" s="149"/>
      <c r="AX14" s="149"/>
      <c r="AY14" s="149"/>
      <c r="AZ14" s="149"/>
      <c r="BA14" s="149"/>
      <c r="BB14" s="149"/>
      <c r="BC14" s="149"/>
      <c r="BD14" s="149">
        <v>25.5</v>
      </c>
      <c r="BE14" s="149">
        <v>131.4</v>
      </c>
      <c r="BF14" s="149">
        <v>218.8</v>
      </c>
      <c r="BG14" s="149">
        <v>265.10000000000002</v>
      </c>
      <c r="BH14" s="149">
        <v>172.3</v>
      </c>
      <c r="BI14" s="149">
        <v>42.7</v>
      </c>
      <c r="BJ14" s="149">
        <v>0.9</v>
      </c>
      <c r="BK14" s="149">
        <v>96.2</v>
      </c>
      <c r="BL14" s="149"/>
      <c r="BM14" s="149"/>
      <c r="BN14" s="149"/>
      <c r="BO14" s="149"/>
      <c r="BP14" s="149"/>
      <c r="BQ14" s="149"/>
      <c r="BR14" s="149">
        <v>168</v>
      </c>
      <c r="BS14" s="149">
        <v>344.1</v>
      </c>
      <c r="BT14" s="149">
        <v>396</v>
      </c>
      <c r="BU14" s="149">
        <v>555</v>
      </c>
      <c r="BV14" s="149">
        <v>581.29999999999995</v>
      </c>
      <c r="BW14" s="149">
        <v>595.6</v>
      </c>
      <c r="BX14" s="149">
        <v>476.7</v>
      </c>
      <c r="BY14" s="149">
        <v>319.7</v>
      </c>
      <c r="BZ14" s="149">
        <v>357.9</v>
      </c>
      <c r="CA14" s="149">
        <v>148.4</v>
      </c>
      <c r="CB14" s="149">
        <v>186.3</v>
      </c>
      <c r="CC14" s="149">
        <v>95.4</v>
      </c>
      <c r="CD14" s="149">
        <v>45.3</v>
      </c>
      <c r="CE14" s="149"/>
      <c r="CF14" s="149"/>
      <c r="CG14" s="149"/>
      <c r="CH14" s="149"/>
      <c r="CI14" s="149"/>
      <c r="CJ14" s="149"/>
      <c r="CK14" s="149"/>
      <c r="CL14" s="149"/>
      <c r="CM14" s="149"/>
      <c r="CN14" s="149"/>
      <c r="CO14" s="149"/>
      <c r="CP14" s="149"/>
      <c r="CQ14" s="149"/>
      <c r="CR14" s="149"/>
      <c r="CS14" s="149"/>
      <c r="CT14" s="150"/>
      <c r="CU14" s="150"/>
      <c r="CV14" s="150"/>
      <c r="CW14" s="151"/>
      <c r="CX14" s="152">
        <f t="array" ref="CX14">SUMPRODUCT(B14:CW14*0.25)</f>
        <v>4659.7250000000004</v>
      </c>
    </row>
    <row r="15" spans="1:102" ht="24.95" customHeight="1" x14ac:dyDescent="0.2">
      <c r="A15" s="118" t="s">
        <v>34</v>
      </c>
      <c r="B15" s="148"/>
      <c r="C15" s="149"/>
      <c r="D15" s="149"/>
      <c r="E15" s="149"/>
      <c r="F15" s="149"/>
      <c r="G15" s="149"/>
      <c r="H15" s="149"/>
      <c r="I15" s="149"/>
      <c r="J15" s="149"/>
      <c r="K15" s="149"/>
      <c r="L15" s="149"/>
      <c r="M15" s="149"/>
      <c r="N15" s="149"/>
      <c r="O15" s="149"/>
      <c r="P15" s="149"/>
      <c r="Q15" s="149"/>
      <c r="R15" s="149"/>
      <c r="S15" s="149"/>
      <c r="T15" s="149"/>
      <c r="U15" s="149"/>
      <c r="V15" s="149"/>
      <c r="W15" s="149"/>
      <c r="X15" s="149"/>
      <c r="Y15" s="149"/>
      <c r="Z15" s="149"/>
      <c r="AA15" s="149"/>
      <c r="AB15" s="149"/>
      <c r="AC15" s="149"/>
      <c r="AD15" s="149"/>
      <c r="AE15" s="149"/>
      <c r="AF15" s="149"/>
      <c r="AG15" s="149"/>
      <c r="AH15" s="149"/>
      <c r="AI15" s="149"/>
      <c r="AJ15" s="149"/>
      <c r="AK15" s="149"/>
      <c r="AL15" s="149"/>
      <c r="AM15" s="149"/>
      <c r="AN15" s="149"/>
      <c r="AO15" s="149"/>
      <c r="AP15" s="149"/>
      <c r="AQ15" s="149"/>
      <c r="AR15" s="149"/>
      <c r="AS15" s="149"/>
      <c r="AT15" s="149"/>
      <c r="AU15" s="149"/>
      <c r="AV15" s="149"/>
      <c r="AW15" s="149"/>
      <c r="AX15" s="149"/>
      <c r="AY15" s="149"/>
      <c r="AZ15" s="149"/>
      <c r="BA15" s="149"/>
      <c r="BB15" s="149"/>
      <c r="BC15" s="149"/>
      <c r="BD15" s="149"/>
      <c r="BE15" s="149"/>
      <c r="BF15" s="149"/>
      <c r="BG15" s="149"/>
      <c r="BH15" s="149"/>
      <c r="BI15" s="149"/>
      <c r="BJ15" s="149"/>
      <c r="BK15" s="149"/>
      <c r="BL15" s="149"/>
      <c r="BM15" s="149"/>
      <c r="BN15" s="149"/>
      <c r="BO15" s="149"/>
      <c r="BP15" s="149"/>
      <c r="BQ15" s="149"/>
      <c r="BR15" s="149"/>
      <c r="BS15" s="149"/>
      <c r="BT15" s="149"/>
      <c r="BU15" s="149"/>
      <c r="BV15" s="149"/>
      <c r="BW15" s="149"/>
      <c r="BX15" s="149"/>
      <c r="BY15" s="149"/>
      <c r="BZ15" s="149"/>
      <c r="CA15" s="149"/>
      <c r="CB15" s="149"/>
      <c r="CC15" s="149"/>
      <c r="CD15" s="149"/>
      <c r="CE15" s="149"/>
      <c r="CF15" s="149"/>
      <c r="CG15" s="149"/>
      <c r="CH15" s="149"/>
      <c r="CI15" s="149"/>
      <c r="CJ15" s="149"/>
      <c r="CK15" s="149"/>
      <c r="CL15" s="149"/>
      <c r="CM15" s="149"/>
      <c r="CN15" s="149"/>
      <c r="CO15" s="149"/>
      <c r="CP15" s="149"/>
      <c r="CQ15" s="149"/>
      <c r="CR15" s="149"/>
      <c r="CS15" s="149"/>
      <c r="CT15" s="150"/>
      <c r="CU15" s="150"/>
      <c r="CV15" s="150"/>
      <c r="CW15" s="151"/>
      <c r="CX15" s="152">
        <f t="array" ref="CX15">SUMPRODUCT(B15:CW15*0.25)</f>
        <v>0</v>
      </c>
    </row>
    <row r="16" spans="1:102" ht="24.95" customHeight="1" thickBot="1" x14ac:dyDescent="0.25">
      <c r="A16" s="153" t="s">
        <v>35</v>
      </c>
      <c r="B16" s="154"/>
      <c r="C16" s="155"/>
      <c r="D16" s="155"/>
      <c r="E16" s="155"/>
      <c r="F16" s="155"/>
      <c r="G16" s="155"/>
      <c r="H16" s="155"/>
      <c r="I16" s="155"/>
      <c r="J16" s="155"/>
      <c r="K16" s="155"/>
      <c r="L16" s="155"/>
      <c r="M16" s="155"/>
      <c r="N16" s="155"/>
      <c r="O16" s="155"/>
      <c r="P16" s="155"/>
      <c r="Q16" s="155"/>
      <c r="R16" s="155"/>
      <c r="S16" s="155"/>
      <c r="T16" s="155"/>
      <c r="U16" s="155"/>
      <c r="V16" s="155"/>
      <c r="W16" s="155"/>
      <c r="X16" s="155"/>
      <c r="Y16" s="155"/>
      <c r="Z16" s="155"/>
      <c r="AA16" s="155"/>
      <c r="AB16" s="155"/>
      <c r="AC16" s="155"/>
      <c r="AD16" s="155"/>
      <c r="AE16" s="155"/>
      <c r="AF16" s="155"/>
      <c r="AG16" s="155"/>
      <c r="AH16" s="155"/>
      <c r="AI16" s="155"/>
      <c r="AJ16" s="155"/>
      <c r="AK16" s="155"/>
      <c r="AL16" s="155"/>
      <c r="AM16" s="155"/>
      <c r="AN16" s="155"/>
      <c r="AO16" s="155"/>
      <c r="AP16" s="155"/>
      <c r="AQ16" s="155"/>
      <c r="AR16" s="155"/>
      <c r="AS16" s="155"/>
      <c r="AT16" s="155"/>
      <c r="AU16" s="155"/>
      <c r="AV16" s="155"/>
      <c r="AW16" s="155"/>
      <c r="AX16" s="155"/>
      <c r="AY16" s="155"/>
      <c r="AZ16" s="155"/>
      <c r="BA16" s="155"/>
      <c r="BB16" s="155"/>
      <c r="BC16" s="155"/>
      <c r="BD16" s="155"/>
      <c r="BE16" s="155"/>
      <c r="BF16" s="155"/>
      <c r="BG16" s="155"/>
      <c r="BH16" s="155"/>
      <c r="BI16" s="155"/>
      <c r="BJ16" s="155"/>
      <c r="BK16" s="155"/>
      <c r="BL16" s="155"/>
      <c r="BM16" s="155"/>
      <c r="BN16" s="155"/>
      <c r="BO16" s="155"/>
      <c r="BP16" s="155"/>
      <c r="BQ16" s="155"/>
      <c r="BR16" s="155"/>
      <c r="BS16" s="155"/>
      <c r="BT16" s="155"/>
      <c r="BU16" s="155"/>
      <c r="BV16" s="155"/>
      <c r="BW16" s="155"/>
      <c r="BX16" s="155"/>
      <c r="BY16" s="155"/>
      <c r="BZ16" s="155"/>
      <c r="CA16" s="155"/>
      <c r="CB16" s="155"/>
      <c r="CC16" s="155"/>
      <c r="CD16" s="155"/>
      <c r="CE16" s="155"/>
      <c r="CF16" s="155"/>
      <c r="CG16" s="155"/>
      <c r="CH16" s="155"/>
      <c r="CI16" s="155"/>
      <c r="CJ16" s="155"/>
      <c r="CK16" s="155"/>
      <c r="CL16" s="155"/>
      <c r="CM16" s="155"/>
      <c r="CN16" s="155"/>
      <c r="CO16" s="155"/>
      <c r="CP16" s="155"/>
      <c r="CQ16" s="155"/>
      <c r="CR16" s="155"/>
      <c r="CS16" s="155"/>
      <c r="CT16" s="156"/>
      <c r="CU16" s="156"/>
      <c r="CV16" s="156"/>
      <c r="CW16" s="157"/>
      <c r="CX16" s="158">
        <f t="array" ref="CX16">SUMPRODUCT(B16:CW16*0.25)</f>
        <v>0</v>
      </c>
    </row>
    <row r="17" spans="1:102" ht="30" customHeight="1" thickBot="1" x14ac:dyDescent="0.25">
      <c r="A17" s="105" t="s">
        <v>54</v>
      </c>
      <c r="B17" s="159">
        <f>SUM(B12:B16)</f>
        <v>837.7</v>
      </c>
      <c r="C17" s="160">
        <f t="shared" ref="C17:BN17" si="0">SUM(C12:C16)</f>
        <v>680.2</v>
      </c>
      <c r="D17" s="160">
        <f t="shared" si="0"/>
        <v>786.6</v>
      </c>
      <c r="E17" s="160">
        <f t="shared" si="0"/>
        <v>827.7</v>
      </c>
      <c r="F17" s="160">
        <f t="shared" si="0"/>
        <v>860.1</v>
      </c>
      <c r="G17" s="160">
        <f t="shared" si="0"/>
        <v>790.2</v>
      </c>
      <c r="H17" s="160">
        <f t="shared" si="0"/>
        <v>748.4</v>
      </c>
      <c r="I17" s="160">
        <f t="shared" si="0"/>
        <v>783.2</v>
      </c>
      <c r="J17" s="160">
        <f t="shared" si="0"/>
        <v>751.7</v>
      </c>
      <c r="K17" s="160">
        <f t="shared" si="0"/>
        <v>660.5</v>
      </c>
      <c r="L17" s="160">
        <f t="shared" si="0"/>
        <v>573.79999999999995</v>
      </c>
      <c r="M17" s="160">
        <f t="shared" si="0"/>
        <v>623.20000000000005</v>
      </c>
      <c r="N17" s="160">
        <f t="shared" si="0"/>
        <v>617.4</v>
      </c>
      <c r="O17" s="160">
        <f t="shared" si="0"/>
        <v>639.29999999999995</v>
      </c>
      <c r="P17" s="160">
        <f t="shared" si="0"/>
        <v>596</v>
      </c>
      <c r="Q17" s="160">
        <f t="shared" si="0"/>
        <v>552.79999999999995</v>
      </c>
      <c r="R17" s="160">
        <f t="shared" si="0"/>
        <v>465</v>
      </c>
      <c r="S17" s="160">
        <f t="shared" si="0"/>
        <v>445.9</v>
      </c>
      <c r="T17" s="160">
        <f t="shared" si="0"/>
        <v>398</v>
      </c>
      <c r="U17" s="160">
        <f t="shared" si="0"/>
        <v>404.2</v>
      </c>
      <c r="V17" s="160">
        <f t="shared" si="0"/>
        <v>0</v>
      </c>
      <c r="W17" s="160">
        <f t="shared" si="0"/>
        <v>0</v>
      </c>
      <c r="X17" s="160">
        <f t="shared" si="0"/>
        <v>0</v>
      </c>
      <c r="Y17" s="160">
        <f t="shared" si="0"/>
        <v>0</v>
      </c>
      <c r="Z17" s="160">
        <f t="shared" si="0"/>
        <v>216.4</v>
      </c>
      <c r="AA17" s="160">
        <f t="shared" si="0"/>
        <v>155.1</v>
      </c>
      <c r="AB17" s="160">
        <f t="shared" si="0"/>
        <v>2.9</v>
      </c>
      <c r="AC17" s="160">
        <f t="shared" si="0"/>
        <v>0</v>
      </c>
      <c r="AD17" s="160">
        <f t="shared" si="0"/>
        <v>0</v>
      </c>
      <c r="AE17" s="160">
        <f t="shared" si="0"/>
        <v>0</v>
      </c>
      <c r="AF17" s="160">
        <f t="shared" si="0"/>
        <v>0</v>
      </c>
      <c r="AG17" s="160">
        <f t="shared" si="0"/>
        <v>0</v>
      </c>
      <c r="AH17" s="160">
        <f t="shared" si="0"/>
        <v>0</v>
      </c>
      <c r="AI17" s="160">
        <f t="shared" si="0"/>
        <v>0</v>
      </c>
      <c r="AJ17" s="160">
        <f t="shared" si="0"/>
        <v>0</v>
      </c>
      <c r="AK17" s="160">
        <f t="shared" si="0"/>
        <v>0</v>
      </c>
      <c r="AL17" s="160">
        <f t="shared" si="0"/>
        <v>0</v>
      </c>
      <c r="AM17" s="160">
        <f t="shared" si="0"/>
        <v>0</v>
      </c>
      <c r="AN17" s="160">
        <f t="shared" si="0"/>
        <v>0</v>
      </c>
      <c r="AO17" s="160">
        <f t="shared" si="0"/>
        <v>0</v>
      </c>
      <c r="AP17" s="160">
        <f t="shared" si="0"/>
        <v>0</v>
      </c>
      <c r="AQ17" s="160">
        <f t="shared" si="0"/>
        <v>0</v>
      </c>
      <c r="AR17" s="160">
        <f t="shared" si="0"/>
        <v>0</v>
      </c>
      <c r="AS17" s="160">
        <f t="shared" si="0"/>
        <v>0</v>
      </c>
      <c r="AT17" s="160">
        <f t="shared" si="0"/>
        <v>0</v>
      </c>
      <c r="AU17" s="160">
        <f t="shared" si="0"/>
        <v>0</v>
      </c>
      <c r="AV17" s="160">
        <f t="shared" si="0"/>
        <v>0</v>
      </c>
      <c r="AW17" s="160">
        <f t="shared" si="0"/>
        <v>0</v>
      </c>
      <c r="AX17" s="160">
        <f t="shared" si="0"/>
        <v>0</v>
      </c>
      <c r="AY17" s="160">
        <f t="shared" si="0"/>
        <v>0</v>
      </c>
      <c r="AZ17" s="160">
        <f t="shared" si="0"/>
        <v>0</v>
      </c>
      <c r="BA17" s="160">
        <f t="shared" si="0"/>
        <v>0</v>
      </c>
      <c r="BB17" s="160">
        <f t="shared" si="0"/>
        <v>0</v>
      </c>
      <c r="BC17" s="160">
        <f t="shared" si="0"/>
        <v>0</v>
      </c>
      <c r="BD17" s="160">
        <f t="shared" si="0"/>
        <v>25.5</v>
      </c>
      <c r="BE17" s="160">
        <f t="shared" si="0"/>
        <v>131.4</v>
      </c>
      <c r="BF17" s="160">
        <f t="shared" si="0"/>
        <v>218.8</v>
      </c>
      <c r="BG17" s="160">
        <f t="shared" si="0"/>
        <v>265.10000000000002</v>
      </c>
      <c r="BH17" s="160">
        <f t="shared" si="0"/>
        <v>172.3</v>
      </c>
      <c r="BI17" s="160">
        <f t="shared" si="0"/>
        <v>42.7</v>
      </c>
      <c r="BJ17" s="160">
        <f t="shared" si="0"/>
        <v>0.9</v>
      </c>
      <c r="BK17" s="160">
        <f t="shared" si="0"/>
        <v>96.2</v>
      </c>
      <c r="BL17" s="160">
        <f t="shared" si="0"/>
        <v>0</v>
      </c>
      <c r="BM17" s="160">
        <f t="shared" si="0"/>
        <v>0</v>
      </c>
      <c r="BN17" s="160">
        <f t="shared" si="0"/>
        <v>0</v>
      </c>
      <c r="BO17" s="160">
        <f t="shared" ref="BO17:CW17" si="1">SUM(BO12:BO16)</f>
        <v>0</v>
      </c>
      <c r="BP17" s="160">
        <f t="shared" si="1"/>
        <v>0</v>
      </c>
      <c r="BQ17" s="160">
        <f t="shared" si="1"/>
        <v>0</v>
      </c>
      <c r="BR17" s="160">
        <f t="shared" si="1"/>
        <v>168</v>
      </c>
      <c r="BS17" s="160">
        <f t="shared" si="1"/>
        <v>344.1</v>
      </c>
      <c r="BT17" s="160">
        <f t="shared" si="1"/>
        <v>396</v>
      </c>
      <c r="BU17" s="160">
        <f t="shared" si="1"/>
        <v>555</v>
      </c>
      <c r="BV17" s="160">
        <f t="shared" si="1"/>
        <v>581.29999999999995</v>
      </c>
      <c r="BW17" s="160">
        <f t="shared" si="1"/>
        <v>595.6</v>
      </c>
      <c r="BX17" s="160">
        <f t="shared" si="1"/>
        <v>476.7</v>
      </c>
      <c r="BY17" s="160">
        <f t="shared" si="1"/>
        <v>319.7</v>
      </c>
      <c r="BZ17" s="160">
        <f t="shared" si="1"/>
        <v>357.9</v>
      </c>
      <c r="CA17" s="160">
        <f t="shared" si="1"/>
        <v>148.4</v>
      </c>
      <c r="CB17" s="160">
        <f t="shared" si="1"/>
        <v>186.3</v>
      </c>
      <c r="CC17" s="160">
        <f t="shared" si="1"/>
        <v>95.4</v>
      </c>
      <c r="CD17" s="160">
        <f t="shared" si="1"/>
        <v>45.3</v>
      </c>
      <c r="CE17" s="160">
        <f t="shared" si="1"/>
        <v>0</v>
      </c>
      <c r="CF17" s="160">
        <f t="shared" si="1"/>
        <v>0</v>
      </c>
      <c r="CG17" s="160">
        <f t="shared" si="1"/>
        <v>0</v>
      </c>
      <c r="CH17" s="160">
        <f t="shared" si="1"/>
        <v>0</v>
      </c>
      <c r="CI17" s="160">
        <f t="shared" si="1"/>
        <v>0</v>
      </c>
      <c r="CJ17" s="160">
        <f t="shared" si="1"/>
        <v>0</v>
      </c>
      <c r="CK17" s="160">
        <f t="shared" si="1"/>
        <v>0</v>
      </c>
      <c r="CL17" s="160">
        <f t="shared" si="1"/>
        <v>0</v>
      </c>
      <c r="CM17" s="160">
        <f t="shared" si="1"/>
        <v>0</v>
      </c>
      <c r="CN17" s="160">
        <f t="shared" si="1"/>
        <v>0</v>
      </c>
      <c r="CO17" s="160">
        <f t="shared" si="1"/>
        <v>0</v>
      </c>
      <c r="CP17" s="160">
        <f t="shared" si="1"/>
        <v>0</v>
      </c>
      <c r="CQ17" s="160">
        <f t="shared" si="1"/>
        <v>0</v>
      </c>
      <c r="CR17" s="160">
        <f t="shared" si="1"/>
        <v>0</v>
      </c>
      <c r="CS17" s="160">
        <f t="shared" si="1"/>
        <v>0</v>
      </c>
      <c r="CT17" s="161">
        <f t="shared" si="1"/>
        <v>0</v>
      </c>
      <c r="CU17" s="161">
        <f t="shared" si="1"/>
        <v>0</v>
      </c>
      <c r="CV17" s="161">
        <f t="shared" si="1"/>
        <v>0</v>
      </c>
      <c r="CW17" s="162">
        <f t="shared" si="1"/>
        <v>0</v>
      </c>
      <c r="CX17" s="110">
        <f>SUM(CX12:CX16)</f>
        <v>4659.7250000000004</v>
      </c>
    </row>
    <row r="18" spans="1:102" ht="18" customHeight="1" thickBot="1" x14ac:dyDescent="0.25">
      <c r="A18" s="123"/>
      <c r="B18" s="125"/>
      <c r="C18" s="125"/>
      <c r="D18" s="125"/>
      <c r="E18" s="125"/>
      <c r="F18" s="125"/>
      <c r="G18" s="125"/>
      <c r="H18" s="125"/>
      <c r="I18" s="125"/>
      <c r="J18" s="125"/>
      <c r="K18" s="125"/>
      <c r="L18" s="125"/>
      <c r="M18" s="125"/>
      <c r="N18" s="125"/>
      <c r="O18" s="125"/>
      <c r="P18" s="125"/>
      <c r="Q18" s="125"/>
      <c r="R18" s="125"/>
      <c r="S18" s="125"/>
      <c r="T18" s="125"/>
      <c r="U18" s="125"/>
      <c r="V18" s="125"/>
      <c r="W18" s="125"/>
      <c r="X18" s="125"/>
      <c r="Y18" s="125"/>
      <c r="Z18" s="125"/>
      <c r="AA18" s="125"/>
      <c r="AB18" s="125"/>
      <c r="AC18" s="125"/>
      <c r="AD18" s="125"/>
      <c r="AE18" s="125"/>
      <c r="AF18" s="125"/>
      <c r="AG18" s="125"/>
      <c r="AH18" s="125"/>
      <c r="AI18" s="125"/>
      <c r="AJ18" s="125"/>
      <c r="AK18" s="125"/>
      <c r="AL18" s="125"/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5"/>
      <c r="BC18" s="125"/>
      <c r="BD18" s="125"/>
      <c r="BE18" s="125"/>
      <c r="BF18" s="125"/>
      <c r="BG18" s="125"/>
      <c r="BH18" s="125"/>
      <c r="BI18" s="125"/>
      <c r="BJ18" s="125"/>
      <c r="BK18" s="125"/>
      <c r="BL18" s="125"/>
      <c r="BM18" s="125"/>
      <c r="BN18" s="125"/>
      <c r="BO18" s="125"/>
      <c r="BP18" s="125"/>
      <c r="BQ18" s="125"/>
      <c r="BR18" s="125"/>
      <c r="BS18" s="125"/>
      <c r="BT18" s="125"/>
      <c r="BU18" s="125"/>
      <c r="BV18" s="125"/>
      <c r="BW18" s="125"/>
      <c r="BX18" s="125"/>
      <c r="BY18" s="125"/>
      <c r="BZ18" s="125"/>
      <c r="CA18" s="125"/>
      <c r="CB18" s="125"/>
      <c r="CC18" s="125"/>
      <c r="CD18" s="125"/>
      <c r="CE18" s="125"/>
      <c r="CF18" s="125"/>
      <c r="CG18" s="125"/>
      <c r="CH18" s="125"/>
      <c r="CI18" s="125"/>
      <c r="CJ18" s="125"/>
      <c r="CK18" s="125"/>
      <c r="CL18" s="125"/>
      <c r="CM18" s="125"/>
      <c r="CN18" s="125"/>
      <c r="CO18" s="125"/>
      <c r="CP18" s="125"/>
      <c r="CQ18" s="125"/>
      <c r="CR18" s="125"/>
      <c r="CS18" s="125"/>
      <c r="CT18" s="125"/>
      <c r="CU18" s="125"/>
      <c r="CV18" s="125"/>
      <c r="CW18" s="125"/>
      <c r="CX18" s="125"/>
    </row>
    <row r="19" spans="1:102" ht="30" customHeight="1" thickBot="1" x14ac:dyDescent="0.25">
      <c r="A19" s="85" t="s">
        <v>50</v>
      </c>
      <c r="B19" s="111">
        <v>1</v>
      </c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112"/>
      <c r="AG19" s="112"/>
      <c r="AH19" s="112"/>
      <c r="AI19" s="112"/>
      <c r="AJ19" s="112"/>
      <c r="AK19" s="112"/>
      <c r="AL19" s="112"/>
      <c r="AM19" s="112"/>
      <c r="AN19" s="112"/>
      <c r="AO19" s="112"/>
      <c r="AP19" s="112"/>
      <c r="AQ19" s="112"/>
      <c r="AR19" s="112"/>
      <c r="AS19" s="112"/>
      <c r="AT19" s="112"/>
      <c r="AU19" s="112"/>
      <c r="AV19" s="112"/>
      <c r="AW19" s="112"/>
      <c r="AX19" s="112"/>
      <c r="AY19" s="112"/>
      <c r="AZ19" s="112"/>
      <c r="BA19" s="112"/>
      <c r="BB19" s="112"/>
      <c r="BC19" s="112"/>
      <c r="BD19" s="112"/>
      <c r="BE19" s="112"/>
      <c r="BF19" s="112"/>
      <c r="BG19" s="112"/>
      <c r="BH19" s="112"/>
      <c r="BI19" s="112"/>
      <c r="BJ19" s="112"/>
      <c r="BK19" s="112"/>
      <c r="BL19" s="112"/>
      <c r="BM19" s="112"/>
      <c r="BN19" s="112"/>
      <c r="BO19" s="112"/>
      <c r="BP19" s="112"/>
      <c r="BQ19" s="112"/>
      <c r="BR19" s="112"/>
      <c r="BS19" s="112"/>
      <c r="BT19" s="112"/>
      <c r="BU19" s="112"/>
      <c r="BV19" s="112"/>
      <c r="BW19" s="112"/>
      <c r="BX19" s="112"/>
      <c r="BY19" s="112"/>
      <c r="BZ19" s="112"/>
      <c r="CA19" s="112"/>
      <c r="CB19" s="112"/>
      <c r="CC19" s="112"/>
      <c r="CD19" s="112"/>
      <c r="CE19" s="112"/>
      <c r="CF19" s="112"/>
      <c r="CG19" s="112"/>
      <c r="CH19" s="112"/>
      <c r="CI19" s="112"/>
      <c r="CJ19" s="112"/>
      <c r="CK19" s="112"/>
      <c r="CL19" s="112"/>
      <c r="CM19" s="112"/>
      <c r="CN19" s="112"/>
      <c r="CO19" s="112"/>
      <c r="CP19" s="112"/>
      <c r="CQ19" s="112"/>
      <c r="CR19" s="112"/>
      <c r="CS19" s="112"/>
      <c r="CT19" s="112"/>
      <c r="CU19" s="112"/>
      <c r="CV19" s="112"/>
      <c r="CW19" s="112"/>
      <c r="CX19" s="113"/>
    </row>
    <row r="20" spans="1:102" ht="24.95" customHeight="1" x14ac:dyDescent="0.2">
      <c r="A20" s="86" t="s">
        <v>44</v>
      </c>
      <c r="B20" s="143"/>
      <c r="C20" s="144"/>
      <c r="D20" s="144"/>
      <c r="E20" s="144"/>
      <c r="F20" s="144"/>
      <c r="G20" s="144"/>
      <c r="H20" s="144"/>
      <c r="I20" s="144"/>
      <c r="J20" s="144"/>
      <c r="K20" s="144"/>
      <c r="L20" s="144"/>
      <c r="M20" s="144"/>
      <c r="N20" s="144"/>
      <c r="O20" s="144"/>
      <c r="P20" s="144"/>
      <c r="Q20" s="144"/>
      <c r="R20" s="144"/>
      <c r="S20" s="144"/>
      <c r="T20" s="144"/>
      <c r="U20" s="144"/>
      <c r="V20" s="144"/>
      <c r="W20" s="144"/>
      <c r="X20" s="144"/>
      <c r="Y20" s="144"/>
      <c r="Z20" s="144"/>
      <c r="AA20" s="144"/>
      <c r="AB20" s="144"/>
      <c r="AC20" s="144"/>
      <c r="AD20" s="144"/>
      <c r="AE20" s="144"/>
      <c r="AF20" s="144"/>
      <c r="AG20" s="144"/>
      <c r="AH20" s="144"/>
      <c r="AI20" s="144"/>
      <c r="AJ20" s="144"/>
      <c r="AK20" s="144"/>
      <c r="AL20" s="144"/>
      <c r="AM20" s="144"/>
      <c r="AN20" s="144"/>
      <c r="AO20" s="144"/>
      <c r="AP20" s="144"/>
      <c r="AQ20" s="144"/>
      <c r="AR20" s="144"/>
      <c r="AS20" s="144"/>
      <c r="AT20" s="144"/>
      <c r="AU20" s="144"/>
      <c r="AV20" s="144"/>
      <c r="AW20" s="144"/>
      <c r="AX20" s="144"/>
      <c r="AY20" s="144"/>
      <c r="AZ20" s="144"/>
      <c r="BA20" s="144"/>
      <c r="BB20" s="144"/>
      <c r="BC20" s="144"/>
      <c r="BD20" s="144"/>
      <c r="BE20" s="144"/>
      <c r="BF20" s="144"/>
      <c r="BG20" s="144"/>
      <c r="BH20" s="144"/>
      <c r="BI20" s="144"/>
      <c r="BJ20" s="144"/>
      <c r="BK20" s="144"/>
      <c r="BL20" s="144"/>
      <c r="BM20" s="144"/>
      <c r="BN20" s="144"/>
      <c r="BO20" s="144"/>
      <c r="BP20" s="144"/>
      <c r="BQ20" s="144"/>
      <c r="BR20" s="144"/>
      <c r="BS20" s="144"/>
      <c r="BT20" s="144"/>
      <c r="BU20" s="144"/>
      <c r="BV20" s="144"/>
      <c r="BW20" s="144"/>
      <c r="BX20" s="144"/>
      <c r="BY20" s="144"/>
      <c r="BZ20" s="144"/>
      <c r="CA20" s="144"/>
      <c r="CB20" s="144"/>
      <c r="CC20" s="144"/>
      <c r="CD20" s="144"/>
      <c r="CE20" s="144"/>
      <c r="CF20" s="144"/>
      <c r="CG20" s="144"/>
      <c r="CH20" s="144"/>
      <c r="CI20" s="144"/>
      <c r="CJ20" s="144"/>
      <c r="CK20" s="144"/>
      <c r="CL20" s="144"/>
      <c r="CM20" s="144"/>
      <c r="CN20" s="144"/>
      <c r="CO20" s="144"/>
      <c r="CP20" s="144"/>
      <c r="CQ20" s="144"/>
      <c r="CR20" s="144"/>
      <c r="CS20" s="144"/>
      <c r="CT20" s="145"/>
      <c r="CU20" s="145"/>
      <c r="CV20" s="145"/>
      <c r="CW20" s="146"/>
      <c r="CX20" s="147">
        <f t="array" ref="CX20">SUMPRODUCT(B20:CW20*0.25)</f>
        <v>0</v>
      </c>
    </row>
    <row r="21" spans="1:102" ht="24.95" customHeight="1" x14ac:dyDescent="0.2">
      <c r="A21" s="118" t="s">
        <v>45</v>
      </c>
      <c r="B21" s="148"/>
      <c r="C21" s="149"/>
      <c r="D21" s="149"/>
      <c r="E21" s="149"/>
      <c r="F21" s="149"/>
      <c r="G21" s="149"/>
      <c r="H21" s="149"/>
      <c r="I21" s="149"/>
      <c r="J21" s="149"/>
      <c r="K21" s="149"/>
      <c r="L21" s="149"/>
      <c r="M21" s="149"/>
      <c r="N21" s="149"/>
      <c r="O21" s="149"/>
      <c r="P21" s="149"/>
      <c r="Q21" s="149"/>
      <c r="R21" s="149"/>
      <c r="S21" s="149"/>
      <c r="T21" s="149"/>
      <c r="U21" s="149"/>
      <c r="V21" s="149"/>
      <c r="W21" s="149"/>
      <c r="X21" s="149"/>
      <c r="Y21" s="149"/>
      <c r="Z21" s="149"/>
      <c r="AA21" s="149"/>
      <c r="AB21" s="149"/>
      <c r="AC21" s="149"/>
      <c r="AD21" s="149"/>
      <c r="AE21" s="149"/>
      <c r="AF21" s="149"/>
      <c r="AG21" s="149"/>
      <c r="AH21" s="149"/>
      <c r="AI21" s="149"/>
      <c r="AJ21" s="149"/>
      <c r="AK21" s="149"/>
      <c r="AL21" s="149"/>
      <c r="AM21" s="149"/>
      <c r="AN21" s="149"/>
      <c r="AO21" s="149"/>
      <c r="AP21" s="149"/>
      <c r="AQ21" s="149"/>
      <c r="AR21" s="149"/>
      <c r="AS21" s="149"/>
      <c r="AT21" s="149"/>
      <c r="AU21" s="149"/>
      <c r="AV21" s="149"/>
      <c r="AW21" s="149"/>
      <c r="AX21" s="149"/>
      <c r="AY21" s="149"/>
      <c r="AZ21" s="149"/>
      <c r="BA21" s="149"/>
      <c r="BB21" s="149"/>
      <c r="BC21" s="149"/>
      <c r="BD21" s="149"/>
      <c r="BE21" s="149"/>
      <c r="BF21" s="149"/>
      <c r="BG21" s="149"/>
      <c r="BH21" s="149"/>
      <c r="BI21" s="149"/>
      <c r="BJ21" s="149"/>
      <c r="BK21" s="149"/>
      <c r="BL21" s="149"/>
      <c r="BM21" s="149"/>
      <c r="BN21" s="149"/>
      <c r="BO21" s="149"/>
      <c r="BP21" s="149"/>
      <c r="BQ21" s="149"/>
      <c r="BR21" s="149"/>
      <c r="BS21" s="149"/>
      <c r="BT21" s="149"/>
      <c r="BU21" s="149"/>
      <c r="BV21" s="149"/>
      <c r="BW21" s="149"/>
      <c r="BX21" s="149"/>
      <c r="BY21" s="149"/>
      <c r="BZ21" s="149"/>
      <c r="CA21" s="149"/>
      <c r="CB21" s="149"/>
      <c r="CC21" s="149"/>
      <c r="CD21" s="149"/>
      <c r="CE21" s="149"/>
      <c r="CF21" s="149"/>
      <c r="CG21" s="149"/>
      <c r="CH21" s="149"/>
      <c r="CI21" s="149"/>
      <c r="CJ21" s="149"/>
      <c r="CK21" s="149"/>
      <c r="CL21" s="149"/>
      <c r="CM21" s="149"/>
      <c r="CN21" s="149"/>
      <c r="CO21" s="149"/>
      <c r="CP21" s="149"/>
      <c r="CQ21" s="149"/>
      <c r="CR21" s="149"/>
      <c r="CS21" s="149"/>
      <c r="CT21" s="150"/>
      <c r="CU21" s="150"/>
      <c r="CV21" s="150"/>
      <c r="CW21" s="151"/>
      <c r="CX21" s="152">
        <f t="array" ref="CX21">SUMPRODUCT(B21:CW21*0.25)</f>
        <v>0</v>
      </c>
    </row>
    <row r="22" spans="1:102" ht="24.95" customHeight="1" x14ac:dyDescent="0.2">
      <c r="A22" s="118" t="s">
        <v>46</v>
      </c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>
        <v>58.5</v>
      </c>
      <c r="W22" s="149">
        <v>4.4000000000000004</v>
      </c>
      <c r="X22" s="149">
        <v>51.3</v>
      </c>
      <c r="Y22" s="149">
        <v>82.2</v>
      </c>
      <c r="Z22" s="149"/>
      <c r="AA22" s="149"/>
      <c r="AB22" s="149"/>
      <c r="AC22" s="149">
        <v>157.19999999999999</v>
      </c>
      <c r="AD22" s="149">
        <v>755.7</v>
      </c>
      <c r="AE22" s="149">
        <v>453.6</v>
      </c>
      <c r="AF22" s="149">
        <v>862.9</v>
      </c>
      <c r="AG22" s="149">
        <v>1155.2</v>
      </c>
      <c r="AH22" s="149">
        <v>749.7</v>
      </c>
      <c r="AI22" s="149">
        <v>850</v>
      </c>
      <c r="AJ22" s="149">
        <v>850</v>
      </c>
      <c r="AK22" s="149">
        <v>799.1</v>
      </c>
      <c r="AL22" s="149">
        <v>850</v>
      </c>
      <c r="AM22" s="149">
        <v>850</v>
      </c>
      <c r="AN22" s="149">
        <v>850</v>
      </c>
      <c r="AO22" s="149">
        <v>850</v>
      </c>
      <c r="AP22" s="149">
        <v>850</v>
      </c>
      <c r="AQ22" s="149">
        <v>850</v>
      </c>
      <c r="AR22" s="149">
        <v>850</v>
      </c>
      <c r="AS22" s="149">
        <v>850</v>
      </c>
      <c r="AT22" s="149">
        <v>755.1</v>
      </c>
      <c r="AU22" s="149">
        <v>767</v>
      </c>
      <c r="AV22" s="149">
        <v>653.79999999999995</v>
      </c>
      <c r="AW22" s="149">
        <v>549.1</v>
      </c>
      <c r="AX22" s="149">
        <v>505.6</v>
      </c>
      <c r="AY22" s="149">
        <v>456.9</v>
      </c>
      <c r="AZ22" s="149">
        <v>426</v>
      </c>
      <c r="BA22" s="149">
        <v>323.5</v>
      </c>
      <c r="BB22" s="149">
        <v>195.1</v>
      </c>
      <c r="BC22" s="149">
        <v>62.2</v>
      </c>
      <c r="BD22" s="149"/>
      <c r="BE22" s="149"/>
      <c r="BF22" s="149"/>
      <c r="BG22" s="149"/>
      <c r="BH22" s="149"/>
      <c r="BI22" s="149"/>
      <c r="BJ22" s="149"/>
      <c r="BK22" s="149"/>
      <c r="BL22" s="149">
        <v>21.1</v>
      </c>
      <c r="BM22" s="149">
        <v>372.3</v>
      </c>
      <c r="BN22" s="149">
        <v>78.099999999999994</v>
      </c>
      <c r="BO22" s="149">
        <v>78.7</v>
      </c>
      <c r="BP22" s="149">
        <v>574.9</v>
      </c>
      <c r="BQ22" s="149">
        <v>349.8</v>
      </c>
      <c r="BR22" s="149"/>
      <c r="BS22" s="149"/>
      <c r="BT22" s="149"/>
      <c r="BU22" s="149"/>
      <c r="BV22" s="149"/>
      <c r="BW22" s="149"/>
      <c r="BX22" s="149"/>
      <c r="BY22" s="149"/>
      <c r="BZ22" s="149"/>
      <c r="CA22" s="149"/>
      <c r="CB22" s="149"/>
      <c r="CC22" s="149"/>
      <c r="CD22" s="149"/>
      <c r="CE22" s="149">
        <v>88.6</v>
      </c>
      <c r="CF22" s="149">
        <v>234.9</v>
      </c>
      <c r="CG22" s="149">
        <v>81.3</v>
      </c>
      <c r="CH22" s="149">
        <v>62.5</v>
      </c>
      <c r="CI22" s="149">
        <v>303.5</v>
      </c>
      <c r="CJ22" s="149">
        <v>171.5</v>
      </c>
      <c r="CK22" s="149">
        <v>298.60000000000002</v>
      </c>
      <c r="CL22" s="149">
        <v>461.6</v>
      </c>
      <c r="CM22" s="149">
        <v>339.2</v>
      </c>
      <c r="CN22" s="149">
        <v>413.2</v>
      </c>
      <c r="CO22" s="149">
        <v>365.8</v>
      </c>
      <c r="CP22" s="149">
        <v>364.2</v>
      </c>
      <c r="CQ22" s="149">
        <v>281.89999999999998</v>
      </c>
      <c r="CR22" s="149">
        <v>364</v>
      </c>
      <c r="CS22" s="149">
        <v>250.3</v>
      </c>
      <c r="CT22" s="150"/>
      <c r="CU22" s="150"/>
      <c r="CV22" s="150"/>
      <c r="CW22" s="151"/>
      <c r="CX22" s="152">
        <f t="array" ref="CX22">SUMPRODUCT(B22:CW22*0.25)</f>
        <v>5970.0249999999987</v>
      </c>
    </row>
    <row r="23" spans="1:102" ht="24.95" customHeight="1" x14ac:dyDescent="0.2">
      <c r="A23" s="118" t="s">
        <v>47</v>
      </c>
      <c r="B23" s="148"/>
      <c r="C23" s="149"/>
      <c r="D23" s="149"/>
      <c r="E23" s="149"/>
      <c r="F23" s="149"/>
      <c r="G23" s="149"/>
      <c r="H23" s="149"/>
      <c r="I23" s="149"/>
      <c r="J23" s="149"/>
      <c r="K23" s="149"/>
      <c r="L23" s="149"/>
      <c r="M23" s="149"/>
      <c r="N23" s="149"/>
      <c r="O23" s="149"/>
      <c r="P23" s="149"/>
      <c r="Q23" s="149"/>
      <c r="R23" s="149"/>
      <c r="S23" s="149"/>
      <c r="T23" s="149"/>
      <c r="U23" s="149"/>
      <c r="V23" s="149"/>
      <c r="W23" s="149"/>
      <c r="X23" s="149"/>
      <c r="Y23" s="149"/>
      <c r="Z23" s="149"/>
      <c r="AA23" s="149"/>
      <c r="AB23" s="149"/>
      <c r="AC23" s="149"/>
      <c r="AD23" s="149"/>
      <c r="AE23" s="149"/>
      <c r="AF23" s="149"/>
      <c r="AG23" s="149"/>
      <c r="AH23" s="149"/>
      <c r="AI23" s="149"/>
      <c r="AJ23" s="149"/>
      <c r="AK23" s="149"/>
      <c r="AL23" s="149"/>
      <c r="AM23" s="149"/>
      <c r="AN23" s="149"/>
      <c r="AO23" s="149"/>
      <c r="AP23" s="149"/>
      <c r="AQ23" s="149"/>
      <c r="AR23" s="149"/>
      <c r="AS23" s="149"/>
      <c r="AT23" s="149"/>
      <c r="AU23" s="149"/>
      <c r="AV23" s="149"/>
      <c r="AW23" s="149"/>
      <c r="AX23" s="149"/>
      <c r="AY23" s="149"/>
      <c r="AZ23" s="149"/>
      <c r="BA23" s="149"/>
      <c r="BB23" s="149"/>
      <c r="BC23" s="149"/>
      <c r="BD23" s="149"/>
      <c r="BE23" s="149"/>
      <c r="BF23" s="149"/>
      <c r="BG23" s="149"/>
      <c r="BH23" s="149"/>
      <c r="BI23" s="149"/>
      <c r="BJ23" s="149"/>
      <c r="BK23" s="149"/>
      <c r="BL23" s="149"/>
      <c r="BM23" s="149"/>
      <c r="BN23" s="149"/>
      <c r="BO23" s="149"/>
      <c r="BP23" s="149"/>
      <c r="BQ23" s="149"/>
      <c r="BR23" s="149"/>
      <c r="BS23" s="149"/>
      <c r="BT23" s="149"/>
      <c r="BU23" s="149"/>
      <c r="BV23" s="149"/>
      <c r="BW23" s="149"/>
      <c r="BX23" s="149"/>
      <c r="BY23" s="149"/>
      <c r="BZ23" s="149"/>
      <c r="CA23" s="149"/>
      <c r="CB23" s="149"/>
      <c r="CC23" s="149"/>
      <c r="CD23" s="149"/>
      <c r="CE23" s="149"/>
      <c r="CF23" s="149"/>
      <c r="CG23" s="149"/>
      <c r="CH23" s="149"/>
      <c r="CI23" s="149"/>
      <c r="CJ23" s="149"/>
      <c r="CK23" s="149"/>
      <c r="CL23" s="149"/>
      <c r="CM23" s="149"/>
      <c r="CN23" s="149"/>
      <c r="CO23" s="149"/>
      <c r="CP23" s="149"/>
      <c r="CQ23" s="149"/>
      <c r="CR23" s="149"/>
      <c r="CS23" s="149"/>
      <c r="CT23" s="150"/>
      <c r="CU23" s="150"/>
      <c r="CV23" s="150"/>
      <c r="CW23" s="151"/>
      <c r="CX23" s="152">
        <f t="array" ref="CX23">SUMPRODUCT(B23:CW23*0.25)</f>
        <v>0</v>
      </c>
    </row>
    <row r="24" spans="1:102" ht="24.95" customHeight="1" thickBot="1" x14ac:dyDescent="0.25">
      <c r="A24" s="153" t="s">
        <v>48</v>
      </c>
      <c r="B24" s="154">
        <v>500</v>
      </c>
      <c r="C24" s="155">
        <v>500</v>
      </c>
      <c r="D24" s="155">
        <v>500</v>
      </c>
      <c r="E24" s="155">
        <v>500</v>
      </c>
      <c r="F24" s="155">
        <v>500</v>
      </c>
      <c r="G24" s="155">
        <v>500</v>
      </c>
      <c r="H24" s="155">
        <v>500</v>
      </c>
      <c r="I24" s="155">
        <v>500</v>
      </c>
      <c r="J24" s="155">
        <v>474.8</v>
      </c>
      <c r="K24" s="155">
        <v>474.8</v>
      </c>
      <c r="L24" s="155">
        <v>474.8</v>
      </c>
      <c r="M24" s="155">
        <v>474.8</v>
      </c>
      <c r="N24" s="155">
        <v>500</v>
      </c>
      <c r="O24" s="155">
        <v>500</v>
      </c>
      <c r="P24" s="155">
        <v>500</v>
      </c>
      <c r="Q24" s="155">
        <v>500</v>
      </c>
      <c r="R24" s="155">
        <v>500</v>
      </c>
      <c r="S24" s="155">
        <v>500</v>
      </c>
      <c r="T24" s="155">
        <v>500</v>
      </c>
      <c r="U24" s="155">
        <v>500</v>
      </c>
      <c r="V24" s="155">
        <v>12.6</v>
      </c>
      <c r="W24" s="155">
        <v>12.6</v>
      </c>
      <c r="X24" s="155">
        <v>12.6</v>
      </c>
      <c r="Y24" s="155">
        <v>12.6</v>
      </c>
      <c r="Z24" s="155">
        <v>500</v>
      </c>
      <c r="AA24" s="155">
        <v>500</v>
      </c>
      <c r="AB24" s="155">
        <v>500</v>
      </c>
      <c r="AC24" s="155">
        <v>500</v>
      </c>
      <c r="AD24" s="155">
        <v>273.2</v>
      </c>
      <c r="AE24" s="155">
        <v>273.2</v>
      </c>
      <c r="AF24" s="155">
        <v>273.2</v>
      </c>
      <c r="AG24" s="155">
        <v>273.2</v>
      </c>
      <c r="AH24" s="155">
        <v>500</v>
      </c>
      <c r="AI24" s="155">
        <v>500</v>
      </c>
      <c r="AJ24" s="155">
        <v>500</v>
      </c>
      <c r="AK24" s="155">
        <v>500</v>
      </c>
      <c r="AL24" s="155">
        <v>500</v>
      </c>
      <c r="AM24" s="155">
        <v>500</v>
      </c>
      <c r="AN24" s="155">
        <v>500</v>
      </c>
      <c r="AO24" s="155">
        <v>500</v>
      </c>
      <c r="AP24" s="155">
        <v>500</v>
      </c>
      <c r="AQ24" s="155">
        <v>500</v>
      </c>
      <c r="AR24" s="155">
        <v>500</v>
      </c>
      <c r="AS24" s="155">
        <v>500</v>
      </c>
      <c r="AT24" s="155">
        <v>500</v>
      </c>
      <c r="AU24" s="155">
        <v>500</v>
      </c>
      <c r="AV24" s="155">
        <v>500</v>
      </c>
      <c r="AW24" s="155">
        <v>500</v>
      </c>
      <c r="AX24" s="155">
        <v>500</v>
      </c>
      <c r="AY24" s="155">
        <v>500</v>
      </c>
      <c r="AZ24" s="155">
        <v>500</v>
      </c>
      <c r="BA24" s="155">
        <v>500</v>
      </c>
      <c r="BB24" s="155">
        <v>500</v>
      </c>
      <c r="BC24" s="155">
        <v>500</v>
      </c>
      <c r="BD24" s="155">
        <v>500</v>
      </c>
      <c r="BE24" s="155">
        <v>500</v>
      </c>
      <c r="BF24" s="155">
        <v>500</v>
      </c>
      <c r="BG24" s="155">
        <v>500</v>
      </c>
      <c r="BH24" s="155">
        <v>500</v>
      </c>
      <c r="BI24" s="155">
        <v>500</v>
      </c>
      <c r="BJ24" s="155">
        <v>500</v>
      </c>
      <c r="BK24" s="155">
        <v>500</v>
      </c>
      <c r="BL24" s="155">
        <v>500</v>
      </c>
      <c r="BM24" s="155">
        <v>500</v>
      </c>
      <c r="BN24" s="155">
        <v>500</v>
      </c>
      <c r="BO24" s="155">
        <v>500</v>
      </c>
      <c r="BP24" s="155">
        <v>500</v>
      </c>
      <c r="BQ24" s="155">
        <v>500</v>
      </c>
      <c r="BR24" s="155">
        <v>500</v>
      </c>
      <c r="BS24" s="155">
        <v>500</v>
      </c>
      <c r="BT24" s="155">
        <v>500</v>
      </c>
      <c r="BU24" s="155">
        <v>500</v>
      </c>
      <c r="BV24" s="155">
        <v>500</v>
      </c>
      <c r="BW24" s="155">
        <v>500</v>
      </c>
      <c r="BX24" s="155">
        <v>500</v>
      </c>
      <c r="BY24" s="155">
        <v>500</v>
      </c>
      <c r="BZ24" s="155">
        <v>500</v>
      </c>
      <c r="CA24" s="155">
        <v>500</v>
      </c>
      <c r="CB24" s="155">
        <v>500</v>
      </c>
      <c r="CC24" s="155">
        <v>500</v>
      </c>
      <c r="CD24" s="155">
        <v>500</v>
      </c>
      <c r="CE24" s="155">
        <v>500</v>
      </c>
      <c r="CF24" s="155">
        <v>500</v>
      </c>
      <c r="CG24" s="155">
        <v>500</v>
      </c>
      <c r="CH24" s="155">
        <v>500</v>
      </c>
      <c r="CI24" s="155">
        <v>500</v>
      </c>
      <c r="CJ24" s="155">
        <v>500</v>
      </c>
      <c r="CK24" s="155">
        <v>500</v>
      </c>
      <c r="CL24" s="155">
        <v>500</v>
      </c>
      <c r="CM24" s="155">
        <v>500</v>
      </c>
      <c r="CN24" s="155">
        <v>500</v>
      </c>
      <c r="CO24" s="155">
        <v>500</v>
      </c>
      <c r="CP24" s="155">
        <v>500</v>
      </c>
      <c r="CQ24" s="155">
        <v>500</v>
      </c>
      <c r="CR24" s="155">
        <v>500</v>
      </c>
      <c r="CS24" s="155">
        <v>500</v>
      </c>
      <c r="CT24" s="156"/>
      <c r="CU24" s="156"/>
      <c r="CV24" s="156"/>
      <c r="CW24" s="157"/>
      <c r="CX24" s="158">
        <f t="array" ref="CX24">SUMPRODUCT(B24:CW24*0.25)</f>
        <v>11260.600000000002</v>
      </c>
    </row>
    <row r="25" spans="1:102" ht="30" customHeight="1" thickBot="1" x14ac:dyDescent="0.25">
      <c r="A25" s="105" t="s">
        <v>52</v>
      </c>
      <c r="B25" s="159">
        <f>SUM(B20:B24)</f>
        <v>500</v>
      </c>
      <c r="C25" s="160">
        <f t="shared" ref="C25:BN25" si="2">SUM(C20:C24)</f>
        <v>500</v>
      </c>
      <c r="D25" s="160">
        <f t="shared" si="2"/>
        <v>500</v>
      </c>
      <c r="E25" s="160">
        <f t="shared" si="2"/>
        <v>500</v>
      </c>
      <c r="F25" s="160">
        <f t="shared" si="2"/>
        <v>500</v>
      </c>
      <c r="G25" s="160">
        <f t="shared" si="2"/>
        <v>500</v>
      </c>
      <c r="H25" s="160">
        <f t="shared" si="2"/>
        <v>500</v>
      </c>
      <c r="I25" s="160">
        <f t="shared" si="2"/>
        <v>500</v>
      </c>
      <c r="J25" s="160">
        <f t="shared" si="2"/>
        <v>474.8</v>
      </c>
      <c r="K25" s="160">
        <f t="shared" si="2"/>
        <v>474.8</v>
      </c>
      <c r="L25" s="160">
        <f t="shared" si="2"/>
        <v>474.8</v>
      </c>
      <c r="M25" s="160">
        <f t="shared" si="2"/>
        <v>474.8</v>
      </c>
      <c r="N25" s="160">
        <f t="shared" si="2"/>
        <v>500</v>
      </c>
      <c r="O25" s="160">
        <f t="shared" si="2"/>
        <v>500</v>
      </c>
      <c r="P25" s="160">
        <f t="shared" si="2"/>
        <v>500</v>
      </c>
      <c r="Q25" s="160">
        <f t="shared" si="2"/>
        <v>500</v>
      </c>
      <c r="R25" s="160">
        <f t="shared" si="2"/>
        <v>500</v>
      </c>
      <c r="S25" s="160">
        <f t="shared" si="2"/>
        <v>500</v>
      </c>
      <c r="T25" s="160">
        <f t="shared" si="2"/>
        <v>500</v>
      </c>
      <c r="U25" s="160">
        <f t="shared" si="2"/>
        <v>500</v>
      </c>
      <c r="V25" s="160">
        <f t="shared" si="2"/>
        <v>71.099999999999994</v>
      </c>
      <c r="W25" s="160">
        <f t="shared" si="2"/>
        <v>17</v>
      </c>
      <c r="X25" s="160">
        <f t="shared" si="2"/>
        <v>63.9</v>
      </c>
      <c r="Y25" s="160">
        <f t="shared" si="2"/>
        <v>94.8</v>
      </c>
      <c r="Z25" s="160">
        <f t="shared" si="2"/>
        <v>500</v>
      </c>
      <c r="AA25" s="160">
        <f t="shared" si="2"/>
        <v>500</v>
      </c>
      <c r="AB25" s="160">
        <f t="shared" si="2"/>
        <v>500</v>
      </c>
      <c r="AC25" s="160">
        <f t="shared" si="2"/>
        <v>657.2</v>
      </c>
      <c r="AD25" s="160">
        <f t="shared" si="2"/>
        <v>1028.9000000000001</v>
      </c>
      <c r="AE25" s="160">
        <f t="shared" si="2"/>
        <v>726.8</v>
      </c>
      <c r="AF25" s="160">
        <f t="shared" si="2"/>
        <v>1136.0999999999999</v>
      </c>
      <c r="AG25" s="160">
        <f t="shared" si="2"/>
        <v>1428.4</v>
      </c>
      <c r="AH25" s="160">
        <f t="shared" si="2"/>
        <v>1249.7</v>
      </c>
      <c r="AI25" s="160">
        <f t="shared" si="2"/>
        <v>1350</v>
      </c>
      <c r="AJ25" s="160">
        <f t="shared" si="2"/>
        <v>1350</v>
      </c>
      <c r="AK25" s="160">
        <f t="shared" si="2"/>
        <v>1299.0999999999999</v>
      </c>
      <c r="AL25" s="160">
        <f t="shared" si="2"/>
        <v>1350</v>
      </c>
      <c r="AM25" s="160">
        <f t="shared" si="2"/>
        <v>1350</v>
      </c>
      <c r="AN25" s="160">
        <f t="shared" si="2"/>
        <v>1350</v>
      </c>
      <c r="AO25" s="160">
        <f t="shared" si="2"/>
        <v>1350</v>
      </c>
      <c r="AP25" s="160">
        <f t="shared" si="2"/>
        <v>1350</v>
      </c>
      <c r="AQ25" s="160">
        <f t="shared" si="2"/>
        <v>1350</v>
      </c>
      <c r="AR25" s="160">
        <f t="shared" si="2"/>
        <v>1350</v>
      </c>
      <c r="AS25" s="160">
        <f t="shared" si="2"/>
        <v>1350</v>
      </c>
      <c r="AT25" s="160">
        <f t="shared" si="2"/>
        <v>1255.0999999999999</v>
      </c>
      <c r="AU25" s="160">
        <f t="shared" si="2"/>
        <v>1267</v>
      </c>
      <c r="AV25" s="160">
        <f t="shared" si="2"/>
        <v>1153.8</v>
      </c>
      <c r="AW25" s="160">
        <f t="shared" si="2"/>
        <v>1049.0999999999999</v>
      </c>
      <c r="AX25" s="160">
        <f t="shared" si="2"/>
        <v>1005.6</v>
      </c>
      <c r="AY25" s="160">
        <f t="shared" si="2"/>
        <v>956.9</v>
      </c>
      <c r="AZ25" s="160">
        <f t="shared" si="2"/>
        <v>926</v>
      </c>
      <c r="BA25" s="160">
        <f t="shared" si="2"/>
        <v>823.5</v>
      </c>
      <c r="BB25" s="160">
        <f t="shared" si="2"/>
        <v>695.1</v>
      </c>
      <c r="BC25" s="160">
        <f t="shared" si="2"/>
        <v>562.20000000000005</v>
      </c>
      <c r="BD25" s="160">
        <f t="shared" si="2"/>
        <v>500</v>
      </c>
      <c r="BE25" s="160">
        <f t="shared" si="2"/>
        <v>500</v>
      </c>
      <c r="BF25" s="160">
        <f t="shared" si="2"/>
        <v>500</v>
      </c>
      <c r="BG25" s="160">
        <f t="shared" si="2"/>
        <v>500</v>
      </c>
      <c r="BH25" s="160">
        <f t="shared" si="2"/>
        <v>500</v>
      </c>
      <c r="BI25" s="160">
        <f t="shared" si="2"/>
        <v>500</v>
      </c>
      <c r="BJ25" s="160">
        <f t="shared" si="2"/>
        <v>500</v>
      </c>
      <c r="BK25" s="160">
        <f t="shared" si="2"/>
        <v>500</v>
      </c>
      <c r="BL25" s="160">
        <f t="shared" si="2"/>
        <v>521.1</v>
      </c>
      <c r="BM25" s="160">
        <f t="shared" si="2"/>
        <v>872.3</v>
      </c>
      <c r="BN25" s="160">
        <f t="shared" si="2"/>
        <v>578.1</v>
      </c>
      <c r="BO25" s="160">
        <f t="shared" ref="BO25:CW25" si="3">SUM(BO20:BO24)</f>
        <v>578.70000000000005</v>
      </c>
      <c r="BP25" s="160">
        <f t="shared" si="3"/>
        <v>1074.9000000000001</v>
      </c>
      <c r="BQ25" s="160">
        <f t="shared" si="3"/>
        <v>849.8</v>
      </c>
      <c r="BR25" s="160">
        <f t="shared" si="3"/>
        <v>500</v>
      </c>
      <c r="BS25" s="160">
        <f t="shared" si="3"/>
        <v>500</v>
      </c>
      <c r="BT25" s="160">
        <f t="shared" si="3"/>
        <v>500</v>
      </c>
      <c r="BU25" s="160">
        <f t="shared" si="3"/>
        <v>500</v>
      </c>
      <c r="BV25" s="160">
        <f t="shared" si="3"/>
        <v>500</v>
      </c>
      <c r="BW25" s="160">
        <f t="shared" si="3"/>
        <v>500</v>
      </c>
      <c r="BX25" s="160">
        <f t="shared" si="3"/>
        <v>500</v>
      </c>
      <c r="BY25" s="160">
        <f t="shared" si="3"/>
        <v>500</v>
      </c>
      <c r="BZ25" s="160">
        <f t="shared" si="3"/>
        <v>500</v>
      </c>
      <c r="CA25" s="160">
        <f t="shared" si="3"/>
        <v>500</v>
      </c>
      <c r="CB25" s="160">
        <f t="shared" si="3"/>
        <v>500</v>
      </c>
      <c r="CC25" s="160">
        <f t="shared" si="3"/>
        <v>500</v>
      </c>
      <c r="CD25" s="160">
        <f t="shared" si="3"/>
        <v>500</v>
      </c>
      <c r="CE25" s="160">
        <f t="shared" si="3"/>
        <v>588.6</v>
      </c>
      <c r="CF25" s="160">
        <f t="shared" si="3"/>
        <v>734.9</v>
      </c>
      <c r="CG25" s="160">
        <f t="shared" si="3"/>
        <v>581.29999999999995</v>
      </c>
      <c r="CH25" s="160">
        <f t="shared" si="3"/>
        <v>562.5</v>
      </c>
      <c r="CI25" s="160">
        <f t="shared" si="3"/>
        <v>803.5</v>
      </c>
      <c r="CJ25" s="160">
        <f t="shared" si="3"/>
        <v>671.5</v>
      </c>
      <c r="CK25" s="160">
        <f t="shared" si="3"/>
        <v>798.6</v>
      </c>
      <c r="CL25" s="160">
        <f t="shared" si="3"/>
        <v>961.6</v>
      </c>
      <c r="CM25" s="160">
        <f t="shared" si="3"/>
        <v>839.2</v>
      </c>
      <c r="CN25" s="160">
        <f t="shared" si="3"/>
        <v>913.2</v>
      </c>
      <c r="CO25" s="160">
        <f t="shared" si="3"/>
        <v>865.8</v>
      </c>
      <c r="CP25" s="160">
        <f t="shared" si="3"/>
        <v>864.2</v>
      </c>
      <c r="CQ25" s="160">
        <f t="shared" si="3"/>
        <v>781.9</v>
      </c>
      <c r="CR25" s="160">
        <f t="shared" si="3"/>
        <v>864</v>
      </c>
      <c r="CS25" s="160">
        <f t="shared" si="3"/>
        <v>750.3</v>
      </c>
      <c r="CT25" s="161">
        <f t="shared" si="3"/>
        <v>0</v>
      </c>
      <c r="CU25" s="161">
        <f t="shared" si="3"/>
        <v>0</v>
      </c>
      <c r="CV25" s="161">
        <f t="shared" si="3"/>
        <v>0</v>
      </c>
      <c r="CW25" s="162">
        <f t="shared" si="3"/>
        <v>0</v>
      </c>
      <c r="CX25" s="110">
        <f>SUM(CX20:CX24)</f>
        <v>17230.625</v>
      </c>
    </row>
    <row r="26" spans="1:102" ht="15.95" customHeight="1" x14ac:dyDescent="0.2"/>
    <row r="29" spans="1:102" x14ac:dyDescent="0.2"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63"/>
      <c r="AG29" s="163"/>
      <c r="AH29" s="163"/>
      <c r="AI29" s="163"/>
      <c r="AJ29" s="163"/>
      <c r="AK29" s="163"/>
      <c r="AL29" s="163"/>
      <c r="AM29" s="163"/>
      <c r="AN29" s="163"/>
      <c r="AO29" s="163"/>
      <c r="AP29" s="163"/>
      <c r="AQ29" s="163"/>
      <c r="AR29" s="163"/>
      <c r="AS29" s="163"/>
      <c r="AT29" s="163"/>
      <c r="AU29" s="163"/>
      <c r="AV29" s="163"/>
      <c r="AW29" s="163"/>
      <c r="AX29" s="163"/>
      <c r="AY29" s="163"/>
      <c r="AZ29" s="163"/>
      <c r="BA29" s="163"/>
      <c r="BB29" s="163"/>
      <c r="BC29" s="163"/>
      <c r="BD29" s="163"/>
      <c r="BE29" s="163"/>
      <c r="BF29" s="163"/>
      <c r="BG29" s="163"/>
      <c r="BH29" s="163"/>
      <c r="BI29" s="163"/>
      <c r="BJ29" s="163"/>
      <c r="BK29" s="163"/>
      <c r="BL29" s="163"/>
      <c r="BM29" s="163"/>
      <c r="BN29" s="163"/>
      <c r="BO29" s="163"/>
      <c r="BP29" s="163"/>
      <c r="BQ29" s="163"/>
      <c r="BR29" s="163"/>
      <c r="BS29" s="163"/>
      <c r="BT29" s="163"/>
      <c r="BU29" s="163"/>
      <c r="BV29" s="163"/>
      <c r="BW29" s="163"/>
      <c r="BX29" s="163"/>
      <c r="BY29" s="163"/>
      <c r="BZ29" s="163"/>
      <c r="CA29" s="163"/>
      <c r="CB29" s="163"/>
      <c r="CC29" s="163"/>
      <c r="CD29" s="163"/>
      <c r="CE29" s="163"/>
      <c r="CF29" s="163"/>
      <c r="CG29" s="163"/>
      <c r="CH29" s="163"/>
      <c r="CI29" s="163"/>
      <c r="CJ29" s="163"/>
      <c r="CK29" s="163"/>
      <c r="CL29" s="163"/>
      <c r="CM29" s="163"/>
      <c r="CN29" s="163"/>
      <c r="CO29" s="163"/>
      <c r="CP29" s="163"/>
      <c r="CQ29" s="163"/>
      <c r="CR29" s="163"/>
      <c r="CS29" s="163"/>
      <c r="CT29" s="163"/>
      <c r="CU29" s="163"/>
      <c r="CV29" s="163"/>
      <c r="CX29" s="164"/>
    </row>
    <row r="32" spans="1:102" x14ac:dyDescent="0.2">
      <c r="CD32" s="165"/>
    </row>
  </sheetData>
  <mergeCells count="30">
    <mergeCell ref="CT2:CW2"/>
    <mergeCell ref="B4:CX4"/>
    <mergeCell ref="B7:CX7"/>
    <mergeCell ref="B10:CX10"/>
    <mergeCell ref="B11:CX11"/>
    <mergeCell ref="B19:CX19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15748031496062992" right="0.19685039370078741" top="0.39370078740157483" bottom="0.43307086614173229" header="0.19685039370078741" footer="0.19685039370078741"/>
  <pageSetup scale="38" fitToWidth="4" fitToHeight="4" orientation="landscape" horizontalDpi="300" verticalDpi="300" r:id="rId1"/>
  <headerFooter>
    <oddHeader>&amp;L&amp;12&amp;K000000&amp;A</oddHeader>
    <oddFooter>&amp;R&amp;12&amp;D,&amp;T</oddFooter>
  </headerFooter>
  <colBreaks count="3" manualBreakCount="3">
    <brk id="25" max="25" man="1"/>
    <brk id="49" max="25" man="1"/>
    <brk id="73" max="2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3</vt:i4>
      </vt:variant>
      <vt:variant>
        <vt:lpstr>Charts</vt:lpstr>
      </vt:variant>
      <vt:variant>
        <vt:i4>2</vt:i4>
      </vt:variant>
      <vt:variant>
        <vt:lpstr>Named Ranges</vt:lpstr>
      </vt:variant>
      <vt:variant>
        <vt:i4>83</vt:i4>
      </vt:variant>
    </vt:vector>
  </HeadingPairs>
  <TitlesOfParts>
    <vt:vector size="88" baseType="lpstr">
      <vt:lpstr>SPOT_Summary (SELL)</vt:lpstr>
      <vt:lpstr>SPOT_Summary (BUY)</vt:lpstr>
      <vt:lpstr>MKT_Coupling</vt:lpstr>
      <vt:lpstr>Summary_Chart (SELL)</vt:lpstr>
      <vt:lpstr>Summary_Chart (BUY)</vt:lpstr>
      <vt:lpstr>BRD_EXP_NAMES_DAM_CPL</vt:lpstr>
      <vt:lpstr>BRD_EXP_NAMES_SUM_BUY</vt:lpstr>
      <vt:lpstr>BRD_EXP_NAMES_SUM_BUY_CPL</vt:lpstr>
      <vt:lpstr>BRD_EXP_VALUES_DAM_CPL</vt:lpstr>
      <vt:lpstr>BRD_EXP_VALUES_SUM_BUY</vt:lpstr>
      <vt:lpstr>BRD_EXP_VALUES_SUM_BUY_CPL</vt:lpstr>
      <vt:lpstr>BRD_IMP_NAMES_DAM_CPL</vt:lpstr>
      <vt:lpstr>BRD_IMP_NAMES_SUM_SELL</vt:lpstr>
      <vt:lpstr>BRD_IMP_NAMES_SUM_SELL_CPL</vt:lpstr>
      <vt:lpstr>BRD_IMP_VALUES_DAM_CPL</vt:lpstr>
      <vt:lpstr>BRD_IMP_VALUES_SUM_SELL</vt:lpstr>
      <vt:lpstr>BRD_IMP_VALUES_SUM_SELL_CPL</vt:lpstr>
      <vt:lpstr>BUY_ORDERS_NAMES_SUM_BUY</vt:lpstr>
      <vt:lpstr>BUY_ORDERS_VALUES_SUM_BUY</vt:lpstr>
      <vt:lpstr>DAM_CPL_PUB_TIME</vt:lpstr>
      <vt:lpstr>DEM_UNITS_CRT_VALUES_SUM_BUY</vt:lpstr>
      <vt:lpstr>DEM_UNITS_CRT_VALUES_SUM_SELL</vt:lpstr>
      <vt:lpstr>DEM_UNITS_DRS_VALUES_SUM_BUY</vt:lpstr>
      <vt:lpstr>DEM_UNITS_DRS_VALUES_SUM_SELL</vt:lpstr>
      <vt:lpstr>DEM_UNITS_HVL_VALUES_SUM_BUY</vt:lpstr>
      <vt:lpstr>DEM_UNITS_HVL_VALUES_SUM_SELL</vt:lpstr>
      <vt:lpstr>DEM_UNITS_LVL_VALUES_SUM_BUY</vt:lpstr>
      <vt:lpstr>DEM_UNITS_LVL_VALUES_SUM_SELL</vt:lpstr>
      <vt:lpstr>DEM_UNITS_MVL_VALUES_SUM_BUY</vt:lpstr>
      <vt:lpstr>DEM_UNITS_MVL_VALUES_SUM_SELL</vt:lpstr>
      <vt:lpstr>DEM_UNITS_PMP_VALUES_SUM_BUY</vt:lpstr>
      <vt:lpstr>DEM_UNITS_PMP_VALUES_SUM_SELL</vt:lpstr>
      <vt:lpstr>DEM_UNITS_SLL_VALUES_SUM_BUY</vt:lpstr>
      <vt:lpstr>DEM_UNITS_SLL_VALUES_SUM_SELL</vt:lpstr>
      <vt:lpstr>DEMAND_NAMES_SUM_BUY</vt:lpstr>
      <vt:lpstr>DEMAND_NAMES_SUM_SELL</vt:lpstr>
      <vt:lpstr>DEMAND_VALUES_SUM_BUY</vt:lpstr>
      <vt:lpstr>DEMAND_VALUES_SUM_SELL</vt:lpstr>
      <vt:lpstr>GR_MAINLAND_MCP_DAM_CPL</vt:lpstr>
      <vt:lpstr>GR_MAINLAND_MCP_DAM_CPL_60MIN</vt:lpstr>
      <vt:lpstr>GR_MAINLAND_MCP_SUM_BUY</vt:lpstr>
      <vt:lpstr>GR_MAINLAND_MCP_SUM_BUY_60MIN</vt:lpstr>
      <vt:lpstr>GR_MAINLAND_MCP_SUM_SELL</vt:lpstr>
      <vt:lpstr>GR_MAINLAND_MCP_SUM_SELL_60MIN</vt:lpstr>
      <vt:lpstr>HRs_MKT_DAM_COUPLING</vt:lpstr>
      <vt:lpstr>HRs_MKT_SUM_BUY</vt:lpstr>
      <vt:lpstr>HRs_MKT_SUM_SELL</vt:lpstr>
      <vt:lpstr>MKT_DAM_COUPLING_DELIVERY_DAY</vt:lpstr>
      <vt:lpstr>MKT_DAM_COUPLING_TITLE</vt:lpstr>
      <vt:lpstr>MKT_SUM_BUY_DELIVERY_DAY</vt:lpstr>
      <vt:lpstr>MKT_SUM_BUY_TITLE</vt:lpstr>
      <vt:lpstr>MKT_SUM_SELL_DELIVERY_DAY</vt:lpstr>
      <vt:lpstr>MKT_SUM_SELL_TITLE</vt:lpstr>
      <vt:lpstr>MTUs_MKT_DAM_COUPLING</vt:lpstr>
      <vt:lpstr>MTUs_MKT_SUM_BUY</vt:lpstr>
      <vt:lpstr>MTUs_MKT_SUM_SELL</vt:lpstr>
      <vt:lpstr>NET_POSITION_GR_MAINLAND_DAM_CPL</vt:lpstr>
      <vt:lpstr>MKT_Coupling!Print_Area</vt:lpstr>
      <vt:lpstr>'SPOT_Summary (BUY)'!Print_Area</vt:lpstr>
      <vt:lpstr>'SPOT_Summary (SELL)'!Print_Area</vt:lpstr>
      <vt:lpstr>MKT_Coupling!Print_Titles</vt:lpstr>
      <vt:lpstr>'SPOT_Summary (BUY)'!Print_Titles</vt:lpstr>
      <vt:lpstr>'SPOT_Summary (SELL)'!Print_Titles</vt:lpstr>
      <vt:lpstr>SELL_ORDERS_NAMES_SUM_SELL</vt:lpstr>
      <vt:lpstr>SELL_ORDERS_VALUES_SUM_SELL</vt:lpstr>
      <vt:lpstr>TOT_DEMAND_GR_MAINLAND_SUM_BUY</vt:lpstr>
      <vt:lpstr>TOT_SUM_BUY_PUB_TIME</vt:lpstr>
      <vt:lpstr>TOT_SUM_SELL_PUB_TIME</vt:lpstr>
      <vt:lpstr>TOT_SUPPLY_GR_MAINLAND_SUM_SELL</vt:lpstr>
      <vt:lpstr>UNITS_BESS_VALUES_SUM_BUY</vt:lpstr>
      <vt:lpstr>UNITS_BESS_VALUES_SUM_SELL</vt:lpstr>
      <vt:lpstr>UNITS_CRT_VALUES_SUM_BUY</vt:lpstr>
      <vt:lpstr>UNITS_CRT_VALUES_SUM_SELL</vt:lpstr>
      <vt:lpstr>UNITS_CRTRES_VALUES_SUM_BUY</vt:lpstr>
      <vt:lpstr>UNITS_CRTRES_VALUES_SUM_SELL</vt:lpstr>
      <vt:lpstr>UNITS_GAS_VALUES_SUM_BUY</vt:lpstr>
      <vt:lpstr>UNITS_GAS_VALUES_SUM_SELL</vt:lpstr>
      <vt:lpstr>UNITS_HDR_VALUES_SUM_BUY</vt:lpstr>
      <vt:lpstr>UNITS_HDR_VALUES_SUM_SELL</vt:lpstr>
      <vt:lpstr>UNITS_IMP_VALUES_SUM_SELL</vt:lpstr>
      <vt:lpstr>UNITS_LIG_VALUES_SUM_BUY</vt:lpstr>
      <vt:lpstr>UNITS_LIG_VALUES_SUM_SELL</vt:lpstr>
      <vt:lpstr>UNITS_NAMES_SUM_BUY</vt:lpstr>
      <vt:lpstr>UNITS_NAMES_SUM_SELL</vt:lpstr>
      <vt:lpstr>UNITS_RES_VALUES_SUM_BUY</vt:lpstr>
      <vt:lpstr>UNITS_RES_VALUES_SUM_SELL</vt:lpstr>
      <vt:lpstr>UNITS_VALUES_SUM_BUY</vt:lpstr>
      <vt:lpstr>UNITS_VALUES_SUM_SELL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MarketOperator2</dc:creator>
  <cp:lastModifiedBy>MarketOperator2</cp:lastModifiedBy>
  <dcterms:created xsi:type="dcterms:W3CDTF">2026-09-14T10:59:31Z</dcterms:created>
  <dcterms:modified xsi:type="dcterms:W3CDTF">2026-09-14T10:59:33Z</dcterms:modified>
</cp:coreProperties>
</file>