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<sst xmlns="http://schemas.openxmlformats.org/spreadsheetml/2006/main" count="119" uniqueCount="54">
  <si>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23/08/2025 14:08:53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</si>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</sst>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4DA-49AB-A95D-844498D123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4DA-49AB-A95D-844498D123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4DA-49AB-A95D-844498D123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4DA-49AB-A95D-844498D123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4DA-49AB-A95D-844498D123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4DA-49AB-A95D-844498D123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4DA-49AB-A95D-844498D123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4DA-49AB-A95D-844498D123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207</c:v>
                </c:pt>
                <c:pt idx="1">
                  <c:v>183</c:v>
                </c:pt>
                <c:pt idx="2">
                  <c:v>165</c:v>
                </c:pt>
                <c:pt idx="3">
                  <c:v>151</c:v>
                </c:pt>
                <c:pt idx="4">
                  <c:v>143</c:v>
                </c:pt>
                <c:pt idx="5">
                  <c:v>142</c:v>
                </c:pt>
                <c:pt idx="6">
                  <c:v>152</c:v>
                </c:pt>
                <c:pt idx="7">
                  <c:v>189</c:v>
                </c:pt>
                <c:pt idx="8">
                  <c:v>208</c:v>
                </c:pt>
                <c:pt idx="9">
                  <c:v>226</c:v>
                </c:pt>
                <c:pt idx="10">
                  <c:v>231</c:v>
                </c:pt>
                <c:pt idx="11">
                  <c:v>225</c:v>
                </c:pt>
                <c:pt idx="12">
                  <c:v>230</c:v>
                </c:pt>
                <c:pt idx="13">
                  <c:v>230</c:v>
                </c:pt>
                <c:pt idx="14">
                  <c:v>227</c:v>
                </c:pt>
                <c:pt idx="15">
                  <c:v>224</c:v>
                </c:pt>
                <c:pt idx="16">
                  <c:v>245</c:v>
                </c:pt>
                <c:pt idx="17">
                  <c:v>270</c:v>
                </c:pt>
                <c:pt idx="18">
                  <c:v>289</c:v>
                </c:pt>
                <c:pt idx="19">
                  <c:v>280</c:v>
                </c:pt>
                <c:pt idx="20">
                  <c:v>257</c:v>
                </c:pt>
                <c:pt idx="21">
                  <c:v>245</c:v>
                </c:pt>
                <c:pt idx="22">
                  <c:v>203</c:v>
                </c:pt>
                <c:pt idx="23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4DA-49AB-A95D-844498D123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3998.7249999999999</c:v>
                </c:pt>
                <c:pt idx="1">
                  <c:v>3615.808</c:v>
                </c:pt>
                <c:pt idx="2">
                  <c:v>3617.9</c:v>
                </c:pt>
                <c:pt idx="3">
                  <c:v>3624.9</c:v>
                </c:pt>
                <c:pt idx="4">
                  <c:v>3624.9</c:v>
                </c:pt>
                <c:pt idx="5">
                  <c:v>3599.9</c:v>
                </c:pt>
                <c:pt idx="6">
                  <c:v>3467.616</c:v>
                </c:pt>
                <c:pt idx="7">
                  <c:v>2193.8780000000002</c:v>
                </c:pt>
                <c:pt idx="8">
                  <c:v>1409.9</c:v>
                </c:pt>
                <c:pt idx="9">
                  <c:v>1322.9</c:v>
                </c:pt>
                <c:pt idx="10">
                  <c:v>1022.9</c:v>
                </c:pt>
                <c:pt idx="11">
                  <c:v>287.89999999999998</c:v>
                </c:pt>
                <c:pt idx="12">
                  <c:v>127.9</c:v>
                </c:pt>
                <c:pt idx="13">
                  <c:v>127.9</c:v>
                </c:pt>
                <c:pt idx="14">
                  <c:v>317.89999999999998</c:v>
                </c:pt>
                <c:pt idx="15">
                  <c:v>826.9</c:v>
                </c:pt>
                <c:pt idx="16">
                  <c:v>1399.9</c:v>
                </c:pt>
                <c:pt idx="17">
                  <c:v>1959.5910000000001</c:v>
                </c:pt>
                <c:pt idx="18">
                  <c:v>3161.5619999999999</c:v>
                </c:pt>
                <c:pt idx="19">
                  <c:v>3540.9660000000003</c:v>
                </c:pt>
                <c:pt idx="20">
                  <c:v>3593.0830000000001</c:v>
                </c:pt>
                <c:pt idx="21">
                  <c:v>3618.4030000000002</c:v>
                </c:pt>
                <c:pt idx="22">
                  <c:v>3541.5259999999998</c:v>
                </c:pt>
                <c:pt idx="23">
                  <c:v>3500.462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DA-49AB-A95D-844498D123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766.4</c:v>
                </c:pt>
                <c:pt idx="1">
                  <c:v>822.2</c:v>
                </c:pt>
                <c:pt idx="2">
                  <c:v>529.70000000000005</c:v>
                </c:pt>
                <c:pt idx="3">
                  <c:v>310.7</c:v>
                </c:pt>
                <c:pt idx="4">
                  <c:v>221</c:v>
                </c:pt>
                <c:pt idx="5">
                  <c:v>152</c:v>
                </c:pt>
                <c:pt idx="6">
                  <c:v>152</c:v>
                </c:pt>
                <c:pt idx="7">
                  <c:v>190.9</c:v>
                </c:pt>
                <c:pt idx="8">
                  <c:v>30</c:v>
                </c:pt>
                <c:pt idx="9">
                  <c:v>0</c:v>
                </c:pt>
                <c:pt idx="10">
                  <c:v>48</c:v>
                </c:pt>
                <c:pt idx="11">
                  <c:v>69</c:v>
                </c:pt>
                <c:pt idx="12">
                  <c:v>485</c:v>
                </c:pt>
                <c:pt idx="13">
                  <c:v>499</c:v>
                </c:pt>
                <c:pt idx="14">
                  <c:v>628</c:v>
                </c:pt>
                <c:pt idx="15">
                  <c:v>832</c:v>
                </c:pt>
                <c:pt idx="16">
                  <c:v>976.1</c:v>
                </c:pt>
                <c:pt idx="17">
                  <c:v>1413</c:v>
                </c:pt>
                <c:pt idx="18">
                  <c:v>1127.9000000000001</c:v>
                </c:pt>
                <c:pt idx="19">
                  <c:v>391.9</c:v>
                </c:pt>
                <c:pt idx="20">
                  <c:v>309.7</c:v>
                </c:pt>
                <c:pt idx="21">
                  <c:v>314.5</c:v>
                </c:pt>
                <c:pt idx="22">
                  <c:v>835.7</c:v>
                </c:pt>
                <c:pt idx="23">
                  <c:v>786.1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DA-49AB-A95D-844498D123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1155.0619999999997</c:v>
                </c:pt>
                <c:pt idx="1">
                  <c:v>1213.348</c:v>
                </c:pt>
                <c:pt idx="2">
                  <c:v>1317.5130000000001</c:v>
                </c:pt>
                <c:pt idx="3">
                  <c:v>1389.6130000000001</c:v>
                </c:pt>
                <c:pt idx="4">
                  <c:v>1429.549</c:v>
                </c:pt>
                <c:pt idx="5">
                  <c:v>1516.259</c:v>
                </c:pt>
                <c:pt idx="6">
                  <c:v>1930.0709999999999</c:v>
                </c:pt>
                <c:pt idx="7">
                  <c:v>3153.9819999999995</c:v>
                </c:pt>
                <c:pt idx="8">
                  <c:v>4894.159999999998</c:v>
                </c:pt>
                <c:pt idx="9">
                  <c:v>6256.3949999999995</c:v>
                </c:pt>
                <c:pt idx="10">
                  <c:v>6211.887999999999</c:v>
                </c:pt>
                <c:pt idx="11">
                  <c:v>6631.9829999999993</c:v>
                </c:pt>
                <c:pt idx="12">
                  <c:v>6370.2779999999993</c:v>
                </c:pt>
                <c:pt idx="13">
                  <c:v>6236.5590000000002</c:v>
                </c:pt>
                <c:pt idx="14">
                  <c:v>5880.4809999999989</c:v>
                </c:pt>
                <c:pt idx="15">
                  <c:v>5274.3990000000003</c:v>
                </c:pt>
                <c:pt idx="16">
                  <c:v>4572.1459999999997</c:v>
                </c:pt>
                <c:pt idx="17">
                  <c:v>3360.0879999999988</c:v>
                </c:pt>
                <c:pt idx="18">
                  <c:v>2024.8929999999998</c:v>
                </c:pt>
                <c:pt idx="19">
                  <c:v>1547.1010000000003</c:v>
                </c:pt>
                <c:pt idx="20">
                  <c:v>1442.2429999999999</c:v>
                </c:pt>
                <c:pt idx="21">
                  <c:v>1359.1990000000003</c:v>
                </c:pt>
                <c:pt idx="22">
                  <c:v>1303.2510000000002</c:v>
                </c:pt>
                <c:pt idx="23">
                  <c:v>1293.7339999999999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DA-49AB-A95D-844498D123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61</c:v>
                </c:pt>
                <c:pt idx="3">
                  <c:v>64</c:v>
                </c:pt>
                <c:pt idx="4">
                  <c:v>70</c:v>
                </c:pt>
                <c:pt idx="5">
                  <c:v>77</c:v>
                </c:pt>
                <c:pt idx="6">
                  <c:v>88</c:v>
                </c:pt>
                <c:pt idx="7">
                  <c:v>106</c:v>
                </c:pt>
                <c:pt idx="8">
                  <c:v>122</c:v>
                </c:pt>
                <c:pt idx="9">
                  <c:v>134</c:v>
                </c:pt>
                <c:pt idx="10">
                  <c:v>144</c:v>
                </c:pt>
                <c:pt idx="11">
                  <c:v>155</c:v>
                </c:pt>
                <c:pt idx="12">
                  <c:v>165</c:v>
                </c:pt>
                <c:pt idx="13">
                  <c:v>170</c:v>
                </c:pt>
                <c:pt idx="14">
                  <c:v>170</c:v>
                </c:pt>
                <c:pt idx="15">
                  <c:v>166</c:v>
                </c:pt>
                <c:pt idx="16">
                  <c:v>155</c:v>
                </c:pt>
                <c:pt idx="17">
                  <c:v>140</c:v>
                </c:pt>
                <c:pt idx="18">
                  <c:v>131</c:v>
                </c:pt>
                <c:pt idx="19">
                  <c:v>130</c:v>
                </c:pt>
                <c:pt idx="20">
                  <c:v>133</c:v>
                </c:pt>
                <c:pt idx="21">
                  <c:v>135</c:v>
                </c:pt>
                <c:pt idx="22">
                  <c:v>136</c:v>
                </c:pt>
                <c:pt idx="23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4DA-49AB-A95D-844498D123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51</c:v>
                </c:pt>
                <c:pt idx="4">
                  <c:v>95</c:v>
                </c:pt>
                <c:pt idx="5">
                  <c:v>125</c:v>
                </c:pt>
                <c:pt idx="6">
                  <c:v>179</c:v>
                </c:pt>
                <c:pt idx="7">
                  <c:v>153</c:v>
                </c:pt>
                <c:pt idx="8">
                  <c:v>149</c:v>
                </c:pt>
                <c:pt idx="9">
                  <c:v>88</c:v>
                </c:pt>
                <c:pt idx="10">
                  <c:v>71</c:v>
                </c:pt>
                <c:pt idx="11">
                  <c:v>58</c:v>
                </c:pt>
                <c:pt idx="12">
                  <c:v>62</c:v>
                </c:pt>
                <c:pt idx="13">
                  <c:v>62</c:v>
                </c:pt>
                <c:pt idx="14">
                  <c:v>58</c:v>
                </c:pt>
                <c:pt idx="15">
                  <c:v>58</c:v>
                </c:pt>
                <c:pt idx="16">
                  <c:v>30</c:v>
                </c:pt>
                <c:pt idx="17">
                  <c:v>30</c:v>
                </c:pt>
                <c:pt idx="18">
                  <c:v>433</c:v>
                </c:pt>
                <c:pt idx="19">
                  <c:v>1494</c:v>
                </c:pt>
                <c:pt idx="20">
                  <c:v>1644</c:v>
                </c:pt>
                <c:pt idx="21">
                  <c:v>1449</c:v>
                </c:pt>
                <c:pt idx="22">
                  <c:v>774</c:v>
                </c:pt>
                <c:pt idx="23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4DA-49AB-A95D-844498D12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100.5</c:v>
                </c:pt>
                <c:pt idx="1">
                  <c:v>95.11</c:v>
                </c:pt>
                <c:pt idx="2">
                  <c:v>93.84</c:v>
                </c:pt>
                <c:pt idx="3">
                  <c:v>91.44</c:v>
                </c:pt>
                <c:pt idx="4">
                  <c:v>90.4</c:v>
                </c:pt>
                <c:pt idx="5">
                  <c:v>90.5</c:v>
                </c:pt>
                <c:pt idx="6">
                  <c:v>90</c:v>
                </c:pt>
                <c:pt idx="7">
                  <c:v>84.73</c:v>
                </c:pt>
                <c:pt idx="8">
                  <c:v>20.99</c:v>
                </c:pt>
                <c:pt idx="9">
                  <c:v>1.52</c:v>
                </c:pt>
                <c:pt idx="10">
                  <c:v>-0.01</c:v>
                </c:pt>
                <c:pt idx="11">
                  <c:v>-7.0000000000000007E-2</c:v>
                </c:pt>
                <c:pt idx="12">
                  <c:v>-1</c:v>
                </c:pt>
                <c:pt idx="13">
                  <c:v>-1</c:v>
                </c:pt>
                <c:pt idx="14">
                  <c:v>-0.79</c:v>
                </c:pt>
                <c:pt idx="15">
                  <c:v>-0.1</c:v>
                </c:pt>
                <c:pt idx="16">
                  <c:v>0</c:v>
                </c:pt>
                <c:pt idx="17">
                  <c:v>70.349999999999994</c:v>
                </c:pt>
                <c:pt idx="18">
                  <c:v>102.1</c:v>
                </c:pt>
                <c:pt idx="19">
                  <c:v>110.34</c:v>
                </c:pt>
                <c:pt idx="20">
                  <c:v>117.2</c:v>
                </c:pt>
                <c:pt idx="21">
                  <c:v>114.32</c:v>
                </c:pt>
                <c:pt idx="22">
                  <c:v>107.5</c:v>
                </c:pt>
                <c:pt idx="23">
                  <c:v>100.52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DA-49AB-A95D-844498D12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131.5</c:v>
                </c:pt>
                <c:pt idx="1">
                  <c:v>117</c:v>
                </c:pt>
                <c:pt idx="2">
                  <c:v>115.5</c:v>
                </c:pt>
                <c:pt idx="3">
                  <c:v>115.5</c:v>
                </c:pt>
                <c:pt idx="4">
                  <c:v>113.5</c:v>
                </c:pt>
                <c:pt idx="5">
                  <c:v>110</c:v>
                </c:pt>
                <c:pt idx="6">
                  <c:v>101.5</c:v>
                </c:pt>
                <c:pt idx="7">
                  <c:v>97</c:v>
                </c:pt>
                <c:pt idx="8">
                  <c:v>104</c:v>
                </c:pt>
                <c:pt idx="9">
                  <c:v>124.5</c:v>
                </c:pt>
                <c:pt idx="10">
                  <c:v>136</c:v>
                </c:pt>
                <c:pt idx="11">
                  <c:v>155</c:v>
                </c:pt>
                <c:pt idx="12">
                  <c:v>160.5</c:v>
                </c:pt>
                <c:pt idx="13">
                  <c:v>141.5</c:v>
                </c:pt>
                <c:pt idx="14">
                  <c:v>123.5</c:v>
                </c:pt>
                <c:pt idx="15">
                  <c:v>112.5</c:v>
                </c:pt>
                <c:pt idx="16">
                  <c:v>102.5</c:v>
                </c:pt>
                <c:pt idx="17">
                  <c:v>122</c:v>
                </c:pt>
                <c:pt idx="18">
                  <c:v>134.5</c:v>
                </c:pt>
                <c:pt idx="19">
                  <c:v>166.5</c:v>
                </c:pt>
                <c:pt idx="20">
                  <c:v>168</c:v>
                </c:pt>
                <c:pt idx="21">
                  <c:v>153.5</c:v>
                </c:pt>
                <c:pt idx="22">
                  <c:v>147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A-46A4-A8F3-9AD6302D31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661.07300000000009</c:v>
                </c:pt>
                <c:pt idx="1">
                  <c:v>653.02300000000002</c:v>
                </c:pt>
                <c:pt idx="2">
                  <c:v>655.95600000000002</c:v>
                </c:pt>
                <c:pt idx="3">
                  <c:v>665.37699999999995</c:v>
                </c:pt>
                <c:pt idx="4">
                  <c:v>652.86299999999994</c:v>
                </c:pt>
                <c:pt idx="5">
                  <c:v>629.78</c:v>
                </c:pt>
                <c:pt idx="6">
                  <c:v>624.16100000000006</c:v>
                </c:pt>
                <c:pt idx="7">
                  <c:v>628.1160000000001</c:v>
                </c:pt>
                <c:pt idx="8">
                  <c:v>641.22100000000012</c:v>
                </c:pt>
                <c:pt idx="9">
                  <c:v>649.39599999999996</c:v>
                </c:pt>
                <c:pt idx="10">
                  <c:v>639.59399999999994</c:v>
                </c:pt>
                <c:pt idx="11">
                  <c:v>632.24700000000007</c:v>
                </c:pt>
                <c:pt idx="12">
                  <c:v>632.59699999999998</c:v>
                </c:pt>
                <c:pt idx="13">
                  <c:v>634.29099999999994</c:v>
                </c:pt>
                <c:pt idx="14">
                  <c:v>636.57600000000002</c:v>
                </c:pt>
                <c:pt idx="15">
                  <c:v>645.60400000000004</c:v>
                </c:pt>
                <c:pt idx="16">
                  <c:v>657.32</c:v>
                </c:pt>
                <c:pt idx="17">
                  <c:v>664.57600000000002</c:v>
                </c:pt>
                <c:pt idx="18">
                  <c:v>645.35699999999997</c:v>
                </c:pt>
                <c:pt idx="19">
                  <c:v>633.05999999999995</c:v>
                </c:pt>
                <c:pt idx="20">
                  <c:v>628.83500000000004</c:v>
                </c:pt>
                <c:pt idx="21">
                  <c:v>638.09799999999996</c:v>
                </c:pt>
                <c:pt idx="22">
                  <c:v>648.68299999999999</c:v>
                </c:pt>
                <c:pt idx="23">
                  <c:v>679.85800000000006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5A-46A4-A8F3-9AD6302D31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1135.7710000000002</c:v>
                </c:pt>
                <c:pt idx="1">
                  <c:v>1099.2730000000001</c:v>
                </c:pt>
                <c:pt idx="2">
                  <c:v>1093.2429999999999</c:v>
                </c:pt>
                <c:pt idx="3">
                  <c:v>1082.8240000000001</c:v>
                </c:pt>
                <c:pt idx="4">
                  <c:v>1078.068</c:v>
                </c:pt>
                <c:pt idx="5">
                  <c:v>1081.8900000000003</c:v>
                </c:pt>
                <c:pt idx="6">
                  <c:v>1077.7190000000001</c:v>
                </c:pt>
                <c:pt idx="7">
                  <c:v>1105.2760000000001</c:v>
                </c:pt>
                <c:pt idx="8">
                  <c:v>1107.1100000000001</c:v>
                </c:pt>
                <c:pt idx="9">
                  <c:v>1079.1420000000001</c:v>
                </c:pt>
                <c:pt idx="10">
                  <c:v>1061.3009999999999</c:v>
                </c:pt>
                <c:pt idx="11">
                  <c:v>1036.1050000000002</c:v>
                </c:pt>
                <c:pt idx="12">
                  <c:v>1070.4799999999998</c:v>
                </c:pt>
                <c:pt idx="13">
                  <c:v>1081.7919999999999</c:v>
                </c:pt>
                <c:pt idx="14">
                  <c:v>1117.732</c:v>
                </c:pt>
                <c:pt idx="15">
                  <c:v>1188.6710000000003</c:v>
                </c:pt>
                <c:pt idx="16">
                  <c:v>1237.4979999999998</c:v>
                </c:pt>
                <c:pt idx="17">
                  <c:v>1223.5430000000001</c:v>
                </c:pt>
                <c:pt idx="18">
                  <c:v>1220.251</c:v>
                </c:pt>
                <c:pt idx="19">
                  <c:v>1246.8610000000001</c:v>
                </c:pt>
                <c:pt idx="20">
                  <c:v>1215.1149999999998</c:v>
                </c:pt>
                <c:pt idx="21">
                  <c:v>1159.271</c:v>
                </c:pt>
                <c:pt idx="22">
                  <c:v>1133.2260000000001</c:v>
                </c:pt>
                <c:pt idx="23">
                  <c:v>1115.9319999999998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5A-46A4-A8F3-9AD6302D31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3499.8429999999994</c:v>
                </c:pt>
                <c:pt idx="1">
                  <c:v>3329.0209999999997</c:v>
                </c:pt>
                <c:pt idx="2">
                  <c:v>3149.4479999999999</c:v>
                </c:pt>
                <c:pt idx="3">
                  <c:v>3036.5429999999997</c:v>
                </c:pt>
                <c:pt idx="4">
                  <c:v>2978.8979999999992</c:v>
                </c:pt>
                <c:pt idx="5">
                  <c:v>2940.502</c:v>
                </c:pt>
                <c:pt idx="6">
                  <c:v>2955.5509999999999</c:v>
                </c:pt>
                <c:pt idx="7">
                  <c:v>3212.4009999999998</c:v>
                </c:pt>
                <c:pt idx="8">
                  <c:v>3513.4430000000002</c:v>
                </c:pt>
                <c:pt idx="9">
                  <c:v>3811.5339999999992</c:v>
                </c:pt>
                <c:pt idx="10">
                  <c:v>4019.0860000000002</c:v>
                </c:pt>
                <c:pt idx="11">
                  <c:v>4251.0060000000003</c:v>
                </c:pt>
                <c:pt idx="12">
                  <c:v>4346.6010000000006</c:v>
                </c:pt>
                <c:pt idx="13">
                  <c:v>4240.8759999999993</c:v>
                </c:pt>
                <c:pt idx="14">
                  <c:v>4098.5729999999994</c:v>
                </c:pt>
                <c:pt idx="15">
                  <c:v>4128.4969999999994</c:v>
                </c:pt>
                <c:pt idx="16">
                  <c:v>4233.8</c:v>
                </c:pt>
                <c:pt idx="17">
                  <c:v>4179.2360000000008</c:v>
                </c:pt>
                <c:pt idx="18">
                  <c:v>4164.4780000000001</c:v>
                </c:pt>
                <c:pt idx="19">
                  <c:v>4339.6270000000004</c:v>
                </c:pt>
                <c:pt idx="20">
                  <c:v>4375.0520000000006</c:v>
                </c:pt>
                <c:pt idx="21">
                  <c:v>4202.2419999999993</c:v>
                </c:pt>
                <c:pt idx="22">
                  <c:v>3928.5710000000004</c:v>
                </c:pt>
                <c:pt idx="23">
                  <c:v>3599.5319999999997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5A-46A4-A8F3-9AD6302D31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417.00000000000006</c:v>
                </c:pt>
                <c:pt idx="1">
                  <c:v>393</c:v>
                </c:pt>
                <c:pt idx="2">
                  <c:v>376</c:v>
                </c:pt>
                <c:pt idx="3">
                  <c:v>364.99999999999994</c:v>
                </c:pt>
                <c:pt idx="4">
                  <c:v>363</c:v>
                </c:pt>
                <c:pt idx="5">
                  <c:v>369</c:v>
                </c:pt>
                <c:pt idx="6">
                  <c:v>400.00000000000006</c:v>
                </c:pt>
                <c:pt idx="7">
                  <c:v>455</c:v>
                </c:pt>
                <c:pt idx="8">
                  <c:v>490</c:v>
                </c:pt>
                <c:pt idx="9">
                  <c:v>520</c:v>
                </c:pt>
                <c:pt idx="10">
                  <c:v>535</c:v>
                </c:pt>
                <c:pt idx="11">
                  <c:v>539.99999999999989</c:v>
                </c:pt>
                <c:pt idx="12">
                  <c:v>554.99999999999989</c:v>
                </c:pt>
                <c:pt idx="13">
                  <c:v>560</c:v>
                </c:pt>
                <c:pt idx="14">
                  <c:v>557</c:v>
                </c:pt>
                <c:pt idx="15">
                  <c:v>550</c:v>
                </c:pt>
                <c:pt idx="16">
                  <c:v>560</c:v>
                </c:pt>
                <c:pt idx="17">
                  <c:v>570</c:v>
                </c:pt>
                <c:pt idx="18">
                  <c:v>580</c:v>
                </c:pt>
                <c:pt idx="19">
                  <c:v>570</c:v>
                </c:pt>
                <c:pt idx="20">
                  <c:v>550</c:v>
                </c:pt>
                <c:pt idx="21">
                  <c:v>530</c:v>
                </c:pt>
                <c:pt idx="22">
                  <c:v>488.99999999999994</c:v>
                </c:pt>
                <c:pt idx="23">
                  <c:v>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5A-46A4-A8F3-9AD6302D31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F5A-46A4-A8F3-9AD6302D31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A-46A4-A8F3-9AD6302D31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F5A-46A4-A8F3-9AD6302D31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F5A-46A4-A8F3-9AD6302D31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F5A-46A4-A8F3-9AD6302D31C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352</c:v>
                </c:pt>
                <c:pt idx="1">
                  <c:v>313</c:v>
                </c:pt>
                <c:pt idx="2">
                  <c:v>311</c:v>
                </c:pt>
                <c:pt idx="3">
                  <c:v>311</c:v>
                </c:pt>
                <c:pt idx="4">
                  <c:v>382.1</c:v>
                </c:pt>
                <c:pt idx="5">
                  <c:v>466.1</c:v>
                </c:pt>
                <c:pt idx="6">
                  <c:v>799.2</c:v>
                </c:pt>
                <c:pt idx="7">
                  <c:v>489</c:v>
                </c:pt>
                <c:pt idx="8">
                  <c:v>957.3</c:v>
                </c:pt>
                <c:pt idx="9">
                  <c:v>1622.7</c:v>
                </c:pt>
                <c:pt idx="10">
                  <c:v>1117.8</c:v>
                </c:pt>
                <c:pt idx="11">
                  <c:v>702.5</c:v>
                </c:pt>
                <c:pt idx="12">
                  <c:v>565</c:v>
                </c:pt>
                <c:pt idx="13">
                  <c:v>557</c:v>
                </c:pt>
                <c:pt idx="14">
                  <c:v>528</c:v>
                </c:pt>
                <c:pt idx="15">
                  <c:v>536</c:v>
                </c:pt>
                <c:pt idx="16">
                  <c:v>587</c:v>
                </c:pt>
                <c:pt idx="17">
                  <c:v>411</c:v>
                </c:pt>
                <c:pt idx="18">
                  <c:v>411</c:v>
                </c:pt>
                <c:pt idx="19">
                  <c:v>413</c:v>
                </c:pt>
                <c:pt idx="20">
                  <c:v>427</c:v>
                </c:pt>
                <c:pt idx="21">
                  <c:v>423</c:v>
                </c:pt>
                <c:pt idx="22">
                  <c:v>432</c:v>
                </c:pt>
                <c:pt idx="23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5A-46A4-A8F3-9AD6302D31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14.845000000000001</c:v>
                </c:pt>
                <c:pt idx="6">
                  <c:v>10.538</c:v>
                </c:pt>
                <c:pt idx="17">
                  <c:v>2.3239999999999998</c:v>
                </c:pt>
                <c:pt idx="18">
                  <c:v>11.773</c:v>
                </c:pt>
                <c:pt idx="19">
                  <c:v>14.906000000000001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5A-46A4-A8F3-9AD6302D31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F5A-46A4-A8F3-9AD6302D31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F5A-46A4-A8F3-9AD6302D3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100.5</c:v>
                </c:pt>
                <c:pt idx="1">
                  <c:v>95.11</c:v>
                </c:pt>
                <c:pt idx="2">
                  <c:v>93.84</c:v>
                </c:pt>
                <c:pt idx="3">
                  <c:v>91.44</c:v>
                </c:pt>
                <c:pt idx="4">
                  <c:v>90.4</c:v>
                </c:pt>
                <c:pt idx="5">
                  <c:v>90.5</c:v>
                </c:pt>
                <c:pt idx="6">
                  <c:v>90</c:v>
                </c:pt>
                <c:pt idx="7">
                  <c:v>84.73</c:v>
                </c:pt>
                <c:pt idx="8">
                  <c:v>20.99</c:v>
                </c:pt>
                <c:pt idx="9">
                  <c:v>1.52</c:v>
                </c:pt>
                <c:pt idx="10">
                  <c:v>-0.01</c:v>
                </c:pt>
                <c:pt idx="11">
                  <c:v>-7.0000000000000007E-2</c:v>
                </c:pt>
                <c:pt idx="12">
                  <c:v>-1</c:v>
                </c:pt>
                <c:pt idx="13">
                  <c:v>-1</c:v>
                </c:pt>
                <c:pt idx="14">
                  <c:v>-0.79</c:v>
                </c:pt>
                <c:pt idx="15">
                  <c:v>-0.1</c:v>
                </c:pt>
                <c:pt idx="16">
                  <c:v>0</c:v>
                </c:pt>
                <c:pt idx="17">
                  <c:v>70.349999999999994</c:v>
                </c:pt>
                <c:pt idx="18">
                  <c:v>102.1</c:v>
                </c:pt>
                <c:pt idx="19">
                  <c:v>110.34</c:v>
                </c:pt>
                <c:pt idx="20">
                  <c:v>117.2</c:v>
                </c:pt>
                <c:pt idx="21">
                  <c:v>114.32</c:v>
                </c:pt>
                <c:pt idx="22">
                  <c:v>107.5</c:v>
                </c:pt>
                <c:pt idx="23">
                  <c:v>100.52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5A-46A4-A8F3-9AD6302D3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6212.1870000000008</v>
      </c>
      <c r="C4" s="18">
        <v>5919.3559999999998</v>
      </c>
      <c r="D4" s="18">
        <v>5716.1130000000003</v>
      </c>
      <c r="E4" s="18">
        <v>5591.2129999999997</v>
      </c>
      <c r="F4" s="18">
        <v>5583.4489999999996</v>
      </c>
      <c r="G4" s="18">
        <v>5612.1589999999997</v>
      </c>
      <c r="H4" s="18">
        <v>5968.6869999999972</v>
      </c>
      <c r="I4" s="18">
        <v>5986.7599999999984</v>
      </c>
      <c r="J4" s="18">
        <v>6813.0599999999986</v>
      </c>
      <c r="K4" s="18">
        <v>8027.2949999999983</v>
      </c>
      <c r="L4" s="18">
        <v>7728.7879999999996</v>
      </c>
      <c r="M4" s="18">
        <v>7426.8829999999998</v>
      </c>
      <c r="N4" s="18">
        <v>7440.177999999999</v>
      </c>
      <c r="O4" s="18">
        <v>7325.4590000000007</v>
      </c>
      <c r="P4" s="18">
        <v>7281.3809999999985</v>
      </c>
      <c r="Q4" s="18">
        <v>7381.2990000000009</v>
      </c>
      <c r="R4" s="18">
        <v>7378.1459999999997</v>
      </c>
      <c r="S4" s="18">
        <v>7172.6790000000019</v>
      </c>
      <c r="T4" s="18">
        <v>7167.3549999999987</v>
      </c>
      <c r="U4" s="18">
        <v>7383.9669999999996</v>
      </c>
      <c r="V4" s="18">
        <v>7379.0260000000007</v>
      </c>
      <c r="W4" s="18">
        <v>7121.1020000000008</v>
      </c>
      <c r="X4" s="18">
        <v>6793.4770000000017</v>
      </c>
      <c r="Y4" s="18">
        <v>6412.2960000000003</v>
      </c>
      <c r="Z4" s="19"/>
      <c r="AA4" s="20">
        <f>SUM(B4:Z4)</f>
        <v>162822.31500000003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</v>
      </c>
      <c r="C7" s="28">
        <v>95.11</v>
      </c>
      <c r="D7" s="28">
        <v>93.84</v>
      </c>
      <c r="E7" s="28">
        <v>91.44</v>
      </c>
      <c r="F7" s="28">
        <v>90.4</v>
      </c>
      <c r="G7" s="28">
        <v>90.5</v>
      </c>
      <c r="H7" s="28">
        <v>90</v>
      </c>
      <c r="I7" s="28">
        <v>84.73</v>
      </c>
      <c r="J7" s="28">
        <v>20.99</v>
      </c>
      <c r="K7" s="28">
        <v>1.52</v>
      </c>
      <c r="L7" s="28">
        <v>-0.01</v>
      </c>
      <c r="M7" s="28">
        <v>-7.0000000000000007E-2</v>
      </c>
      <c r="N7" s="28">
        <v>-1</v>
      </c>
      <c r="O7" s="28">
        <v>-1</v>
      </c>
      <c r="P7" s="28">
        <v>-0.79</v>
      </c>
      <c r="Q7" s="28">
        <v>-0.1</v>
      </c>
      <c r="R7" s="28">
        <v>0</v>
      </c>
      <c r="S7" s="28">
        <v>70.349999999999994</v>
      </c>
      <c r="T7" s="28">
        <v>102.1</v>
      </c>
      <c r="U7" s="28">
        <v>110.34</v>
      </c>
      <c r="V7" s="28">
        <v>117.2</v>
      </c>
      <c r="W7" s="28">
        <v>114.32</v>
      </c>
      <c r="X7" s="28">
        <v>107.5</v>
      </c>
      <c r="Y7" s="28">
        <v>100.52</v>
      </c>
      <c r="Z7" s="29"/>
      <c r="AA7" s="30">
        <f>IF(SUM(B7:Z7)&lt;&gt;0,AVERAGEIF(B7:Z7,"&lt;&gt;"""),"")</f>
        <v>61.599583333333335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207</v>
      </c>
      <c r="C11" s="47">
        <v>183</v>
      </c>
      <c r="D11" s="47">
        <v>165</v>
      </c>
      <c r="E11" s="47">
        <v>151</v>
      </c>
      <c r="F11" s="47">
        <v>143</v>
      </c>
      <c r="G11" s="47">
        <v>142</v>
      </c>
      <c r="H11" s="47">
        <v>152</v>
      </c>
      <c r="I11" s="47">
        <v>189</v>
      </c>
      <c r="J11" s="47">
        <v>208</v>
      </c>
      <c r="K11" s="47">
        <v>226</v>
      </c>
      <c r="L11" s="47">
        <v>231</v>
      </c>
      <c r="M11" s="47">
        <v>225</v>
      </c>
      <c r="N11" s="47">
        <v>230</v>
      </c>
      <c r="O11" s="47">
        <v>230</v>
      </c>
      <c r="P11" s="47">
        <v>227</v>
      </c>
      <c r="Q11" s="47">
        <v>224</v>
      </c>
      <c r="R11" s="47">
        <v>245</v>
      </c>
      <c r="S11" s="47">
        <v>270</v>
      </c>
      <c r="T11" s="47">
        <v>289</v>
      </c>
      <c r="U11" s="47">
        <v>280</v>
      </c>
      <c r="V11" s="47">
        <v>257</v>
      </c>
      <c r="W11" s="47">
        <v>245</v>
      </c>
      <c r="X11" s="47">
        <v>203</v>
      </c>
      <c r="Y11" s="47">
        <v>147</v>
      </c>
      <c r="Z11" s="48"/>
      <c r="AA11" s="49">
        <f t="shared" si="0"/>
        <v>5069</v>
      </c>
    </row>
    <row r="12" spans="1:27" ht="24.95" customHeight="1" x14ac:dyDescent="0.2">
      <c r="A12" s="50" t="s">
        <v>8</v>
      </c>
      <c r="B12" s="51">
        <v>3998.7249999999999</v>
      </c>
      <c r="C12" s="52">
        <v>3615.808</v>
      </c>
      <c r="D12" s="52">
        <v>3617.9</v>
      </c>
      <c r="E12" s="52">
        <v>3624.9</v>
      </c>
      <c r="F12" s="52">
        <v>3624.9</v>
      </c>
      <c r="G12" s="52">
        <v>3599.9</v>
      </c>
      <c r="H12" s="52">
        <v>3467.616</v>
      </c>
      <c r="I12" s="52">
        <v>2193.8780000000002</v>
      </c>
      <c r="J12" s="52">
        <v>1409.9</v>
      </c>
      <c r="K12" s="52">
        <v>1322.9</v>
      </c>
      <c r="L12" s="52">
        <v>1022.9</v>
      </c>
      <c r="M12" s="52">
        <v>287.89999999999998</v>
      </c>
      <c r="N12" s="52">
        <v>127.9</v>
      </c>
      <c r="O12" s="52">
        <v>127.9</v>
      </c>
      <c r="P12" s="52">
        <v>317.89999999999998</v>
      </c>
      <c r="Q12" s="52">
        <v>826.9</v>
      </c>
      <c r="R12" s="52">
        <v>1399.9</v>
      </c>
      <c r="S12" s="52">
        <v>1959.5910000000001</v>
      </c>
      <c r="T12" s="52">
        <v>3161.5619999999999</v>
      </c>
      <c r="U12" s="52">
        <v>3540.9660000000003</v>
      </c>
      <c r="V12" s="52">
        <v>3593.0830000000001</v>
      </c>
      <c r="W12" s="52">
        <v>3618.4030000000002</v>
      </c>
      <c r="X12" s="52">
        <v>3541.5259999999998</v>
      </c>
      <c r="Y12" s="52">
        <v>3500.462</v>
      </c>
      <c r="Z12" s="53"/>
      <c r="AA12" s="54">
        <f t="shared" si="0"/>
        <v>57503.320000000007</v>
      </c>
    </row>
    <row r="13" spans="1:27" ht="24.95" customHeight="1" x14ac:dyDescent="0.2">
      <c r="A13" s="50" t="s">
        <v>9</v>
      </c>
      <c r="B13" s="51">
        <v>25</v>
      </c>
      <c r="C13" s="52">
        <v>25</v>
      </c>
      <c r="D13" s="52">
        <v>25</v>
      </c>
      <c r="E13" s="52">
        <v>51</v>
      </c>
      <c r="F13" s="52">
        <v>95</v>
      </c>
      <c r="G13" s="52">
        <v>125</v>
      </c>
      <c r="H13" s="52">
        <v>179</v>
      </c>
      <c r="I13" s="52">
        <v>153</v>
      </c>
      <c r="J13" s="52">
        <v>149</v>
      </c>
      <c r="K13" s="52">
        <v>88</v>
      </c>
      <c r="L13" s="52">
        <v>71</v>
      </c>
      <c r="M13" s="52">
        <v>58</v>
      </c>
      <c r="N13" s="52">
        <v>62</v>
      </c>
      <c r="O13" s="52">
        <v>62</v>
      </c>
      <c r="P13" s="52">
        <v>58</v>
      </c>
      <c r="Q13" s="52">
        <v>58</v>
      </c>
      <c r="R13" s="52">
        <v>30</v>
      </c>
      <c r="S13" s="52">
        <v>30</v>
      </c>
      <c r="T13" s="52">
        <v>433</v>
      </c>
      <c r="U13" s="52">
        <v>1494</v>
      </c>
      <c r="V13" s="52">
        <v>1644</v>
      </c>
      <c r="W13" s="52">
        <v>1449</v>
      </c>
      <c r="X13" s="52">
        <v>774</v>
      </c>
      <c r="Y13" s="52">
        <v>548</v>
      </c>
      <c r="Z13" s="53"/>
      <c r="AA13" s="54">
        <f t="shared" si="0"/>
        <v>7686</v>
      </c>
    </row>
    <row r="14" spans="1:27" ht="24.95" customHeight="1" x14ac:dyDescent="0.2">
      <c r="A14" s="55" t="s">
        <v>10</v>
      </c>
      <c r="B14" s="56">
        <v>1155.0619999999997</v>
      </c>
      <c r="C14" s="57">
        <v>1213.348</v>
      </c>
      <c r="D14" s="57">
        <v>1317.5130000000001</v>
      </c>
      <c r="E14" s="57">
        <v>1389.6130000000001</v>
      </c>
      <c r="F14" s="57">
        <v>1429.549</v>
      </c>
      <c r="G14" s="57">
        <v>1516.259</v>
      </c>
      <c r="H14" s="57">
        <v>1930.0709999999999</v>
      </c>
      <c r="I14" s="57">
        <v>3153.9819999999995</v>
      </c>
      <c r="J14" s="57">
        <v>4894.159999999998</v>
      </c>
      <c r="K14" s="57">
        <v>6256.3949999999995</v>
      </c>
      <c r="L14" s="57">
        <v>6211.887999999999</v>
      </c>
      <c r="M14" s="57">
        <v>6631.9829999999993</v>
      </c>
      <c r="N14" s="57">
        <v>6370.2779999999993</v>
      </c>
      <c r="O14" s="57">
        <v>6236.5590000000002</v>
      </c>
      <c r="P14" s="57">
        <v>5880.4809999999989</v>
      </c>
      <c r="Q14" s="57">
        <v>5274.3990000000003</v>
      </c>
      <c r="R14" s="57">
        <v>4572.1459999999997</v>
      </c>
      <c r="S14" s="57">
        <v>3360.0879999999988</v>
      </c>
      <c r="T14" s="57">
        <v>2024.8929999999998</v>
      </c>
      <c r="U14" s="57">
        <v>1547.1010000000003</v>
      </c>
      <c r="V14" s="57">
        <v>1442.2429999999999</v>
      </c>
      <c r="W14" s="57">
        <v>1359.1990000000003</v>
      </c>
      <c r="X14" s="57">
        <v>1303.2510000000002</v>
      </c>
      <c r="Y14" s="57">
        <v>1293.7339999999999</v>
      </c>
      <c r="Z14" s="58"/>
      <c r="AA14" s="59">
        <f t="shared" si="0"/>
        <v>77764.194999999978</v>
      </c>
    </row>
    <row r="15" spans="1:27" ht="24.95" customHeight="1" x14ac:dyDescent="0.2">
      <c r="A15" s="55" t="s">
        <v>11</v>
      </c>
      <c r="B15" s="56">
        <v>60</v>
      </c>
      <c r="C15" s="57">
        <v>60</v>
      </c>
      <c r="D15" s="57">
        <v>61</v>
      </c>
      <c r="E15" s="57">
        <v>64</v>
      </c>
      <c r="F15" s="57">
        <v>70</v>
      </c>
      <c r="G15" s="57">
        <v>77</v>
      </c>
      <c r="H15" s="57">
        <v>88</v>
      </c>
      <c r="I15" s="57">
        <v>106</v>
      </c>
      <c r="J15" s="57">
        <v>122</v>
      </c>
      <c r="K15" s="57">
        <v>134</v>
      </c>
      <c r="L15" s="57">
        <v>144</v>
      </c>
      <c r="M15" s="57">
        <v>155</v>
      </c>
      <c r="N15" s="57">
        <v>165</v>
      </c>
      <c r="O15" s="57">
        <v>170</v>
      </c>
      <c r="P15" s="57">
        <v>170</v>
      </c>
      <c r="Q15" s="57">
        <v>166</v>
      </c>
      <c r="R15" s="57">
        <v>155</v>
      </c>
      <c r="S15" s="57">
        <v>140</v>
      </c>
      <c r="T15" s="57">
        <v>131</v>
      </c>
      <c r="U15" s="57">
        <v>130</v>
      </c>
      <c r="V15" s="57">
        <v>133</v>
      </c>
      <c r="W15" s="57">
        <v>135</v>
      </c>
      <c r="X15" s="57">
        <v>136</v>
      </c>
      <c r="Y15" s="57">
        <v>137</v>
      </c>
      <c r="Z15" s="58"/>
      <c r="AA15" s="59">
        <f t="shared" si="0"/>
        <v>2909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5445.7870000000003</v>
      </c>
      <c r="C16" s="62">
        <f t="shared" si="1"/>
        <v>5097.1559999999999</v>
      </c>
      <c r="D16" s="62">
        <f t="shared" si="1"/>
        <v>5186.4130000000005</v>
      </c>
      <c r="E16" s="62">
        <f t="shared" si="1"/>
        <v>5280.5129999999999</v>
      </c>
      <c r="F16" s="62">
        <f t="shared" si="1"/>
        <v>5362.4490000000005</v>
      </c>
      <c r="G16" s="62">
        <f t="shared" si="1"/>
        <v>5460.1589999999997</v>
      </c>
      <c r="H16" s="62">
        <f t="shared" si="1"/>
        <v>5816.6869999999999</v>
      </c>
      <c r="I16" s="62">
        <f t="shared" si="1"/>
        <v>5795.86</v>
      </c>
      <c r="J16" s="62">
        <f t="shared" si="1"/>
        <v>6783.0599999999977</v>
      </c>
      <c r="K16" s="62">
        <f t="shared" si="1"/>
        <v>8027.2950000000001</v>
      </c>
      <c r="L16" s="62">
        <f t="shared" si="1"/>
        <v>7680.7879999999986</v>
      </c>
      <c r="M16" s="62">
        <f t="shared" si="1"/>
        <v>7357.8829999999989</v>
      </c>
      <c r="N16" s="62">
        <f t="shared" si="1"/>
        <v>6955.177999999999</v>
      </c>
      <c r="O16" s="62">
        <f t="shared" si="1"/>
        <v>6826.4589999999998</v>
      </c>
      <c r="P16" s="62">
        <f t="shared" si="1"/>
        <v>6653.3809999999985</v>
      </c>
      <c r="Q16" s="62">
        <f t="shared" si="1"/>
        <v>6549.2990000000009</v>
      </c>
      <c r="R16" s="62">
        <f t="shared" si="1"/>
        <v>6402.0460000000003</v>
      </c>
      <c r="S16" s="62">
        <f t="shared" si="1"/>
        <v>5759.6789999999992</v>
      </c>
      <c r="T16" s="62">
        <f t="shared" si="1"/>
        <v>6039.4549999999999</v>
      </c>
      <c r="U16" s="62">
        <f t="shared" si="1"/>
        <v>6992.0670000000009</v>
      </c>
      <c r="V16" s="62">
        <f t="shared" si="1"/>
        <v>7069.3260000000009</v>
      </c>
      <c r="W16" s="62">
        <f t="shared" si="1"/>
        <v>6806.6020000000008</v>
      </c>
      <c r="X16" s="62">
        <f t="shared" si="1"/>
        <v>5957.777</v>
      </c>
      <c r="Y16" s="62">
        <f t="shared" si="1"/>
        <v>5626.1959999999999</v>
      </c>
      <c r="Z16" s="63" t="str">
        <f t="shared" si="1"/>
        <v/>
      </c>
      <c r="AA16" s="64">
        <f>SUM(AA10:AA15)</f>
        <v>150931.51499999998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1874.9</v>
      </c>
      <c r="C29" s="72">
        <v>1871.9</v>
      </c>
      <c r="D29" s="72">
        <v>1890.9</v>
      </c>
      <c r="E29" s="72">
        <v>1938.9</v>
      </c>
      <c r="F29" s="72">
        <v>1997.9</v>
      </c>
      <c r="G29" s="72">
        <v>2054.9</v>
      </c>
      <c r="H29" s="72">
        <v>2243.9</v>
      </c>
      <c r="I29" s="72">
        <v>2149.9</v>
      </c>
      <c r="J29" s="72">
        <v>2388.9</v>
      </c>
      <c r="K29" s="72">
        <v>2800.9</v>
      </c>
      <c r="L29" s="72">
        <v>3095.9</v>
      </c>
      <c r="M29" s="72">
        <v>3266.9</v>
      </c>
      <c r="N29" s="72">
        <v>3330.9</v>
      </c>
      <c r="O29" s="72">
        <v>3285.9</v>
      </c>
      <c r="P29" s="72">
        <v>3092.9</v>
      </c>
      <c r="Q29" s="72">
        <v>2797.9</v>
      </c>
      <c r="R29" s="72">
        <v>2567.9</v>
      </c>
      <c r="S29" s="72">
        <v>2338.9</v>
      </c>
      <c r="T29" s="72">
        <v>2601.9</v>
      </c>
      <c r="U29" s="72">
        <v>3515.9</v>
      </c>
      <c r="V29" s="72">
        <v>3629.9</v>
      </c>
      <c r="W29" s="72">
        <v>3394.9</v>
      </c>
      <c r="X29" s="72">
        <v>2671.9</v>
      </c>
      <c r="Y29" s="72">
        <v>2392.9</v>
      </c>
      <c r="Z29" s="73"/>
      <c r="AA29" s="74">
        <f>SUM(B29:Z29)</f>
        <v>63197.60000000002</v>
      </c>
    </row>
    <row r="30" spans="1:27" ht="24.95" customHeight="1" x14ac:dyDescent="0.2">
      <c r="A30" s="75" t="s">
        <v>24</v>
      </c>
      <c r="B30" s="76">
        <v>1678.8869999999999</v>
      </c>
      <c r="C30" s="77">
        <v>1407.2560000000001</v>
      </c>
      <c r="D30" s="77">
        <v>1468.5129999999999</v>
      </c>
      <c r="E30" s="77">
        <v>1514.6130000000001</v>
      </c>
      <c r="F30" s="77">
        <v>1543.549</v>
      </c>
      <c r="G30" s="77">
        <v>1515.259</v>
      </c>
      <c r="H30" s="77">
        <v>1907.787</v>
      </c>
      <c r="I30" s="77">
        <v>2313.96</v>
      </c>
      <c r="J30" s="77">
        <v>3170.16</v>
      </c>
      <c r="K30" s="77">
        <v>4059.395</v>
      </c>
      <c r="L30" s="77">
        <v>3737.8879999999999</v>
      </c>
      <c r="M30" s="77">
        <v>3999.9830000000002</v>
      </c>
      <c r="N30" s="77">
        <v>3709.2779999999998</v>
      </c>
      <c r="O30" s="77">
        <v>3639.5590000000002</v>
      </c>
      <c r="P30" s="77">
        <v>3498.4810000000002</v>
      </c>
      <c r="Q30" s="77">
        <v>3255.3989999999999</v>
      </c>
      <c r="R30" s="77">
        <v>2903.1460000000002</v>
      </c>
      <c r="S30" s="77">
        <v>2253.779</v>
      </c>
      <c r="T30" s="77">
        <v>1908.5550000000001</v>
      </c>
      <c r="U30" s="77">
        <v>1707.1669999999999</v>
      </c>
      <c r="V30" s="77">
        <v>1670.4259999999999</v>
      </c>
      <c r="W30" s="77">
        <v>1621.702</v>
      </c>
      <c r="X30" s="77">
        <v>1477.877</v>
      </c>
      <c r="Y30" s="77">
        <v>1540.296</v>
      </c>
      <c r="Z30" s="78"/>
      <c r="AA30" s="79">
        <f>SUM(B30:Z30)</f>
        <v>57502.915000000001</v>
      </c>
    </row>
    <row r="31" spans="1:27" ht="24.95" customHeight="1" x14ac:dyDescent="0.2">
      <c r="A31" s="82" t="s">
        <v>25</v>
      </c>
      <c r="B31" s="80">
        <v>2101</v>
      </c>
      <c r="C31" s="81">
        <v>2036</v>
      </c>
      <c r="D31" s="81">
        <v>2038</v>
      </c>
      <c r="E31" s="81">
        <v>2042</v>
      </c>
      <c r="F31" s="81">
        <v>2042</v>
      </c>
      <c r="G31" s="81">
        <v>2042</v>
      </c>
      <c r="H31" s="81">
        <v>1817</v>
      </c>
      <c r="I31" s="81">
        <v>1432</v>
      </c>
      <c r="J31" s="81">
        <v>1254</v>
      </c>
      <c r="K31" s="81">
        <v>1167</v>
      </c>
      <c r="L31" s="81">
        <v>895</v>
      </c>
      <c r="M31" s="81">
        <v>160</v>
      </c>
      <c r="N31" s="81"/>
      <c r="O31" s="81"/>
      <c r="P31" s="81">
        <v>190</v>
      </c>
      <c r="Q31" s="81">
        <v>699</v>
      </c>
      <c r="R31" s="81">
        <v>1034</v>
      </c>
      <c r="S31" s="81">
        <v>1254</v>
      </c>
      <c r="T31" s="81">
        <v>1679</v>
      </c>
      <c r="U31" s="81">
        <v>1947</v>
      </c>
      <c r="V31" s="81">
        <v>1947</v>
      </c>
      <c r="W31" s="81">
        <v>1947</v>
      </c>
      <c r="X31" s="81">
        <v>1947</v>
      </c>
      <c r="Y31" s="81">
        <v>1847</v>
      </c>
      <c r="Z31" s="83"/>
      <c r="AA31" s="84">
        <f>SUM(B31:Z31)</f>
        <v>33517</v>
      </c>
    </row>
    <row r="32" spans="1:27" ht="30" customHeight="1" thickBot="1" x14ac:dyDescent="0.25">
      <c r="A32" s="60" t="s">
        <v>26</v>
      </c>
      <c r="B32" s="61">
        <f>IF(LEN(B$2)&gt;0,SUM(B29:B31),"")</f>
        <v>5654.7870000000003</v>
      </c>
      <c r="C32" s="62">
        <f t="shared" ref="C32:Z32" si="4">IF(LEN(C$2)&gt;0,SUM(C29:C31),"")</f>
        <v>5315.1559999999999</v>
      </c>
      <c r="D32" s="62">
        <f t="shared" si="4"/>
        <v>5397.4130000000005</v>
      </c>
      <c r="E32" s="62">
        <f t="shared" si="4"/>
        <v>5495.5129999999999</v>
      </c>
      <c r="F32" s="62">
        <f t="shared" si="4"/>
        <v>5583.4490000000005</v>
      </c>
      <c r="G32" s="62">
        <f t="shared" si="4"/>
        <v>5612.1589999999997</v>
      </c>
      <c r="H32" s="62">
        <f t="shared" si="4"/>
        <v>5968.6869999999999</v>
      </c>
      <c r="I32" s="62">
        <f t="shared" si="4"/>
        <v>5895.8600000000006</v>
      </c>
      <c r="J32" s="62">
        <f t="shared" si="4"/>
        <v>6813.0599999999995</v>
      </c>
      <c r="K32" s="62">
        <f t="shared" si="4"/>
        <v>8027.2950000000001</v>
      </c>
      <c r="L32" s="62">
        <f t="shared" si="4"/>
        <v>7728.7880000000005</v>
      </c>
      <c r="M32" s="62">
        <f t="shared" si="4"/>
        <v>7426.8829999999998</v>
      </c>
      <c r="N32" s="62">
        <f t="shared" si="4"/>
        <v>7040.1779999999999</v>
      </c>
      <c r="O32" s="62">
        <f t="shared" si="4"/>
        <v>6925.4590000000007</v>
      </c>
      <c r="P32" s="62">
        <f t="shared" si="4"/>
        <v>6781.3810000000003</v>
      </c>
      <c r="Q32" s="62">
        <f t="shared" si="4"/>
        <v>6752.299</v>
      </c>
      <c r="R32" s="62">
        <f t="shared" si="4"/>
        <v>6505.0460000000003</v>
      </c>
      <c r="S32" s="62">
        <f t="shared" si="4"/>
        <v>5846.6790000000001</v>
      </c>
      <c r="T32" s="62">
        <f t="shared" si="4"/>
        <v>6189.4549999999999</v>
      </c>
      <c r="U32" s="62">
        <f t="shared" si="4"/>
        <v>7170.067</v>
      </c>
      <c r="V32" s="62">
        <f t="shared" si="4"/>
        <v>7247.326</v>
      </c>
      <c r="W32" s="62">
        <f t="shared" si="4"/>
        <v>6963.6019999999999</v>
      </c>
      <c r="X32" s="62">
        <f t="shared" si="4"/>
        <v>6096.777</v>
      </c>
      <c r="Y32" s="62">
        <f t="shared" si="4"/>
        <v>5780.1959999999999</v>
      </c>
      <c r="Z32" s="63" t="str">
        <f t="shared" si="4"/>
        <v/>
      </c>
      <c r="AA32" s="64">
        <f>SUM(AA29:AA31)</f>
        <v>154217.51500000001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10</v>
      </c>
      <c r="V35" s="95">
        <v>10</v>
      </c>
      <c r="W35" s="95"/>
      <c r="X35" s="95"/>
      <c r="Y35" s="95"/>
      <c r="Z35" s="96"/>
      <c r="AA35" s="74">
        <f t="shared" ref="AA35:AA40" si="5">SUM(B35:Z35)</f>
        <v>30</v>
      </c>
    </row>
    <row r="36" spans="1:27" ht="24.95" customHeight="1" x14ac:dyDescent="0.2">
      <c r="A36" s="97" t="s">
        <v>29</v>
      </c>
      <c r="B36" s="98">
        <v>109</v>
      </c>
      <c r="C36" s="99">
        <v>118</v>
      </c>
      <c r="D36" s="99">
        <v>111</v>
      </c>
      <c r="E36" s="99">
        <v>115</v>
      </c>
      <c r="F36" s="99">
        <v>121</v>
      </c>
      <c r="G36" s="99">
        <v>52</v>
      </c>
      <c r="H36" s="99">
        <v>52</v>
      </c>
      <c r="I36" s="99"/>
      <c r="J36" s="99"/>
      <c r="K36" s="99"/>
      <c r="L36" s="99">
        <v>48</v>
      </c>
      <c r="M36" s="99">
        <v>69</v>
      </c>
      <c r="N36" s="99">
        <v>85</v>
      </c>
      <c r="O36" s="99">
        <v>99</v>
      </c>
      <c r="P36" s="99">
        <v>128</v>
      </c>
      <c r="Q36" s="99">
        <v>203</v>
      </c>
      <c r="R36" s="99">
        <v>103</v>
      </c>
      <c r="S36" s="99">
        <v>30</v>
      </c>
      <c r="T36" s="99">
        <v>40</v>
      </c>
      <c r="U36" s="99">
        <v>68</v>
      </c>
      <c r="V36" s="99">
        <v>68</v>
      </c>
      <c r="W36" s="99">
        <v>57</v>
      </c>
      <c r="X36" s="99">
        <v>39</v>
      </c>
      <c r="Y36" s="99">
        <v>54</v>
      </c>
      <c r="Z36" s="100"/>
      <c r="AA36" s="79">
        <f t="shared" si="5"/>
        <v>1769</v>
      </c>
    </row>
    <row r="37" spans="1:27" ht="24.95" customHeight="1" x14ac:dyDescent="0.2">
      <c r="A37" s="97" t="s">
        <v>30</v>
      </c>
      <c r="B37" s="98">
        <v>557.4</v>
      </c>
      <c r="C37" s="99">
        <v>604.20000000000005</v>
      </c>
      <c r="D37" s="99">
        <v>318.7</v>
      </c>
      <c r="E37" s="99">
        <v>95.7</v>
      </c>
      <c r="F37" s="99"/>
      <c r="G37" s="99"/>
      <c r="H37" s="99"/>
      <c r="I37" s="99">
        <v>90.9</v>
      </c>
      <c r="J37" s="99"/>
      <c r="K37" s="99"/>
      <c r="L37" s="99"/>
      <c r="M37" s="99"/>
      <c r="N37" s="99">
        <v>400</v>
      </c>
      <c r="O37" s="99">
        <v>400</v>
      </c>
      <c r="P37" s="99">
        <v>500</v>
      </c>
      <c r="Q37" s="99">
        <v>629</v>
      </c>
      <c r="R37" s="99">
        <v>873.1</v>
      </c>
      <c r="S37" s="99">
        <v>1326</v>
      </c>
      <c r="T37" s="99">
        <v>977.9</v>
      </c>
      <c r="U37" s="99">
        <v>213.9</v>
      </c>
      <c r="V37" s="99">
        <v>131.69999999999999</v>
      </c>
      <c r="W37" s="99">
        <v>157.5</v>
      </c>
      <c r="X37" s="99">
        <v>696.7</v>
      </c>
      <c r="Y37" s="99">
        <v>632.1</v>
      </c>
      <c r="Z37" s="100"/>
      <c r="AA37" s="79">
        <f t="shared" si="5"/>
        <v>8604.7999999999993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30</v>
      </c>
      <c r="K38" s="99"/>
      <c r="L38" s="99"/>
      <c r="M38" s="99"/>
      <c r="N38" s="99"/>
      <c r="O38" s="99"/>
      <c r="P38" s="99"/>
      <c r="Q38" s="99"/>
      <c r="R38" s="99"/>
      <c r="S38" s="99">
        <v>57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1487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766.4</v>
      </c>
      <c r="C40" s="88">
        <f t="shared" si="6"/>
        <v>822.2</v>
      </c>
      <c r="D40" s="88">
        <f t="shared" si="6"/>
        <v>529.70000000000005</v>
      </c>
      <c r="E40" s="88">
        <f t="shared" si="6"/>
        <v>310.7</v>
      </c>
      <c r="F40" s="88">
        <f t="shared" si="6"/>
        <v>221</v>
      </c>
      <c r="G40" s="88">
        <f t="shared" si="6"/>
        <v>152</v>
      </c>
      <c r="H40" s="88">
        <f t="shared" si="6"/>
        <v>152</v>
      </c>
      <c r="I40" s="88">
        <f t="shared" si="6"/>
        <v>190.9</v>
      </c>
      <c r="J40" s="88">
        <f t="shared" si="6"/>
        <v>30</v>
      </c>
      <c r="K40" s="88">
        <f t="shared" si="6"/>
        <v>0</v>
      </c>
      <c r="L40" s="88">
        <f t="shared" si="6"/>
        <v>48</v>
      </c>
      <c r="M40" s="88">
        <f t="shared" si="6"/>
        <v>69</v>
      </c>
      <c r="N40" s="88">
        <f t="shared" si="6"/>
        <v>485</v>
      </c>
      <c r="O40" s="88">
        <f t="shared" si="6"/>
        <v>499</v>
      </c>
      <c r="P40" s="88">
        <f t="shared" si="6"/>
        <v>628</v>
      </c>
      <c r="Q40" s="88">
        <f t="shared" si="6"/>
        <v>832</v>
      </c>
      <c r="R40" s="88">
        <f t="shared" si="6"/>
        <v>976.1</v>
      </c>
      <c r="S40" s="88">
        <f t="shared" si="6"/>
        <v>1413</v>
      </c>
      <c r="T40" s="88">
        <f t="shared" si="6"/>
        <v>1127.9000000000001</v>
      </c>
      <c r="U40" s="88">
        <f t="shared" si="6"/>
        <v>391.9</v>
      </c>
      <c r="V40" s="88">
        <f t="shared" si="6"/>
        <v>309.7</v>
      </c>
      <c r="W40" s="88">
        <f t="shared" si="6"/>
        <v>314.5</v>
      </c>
      <c r="X40" s="88">
        <f t="shared" si="6"/>
        <v>835.7</v>
      </c>
      <c r="Y40" s="88">
        <f t="shared" si="6"/>
        <v>786.1</v>
      </c>
      <c r="Z40" s="89" t="str">
        <f t="shared" si="6"/>
        <v/>
      </c>
      <c r="AA40" s="90">
        <f t="shared" si="5"/>
        <v>11890.800000000001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557.4</v>
      </c>
      <c r="C45" s="99">
        <v>604.20000000000005</v>
      </c>
      <c r="D45" s="99">
        <v>318.7</v>
      </c>
      <c r="E45" s="99">
        <v>95.7</v>
      </c>
      <c r="F45" s="99"/>
      <c r="G45" s="99"/>
      <c r="H45" s="99"/>
      <c r="I45" s="99">
        <v>90.9</v>
      </c>
      <c r="J45" s="99"/>
      <c r="K45" s="99"/>
      <c r="L45" s="99"/>
      <c r="M45" s="99"/>
      <c r="N45" s="99">
        <v>400</v>
      </c>
      <c r="O45" s="99">
        <v>400</v>
      </c>
      <c r="P45" s="99">
        <v>500</v>
      </c>
      <c r="Q45" s="99">
        <v>629</v>
      </c>
      <c r="R45" s="99">
        <v>873.1</v>
      </c>
      <c r="S45" s="99">
        <v>1326</v>
      </c>
      <c r="T45" s="99">
        <v>977.9</v>
      </c>
      <c r="U45" s="99">
        <v>213.9</v>
      </c>
      <c r="V45" s="99">
        <v>131.69999999999999</v>
      </c>
      <c r="W45" s="99">
        <v>157.5</v>
      </c>
      <c r="X45" s="99">
        <v>696.7</v>
      </c>
      <c r="Y45" s="99">
        <v>632.1</v>
      </c>
      <c r="Z45" s="100"/>
      <c r="AA45" s="79">
        <f t="shared" si="7"/>
        <v>8604.7999999999993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557.4</v>
      </c>
      <c r="C49" s="88">
        <f t="shared" ref="C49:Z49" si="8">IF(LEN(C$2)&gt;0,SUM(C43:C48),"")</f>
        <v>604.20000000000005</v>
      </c>
      <c r="D49" s="88">
        <f t="shared" si="8"/>
        <v>318.7</v>
      </c>
      <c r="E49" s="88">
        <f t="shared" si="8"/>
        <v>95.7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90.9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400</v>
      </c>
      <c r="O49" s="88">
        <f t="shared" si="8"/>
        <v>400</v>
      </c>
      <c r="P49" s="88">
        <f t="shared" si="8"/>
        <v>500</v>
      </c>
      <c r="Q49" s="88">
        <f t="shared" si="8"/>
        <v>629</v>
      </c>
      <c r="R49" s="88">
        <f t="shared" si="8"/>
        <v>873.1</v>
      </c>
      <c r="S49" s="88">
        <f t="shared" si="8"/>
        <v>1326</v>
      </c>
      <c r="T49" s="88">
        <f t="shared" si="8"/>
        <v>977.9</v>
      </c>
      <c r="U49" s="88">
        <f t="shared" si="8"/>
        <v>213.9</v>
      </c>
      <c r="V49" s="88">
        <f t="shared" si="8"/>
        <v>131.69999999999999</v>
      </c>
      <c r="W49" s="88">
        <f t="shared" si="8"/>
        <v>157.5</v>
      </c>
      <c r="X49" s="88">
        <f t="shared" si="8"/>
        <v>696.7</v>
      </c>
      <c r="Y49" s="88">
        <f t="shared" si="8"/>
        <v>632.1</v>
      </c>
      <c r="Z49" s="89" t="str">
        <f t="shared" si="8"/>
        <v/>
      </c>
      <c r="AA49" s="90">
        <f t="shared" si="7"/>
        <v>8604.7999999999993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6212.1869999999999</v>
      </c>
      <c r="C52" s="88">
        <f t="shared" si="10"/>
        <v>5919.3559999999998</v>
      </c>
      <c r="D52" s="88">
        <f t="shared" si="10"/>
        <v>5716.1130000000003</v>
      </c>
      <c r="E52" s="88">
        <f t="shared" si="10"/>
        <v>5591.2129999999997</v>
      </c>
      <c r="F52" s="88">
        <f t="shared" si="10"/>
        <v>5583.4490000000005</v>
      </c>
      <c r="G52" s="88">
        <f t="shared" si="10"/>
        <v>5612.1589999999997</v>
      </c>
      <c r="H52" s="88">
        <f t="shared" si="10"/>
        <v>5968.6869999999999</v>
      </c>
      <c r="I52" s="88">
        <f t="shared" si="10"/>
        <v>5986.7599999999993</v>
      </c>
      <c r="J52" s="88">
        <f t="shared" si="10"/>
        <v>6813.0599999999977</v>
      </c>
      <c r="K52" s="88">
        <f t="shared" si="10"/>
        <v>8027.2950000000001</v>
      </c>
      <c r="L52" s="88">
        <f t="shared" si="10"/>
        <v>7728.7879999999986</v>
      </c>
      <c r="M52" s="88">
        <f t="shared" si="10"/>
        <v>7426.8829999999989</v>
      </c>
      <c r="N52" s="88">
        <f t="shared" si="10"/>
        <v>7440.177999999999</v>
      </c>
      <c r="O52" s="88">
        <f t="shared" si="10"/>
        <v>7325.4589999999998</v>
      </c>
      <c r="P52" s="88">
        <f t="shared" si="10"/>
        <v>7281.3809999999985</v>
      </c>
      <c r="Q52" s="88">
        <f t="shared" si="10"/>
        <v>7381.2990000000009</v>
      </c>
      <c r="R52" s="88">
        <f t="shared" si="10"/>
        <v>7378.1460000000006</v>
      </c>
      <c r="S52" s="88">
        <f t="shared" si="10"/>
        <v>7172.6789999999992</v>
      </c>
      <c r="T52" s="88">
        <f t="shared" si="10"/>
        <v>7167.3549999999996</v>
      </c>
      <c r="U52" s="88">
        <f t="shared" si="10"/>
        <v>7383.9670000000006</v>
      </c>
      <c r="V52" s="88">
        <f t="shared" si="10"/>
        <v>7379.0260000000007</v>
      </c>
      <c r="W52" s="88">
        <f t="shared" si="10"/>
        <v>7121.1020000000008</v>
      </c>
      <c r="X52" s="88">
        <f t="shared" si="10"/>
        <v>6793.4769999999999</v>
      </c>
      <c r="Y52" s="88">
        <f t="shared" si="10"/>
        <v>6412.2960000000003</v>
      </c>
      <c r="Z52" s="89" t="str">
        <f t="shared" si="10"/>
        <v/>
      </c>
      <c r="AA52" s="104">
        <f>SUM(B52:Z52)</f>
        <v>162822.31500000003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6212.1870000000008</v>
      </c>
      <c r="C4" s="18">
        <v>5919.3169999999991</v>
      </c>
      <c r="D4" s="18">
        <v>5716.1470000000008</v>
      </c>
      <c r="E4" s="18">
        <v>5591.2440000000015</v>
      </c>
      <c r="F4" s="18">
        <v>5583.4290000000019</v>
      </c>
      <c r="G4" s="18">
        <v>5612.117000000002</v>
      </c>
      <c r="H4" s="18">
        <v>5968.6690000000017</v>
      </c>
      <c r="I4" s="18">
        <v>5986.7930000000015</v>
      </c>
      <c r="J4" s="18">
        <v>6813.0740000000014</v>
      </c>
      <c r="K4" s="18">
        <v>8027.2720000000018</v>
      </c>
      <c r="L4" s="18">
        <v>7728.7810000000009</v>
      </c>
      <c r="M4" s="18">
        <v>7426.8580000000011</v>
      </c>
      <c r="N4" s="18">
        <v>7440.1780000000008</v>
      </c>
      <c r="O4" s="18">
        <v>7325.4589999999998</v>
      </c>
      <c r="P4" s="18">
        <v>7281.3810000000021</v>
      </c>
      <c r="Q4" s="18">
        <v>7381.2719999999999</v>
      </c>
      <c r="R4" s="18">
        <v>7378.1179999999995</v>
      </c>
      <c r="S4" s="18">
        <v>7172.6789999999992</v>
      </c>
      <c r="T4" s="18">
        <v>7167.3589999999995</v>
      </c>
      <c r="U4" s="18">
        <v>7383.9540000000006</v>
      </c>
      <c r="V4" s="18">
        <v>7379.0020000000022</v>
      </c>
      <c r="W4" s="18">
        <v>7121.1110000000008</v>
      </c>
      <c r="X4" s="18">
        <v>6793.4800000000023</v>
      </c>
      <c r="Y4" s="18">
        <v>6412.322000000001</v>
      </c>
      <c r="Z4" s="19"/>
      <c r="AA4" s="20">
        <f>SUM(B4:Z4)</f>
        <v>162822.20300000007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</v>
      </c>
      <c r="C7" s="28">
        <v>95.11</v>
      </c>
      <c r="D7" s="28">
        <v>93.84</v>
      </c>
      <c r="E7" s="28">
        <v>91.44</v>
      </c>
      <c r="F7" s="28">
        <v>90.4</v>
      </c>
      <c r="G7" s="28">
        <v>90.5</v>
      </c>
      <c r="H7" s="28">
        <v>90</v>
      </c>
      <c r="I7" s="28">
        <v>84.73</v>
      </c>
      <c r="J7" s="28">
        <v>20.99</v>
      </c>
      <c r="K7" s="28">
        <v>1.52</v>
      </c>
      <c r="L7" s="28">
        <v>-0.01</v>
      </c>
      <c r="M7" s="28">
        <v>-7.0000000000000007E-2</v>
      </c>
      <c r="N7" s="28">
        <v>-1</v>
      </c>
      <c r="O7" s="28">
        <v>-1</v>
      </c>
      <c r="P7" s="28">
        <v>-0.79</v>
      </c>
      <c r="Q7" s="28">
        <v>-0.1</v>
      </c>
      <c r="R7" s="28">
        <v>0</v>
      </c>
      <c r="S7" s="28">
        <v>70.349999999999994</v>
      </c>
      <c r="T7" s="28">
        <v>102.1</v>
      </c>
      <c r="U7" s="28">
        <v>110.34</v>
      </c>
      <c r="V7" s="28">
        <v>117.2</v>
      </c>
      <c r="W7" s="28">
        <v>114.32</v>
      </c>
      <c r="X7" s="28">
        <v>107.5</v>
      </c>
      <c r="Y7" s="28">
        <v>100.52</v>
      </c>
      <c r="Z7" s="29"/>
      <c r="AA7" s="30">
        <f>IF(SUM(B7:Z7)&lt;&gt;0,AVERAGEIF(B7:Z7,"&lt;&gt;"""),"")</f>
        <v>61.599583333333335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14.845000000000001</v>
      </c>
      <c r="H14" s="57">
        <v>10.538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2.3239999999999998</v>
      </c>
      <c r="T14" s="57">
        <v>11.773</v>
      </c>
      <c r="U14" s="57">
        <v>14.906000000000001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189.386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14.845000000000001</v>
      </c>
      <c r="H16" s="62">
        <f t="shared" si="1"/>
        <v>10.538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2.3239999999999998</v>
      </c>
      <c r="T16" s="62">
        <f t="shared" si="1"/>
        <v>11.773</v>
      </c>
      <c r="U16" s="62">
        <f t="shared" si="1"/>
        <v>14.906000000000001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189.386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661.07300000000009</v>
      </c>
      <c r="C19" s="72">
        <v>653.02300000000002</v>
      </c>
      <c r="D19" s="72">
        <v>655.95600000000002</v>
      </c>
      <c r="E19" s="72">
        <v>665.37699999999995</v>
      </c>
      <c r="F19" s="72">
        <v>652.86299999999994</v>
      </c>
      <c r="G19" s="72">
        <v>629.78</v>
      </c>
      <c r="H19" s="72">
        <v>624.16100000000006</v>
      </c>
      <c r="I19" s="72">
        <v>628.1160000000001</v>
      </c>
      <c r="J19" s="72">
        <v>641.22100000000012</v>
      </c>
      <c r="K19" s="72">
        <v>649.39599999999996</v>
      </c>
      <c r="L19" s="72">
        <v>639.59399999999994</v>
      </c>
      <c r="M19" s="72">
        <v>632.24700000000007</v>
      </c>
      <c r="N19" s="72">
        <v>632.59699999999998</v>
      </c>
      <c r="O19" s="72">
        <v>634.29099999999994</v>
      </c>
      <c r="P19" s="72">
        <v>636.57600000000002</v>
      </c>
      <c r="Q19" s="72">
        <v>645.60400000000004</v>
      </c>
      <c r="R19" s="72">
        <v>657.32</v>
      </c>
      <c r="S19" s="72">
        <v>664.57600000000002</v>
      </c>
      <c r="T19" s="72">
        <v>645.35699999999997</v>
      </c>
      <c r="U19" s="72">
        <v>633.05999999999995</v>
      </c>
      <c r="V19" s="72">
        <v>628.83500000000004</v>
      </c>
      <c r="W19" s="72">
        <v>638.09799999999996</v>
      </c>
      <c r="X19" s="72">
        <v>648.68299999999999</v>
      </c>
      <c r="Y19" s="72">
        <v>679.85800000000006</v>
      </c>
      <c r="Z19" s="73"/>
      <c r="AA19" s="74">
        <f t="shared" ref="AA19:AA25" si="2">SUM(B19:Z19)</f>
        <v>15477.662</v>
      </c>
    </row>
    <row r="20" spans="1:27" ht="24.95" customHeight="1" x14ac:dyDescent="0.2">
      <c r="A20" s="75" t="s">
        <v>15</v>
      </c>
      <c r="B20" s="76">
        <v>1135.7710000000002</v>
      </c>
      <c r="C20" s="77">
        <v>1099.2730000000001</v>
      </c>
      <c r="D20" s="77">
        <v>1093.2429999999999</v>
      </c>
      <c r="E20" s="77">
        <v>1082.8240000000001</v>
      </c>
      <c r="F20" s="77">
        <v>1078.068</v>
      </c>
      <c r="G20" s="77">
        <v>1081.8900000000003</v>
      </c>
      <c r="H20" s="77">
        <v>1077.7190000000001</v>
      </c>
      <c r="I20" s="77">
        <v>1105.2760000000001</v>
      </c>
      <c r="J20" s="77">
        <v>1107.1100000000001</v>
      </c>
      <c r="K20" s="77">
        <v>1079.1420000000001</v>
      </c>
      <c r="L20" s="77">
        <v>1061.3009999999999</v>
      </c>
      <c r="M20" s="77">
        <v>1036.1050000000002</v>
      </c>
      <c r="N20" s="77">
        <v>1070.4799999999998</v>
      </c>
      <c r="O20" s="77">
        <v>1081.7919999999999</v>
      </c>
      <c r="P20" s="77">
        <v>1117.732</v>
      </c>
      <c r="Q20" s="77">
        <v>1188.6710000000003</v>
      </c>
      <c r="R20" s="77">
        <v>1237.4979999999998</v>
      </c>
      <c r="S20" s="77">
        <v>1223.5430000000001</v>
      </c>
      <c r="T20" s="77">
        <v>1220.251</v>
      </c>
      <c r="U20" s="77">
        <v>1246.8610000000001</v>
      </c>
      <c r="V20" s="77">
        <v>1215.1149999999998</v>
      </c>
      <c r="W20" s="77">
        <v>1159.271</v>
      </c>
      <c r="X20" s="77">
        <v>1133.2260000000001</v>
      </c>
      <c r="Y20" s="77">
        <v>1115.9319999999998</v>
      </c>
      <c r="Z20" s="78"/>
      <c r="AA20" s="79">
        <f t="shared" si="2"/>
        <v>27048.094000000001</v>
      </c>
    </row>
    <row r="21" spans="1:27" ht="24.95" customHeight="1" x14ac:dyDescent="0.2">
      <c r="A21" s="75" t="s">
        <v>16</v>
      </c>
      <c r="B21" s="80">
        <v>3499.8429999999994</v>
      </c>
      <c r="C21" s="81">
        <v>3329.0209999999997</v>
      </c>
      <c r="D21" s="81">
        <v>3149.4479999999999</v>
      </c>
      <c r="E21" s="81">
        <v>3036.5429999999997</v>
      </c>
      <c r="F21" s="81">
        <v>2978.8979999999992</v>
      </c>
      <c r="G21" s="81">
        <v>2940.502</v>
      </c>
      <c r="H21" s="81">
        <v>2955.5509999999999</v>
      </c>
      <c r="I21" s="81">
        <v>3212.4009999999998</v>
      </c>
      <c r="J21" s="81">
        <v>3513.4430000000002</v>
      </c>
      <c r="K21" s="81">
        <v>3811.5339999999992</v>
      </c>
      <c r="L21" s="81">
        <v>4019.0860000000002</v>
      </c>
      <c r="M21" s="81">
        <v>4251.0060000000003</v>
      </c>
      <c r="N21" s="81">
        <v>4346.6010000000006</v>
      </c>
      <c r="O21" s="81">
        <v>4240.8759999999993</v>
      </c>
      <c r="P21" s="81">
        <v>4098.5729999999994</v>
      </c>
      <c r="Q21" s="81">
        <v>4128.4969999999994</v>
      </c>
      <c r="R21" s="81">
        <v>4233.8</v>
      </c>
      <c r="S21" s="81">
        <v>4179.2360000000008</v>
      </c>
      <c r="T21" s="81">
        <v>4164.4780000000001</v>
      </c>
      <c r="U21" s="81">
        <v>4339.6270000000004</v>
      </c>
      <c r="V21" s="81">
        <v>4375.0520000000006</v>
      </c>
      <c r="W21" s="81">
        <v>4202.2419999999993</v>
      </c>
      <c r="X21" s="81">
        <v>3928.5710000000004</v>
      </c>
      <c r="Y21" s="81">
        <v>3599.5319999999997</v>
      </c>
      <c r="Z21" s="78"/>
      <c r="AA21" s="79">
        <f t="shared" si="2"/>
        <v>90534.361000000004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110</v>
      </c>
      <c r="N22" s="81">
        <v>110</v>
      </c>
      <c r="O22" s="81">
        <v>110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1210</v>
      </c>
    </row>
    <row r="23" spans="1:27" ht="24.95" customHeight="1" x14ac:dyDescent="0.2">
      <c r="A23" s="85" t="s">
        <v>18</v>
      </c>
      <c r="B23" s="77">
        <v>131.5</v>
      </c>
      <c r="C23" s="77">
        <v>117</v>
      </c>
      <c r="D23" s="77">
        <v>115.5</v>
      </c>
      <c r="E23" s="77">
        <v>115.5</v>
      </c>
      <c r="F23" s="77">
        <v>113.5</v>
      </c>
      <c r="G23" s="77">
        <v>110</v>
      </c>
      <c r="H23" s="77">
        <v>101.5</v>
      </c>
      <c r="I23" s="77">
        <v>97</v>
      </c>
      <c r="J23" s="77">
        <v>104</v>
      </c>
      <c r="K23" s="77">
        <v>124.5</v>
      </c>
      <c r="L23" s="77">
        <v>136</v>
      </c>
      <c r="M23" s="77">
        <v>155</v>
      </c>
      <c r="N23" s="77">
        <v>160.5</v>
      </c>
      <c r="O23" s="77">
        <v>141.5</v>
      </c>
      <c r="P23" s="77">
        <v>123.5</v>
      </c>
      <c r="Q23" s="77">
        <v>112.5</v>
      </c>
      <c r="R23" s="77">
        <v>102.5</v>
      </c>
      <c r="S23" s="77">
        <v>122</v>
      </c>
      <c r="T23" s="77">
        <v>134.5</v>
      </c>
      <c r="U23" s="77">
        <v>166.5</v>
      </c>
      <c r="V23" s="77">
        <v>168</v>
      </c>
      <c r="W23" s="77">
        <v>153.5</v>
      </c>
      <c r="X23" s="77">
        <v>147</v>
      </c>
      <c r="Y23" s="77">
        <v>143</v>
      </c>
      <c r="Z23" s="77"/>
      <c r="AA23" s="79">
        <f t="shared" si="2"/>
        <v>3096</v>
      </c>
    </row>
    <row r="24" spans="1:27" ht="24.95" customHeight="1" x14ac:dyDescent="0.2">
      <c r="A24" s="85" t="s">
        <v>19</v>
      </c>
      <c r="B24" s="77">
        <v>417.00000000000006</v>
      </c>
      <c r="C24" s="77">
        <v>393</v>
      </c>
      <c r="D24" s="77">
        <v>376</v>
      </c>
      <c r="E24" s="77">
        <v>364.99999999999994</v>
      </c>
      <c r="F24" s="77">
        <v>363</v>
      </c>
      <c r="G24" s="77">
        <v>369</v>
      </c>
      <c r="H24" s="77">
        <v>400.00000000000006</v>
      </c>
      <c r="I24" s="77">
        <v>455</v>
      </c>
      <c r="J24" s="77">
        <v>490</v>
      </c>
      <c r="K24" s="77">
        <v>520</v>
      </c>
      <c r="L24" s="77">
        <v>535</v>
      </c>
      <c r="M24" s="77">
        <v>539.99999999999989</v>
      </c>
      <c r="N24" s="77">
        <v>554.99999999999989</v>
      </c>
      <c r="O24" s="77">
        <v>560</v>
      </c>
      <c r="P24" s="77">
        <v>557</v>
      </c>
      <c r="Q24" s="77">
        <v>550</v>
      </c>
      <c r="R24" s="77">
        <v>560</v>
      </c>
      <c r="S24" s="77">
        <v>570</v>
      </c>
      <c r="T24" s="77">
        <v>580</v>
      </c>
      <c r="U24" s="77">
        <v>570</v>
      </c>
      <c r="V24" s="77">
        <v>550</v>
      </c>
      <c r="W24" s="77">
        <v>530</v>
      </c>
      <c r="X24" s="77">
        <v>488.99999999999994</v>
      </c>
      <c r="Y24" s="77">
        <v>434</v>
      </c>
      <c r="Z24" s="77"/>
      <c r="AA24" s="79">
        <f t="shared" si="2"/>
        <v>11728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5845.1869999999999</v>
      </c>
      <c r="C26" s="88">
        <f t="shared" ref="C26:Z26" si="3">IF(LEN(C$2)&gt;0,SUM(C19:C25),"")</f>
        <v>5591.317</v>
      </c>
      <c r="D26" s="88">
        <f t="shared" si="3"/>
        <v>5390.1469999999999</v>
      </c>
      <c r="E26" s="88">
        <f t="shared" si="3"/>
        <v>5265.2439999999997</v>
      </c>
      <c r="F26" s="88">
        <f t="shared" si="3"/>
        <v>5186.3289999999997</v>
      </c>
      <c r="G26" s="88">
        <f t="shared" si="3"/>
        <v>5131.1720000000005</v>
      </c>
      <c r="H26" s="88">
        <f t="shared" si="3"/>
        <v>5158.9310000000005</v>
      </c>
      <c r="I26" s="88">
        <f t="shared" si="3"/>
        <v>5497.7929999999997</v>
      </c>
      <c r="J26" s="88">
        <f t="shared" si="3"/>
        <v>5855.7740000000003</v>
      </c>
      <c r="K26" s="88">
        <f t="shared" si="3"/>
        <v>6404.5719999999992</v>
      </c>
      <c r="L26" s="88">
        <f t="shared" si="3"/>
        <v>6610.9809999999998</v>
      </c>
      <c r="M26" s="88">
        <f t="shared" si="3"/>
        <v>6724.3580000000002</v>
      </c>
      <c r="N26" s="88">
        <f t="shared" si="3"/>
        <v>6875.1779999999999</v>
      </c>
      <c r="O26" s="88">
        <f t="shared" si="3"/>
        <v>6768.4589999999989</v>
      </c>
      <c r="P26" s="88">
        <f t="shared" si="3"/>
        <v>6753.3809999999994</v>
      </c>
      <c r="Q26" s="88">
        <f t="shared" si="3"/>
        <v>6845.2719999999999</v>
      </c>
      <c r="R26" s="88">
        <f t="shared" si="3"/>
        <v>6791.1180000000004</v>
      </c>
      <c r="S26" s="88">
        <f t="shared" si="3"/>
        <v>6759.3550000000014</v>
      </c>
      <c r="T26" s="88">
        <f t="shared" si="3"/>
        <v>6744.5860000000002</v>
      </c>
      <c r="U26" s="88">
        <f t="shared" si="3"/>
        <v>6956.0480000000007</v>
      </c>
      <c r="V26" s="88">
        <f t="shared" si="3"/>
        <v>6937.0020000000004</v>
      </c>
      <c r="W26" s="88">
        <f t="shared" si="3"/>
        <v>6683.110999999999</v>
      </c>
      <c r="X26" s="88">
        <f t="shared" si="3"/>
        <v>6346.4800000000005</v>
      </c>
      <c r="Y26" s="88">
        <f t="shared" si="3"/>
        <v>5972.3220000000001</v>
      </c>
      <c r="Z26" s="89" t="str">
        <f t="shared" si="3"/>
        <v/>
      </c>
      <c r="AA26" s="90">
        <f>SUM(AA19:AA25)</f>
        <v>149094.117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718.5</v>
      </c>
      <c r="C29" s="72">
        <v>678</v>
      </c>
      <c r="D29" s="72">
        <v>658.5</v>
      </c>
      <c r="E29" s="72">
        <v>647.5</v>
      </c>
      <c r="F29" s="72">
        <v>643.5</v>
      </c>
      <c r="G29" s="72">
        <v>642</v>
      </c>
      <c r="H29" s="72">
        <v>668.5</v>
      </c>
      <c r="I29" s="72">
        <v>759</v>
      </c>
      <c r="J29" s="72">
        <v>826</v>
      </c>
      <c r="K29" s="72">
        <v>945.5</v>
      </c>
      <c r="L29" s="72">
        <v>942</v>
      </c>
      <c r="M29" s="72">
        <v>969</v>
      </c>
      <c r="N29" s="72">
        <v>993.5</v>
      </c>
      <c r="O29" s="72">
        <v>981.5</v>
      </c>
      <c r="P29" s="72">
        <v>932.5</v>
      </c>
      <c r="Q29" s="72">
        <v>912.5</v>
      </c>
      <c r="R29" s="72">
        <v>916.5</v>
      </c>
      <c r="S29" s="72">
        <v>870</v>
      </c>
      <c r="T29" s="72">
        <v>893.5</v>
      </c>
      <c r="U29" s="72">
        <v>884.5</v>
      </c>
      <c r="V29" s="72">
        <v>866</v>
      </c>
      <c r="W29" s="72">
        <v>830.5</v>
      </c>
      <c r="X29" s="72">
        <v>835</v>
      </c>
      <c r="Y29" s="72">
        <v>773</v>
      </c>
      <c r="Z29" s="73"/>
      <c r="AA29" s="74">
        <f>SUM(B29:Z29)</f>
        <v>19787</v>
      </c>
    </row>
    <row r="30" spans="1:27" ht="24.95" customHeight="1" x14ac:dyDescent="0.2">
      <c r="A30" s="75" t="s">
        <v>24</v>
      </c>
      <c r="B30" s="76">
        <v>5493.6869999999999</v>
      </c>
      <c r="C30" s="77">
        <v>5241.317</v>
      </c>
      <c r="D30" s="77">
        <v>5057.6469999999999</v>
      </c>
      <c r="E30" s="77">
        <v>4943.7439999999997</v>
      </c>
      <c r="F30" s="77">
        <v>4867.8289999999997</v>
      </c>
      <c r="G30" s="77">
        <v>4804.0169999999998</v>
      </c>
      <c r="H30" s="77">
        <v>4881.9690000000001</v>
      </c>
      <c r="I30" s="77">
        <v>5227.7929999999997</v>
      </c>
      <c r="J30" s="77">
        <v>5752.7740000000003</v>
      </c>
      <c r="K30" s="77">
        <v>6142.0720000000001</v>
      </c>
      <c r="L30" s="77">
        <v>6240.9809999999998</v>
      </c>
      <c r="M30" s="77">
        <v>6300.3580000000002</v>
      </c>
      <c r="N30" s="77">
        <v>6446.6779999999999</v>
      </c>
      <c r="O30" s="77">
        <v>6343.9589999999998</v>
      </c>
      <c r="P30" s="77">
        <v>6348.8810000000003</v>
      </c>
      <c r="Q30" s="77">
        <v>6468.7719999999999</v>
      </c>
      <c r="R30" s="77">
        <v>6461.6180000000004</v>
      </c>
      <c r="S30" s="77">
        <v>6302.6790000000001</v>
      </c>
      <c r="T30" s="77">
        <v>6273.8590000000004</v>
      </c>
      <c r="U30" s="77">
        <v>6499.4539999999997</v>
      </c>
      <c r="V30" s="77">
        <v>6513.0020000000004</v>
      </c>
      <c r="W30" s="77">
        <v>6290.6109999999999</v>
      </c>
      <c r="X30" s="77">
        <v>5958.48</v>
      </c>
      <c r="Y30" s="77">
        <v>5639.3220000000001</v>
      </c>
      <c r="Z30" s="78"/>
      <c r="AA30" s="79">
        <f>SUM(B30:Z30)</f>
        <v>140501.50300000003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6212.1869999999999</v>
      </c>
      <c r="C32" s="62">
        <f t="shared" ref="C32:Z32" si="4">IF(LEN(C$2)&gt;0,SUM(C29:C31),"")</f>
        <v>5919.317</v>
      </c>
      <c r="D32" s="62">
        <f t="shared" si="4"/>
        <v>5716.1469999999999</v>
      </c>
      <c r="E32" s="62">
        <f t="shared" si="4"/>
        <v>5591.2439999999997</v>
      </c>
      <c r="F32" s="62">
        <f t="shared" si="4"/>
        <v>5511.3289999999997</v>
      </c>
      <c r="G32" s="62">
        <f t="shared" si="4"/>
        <v>5446.0169999999998</v>
      </c>
      <c r="H32" s="62">
        <f t="shared" si="4"/>
        <v>5550.4690000000001</v>
      </c>
      <c r="I32" s="62">
        <f t="shared" si="4"/>
        <v>5986.7929999999997</v>
      </c>
      <c r="J32" s="62">
        <f t="shared" si="4"/>
        <v>6578.7740000000003</v>
      </c>
      <c r="K32" s="62">
        <f t="shared" si="4"/>
        <v>7087.5720000000001</v>
      </c>
      <c r="L32" s="62">
        <f t="shared" si="4"/>
        <v>7182.9809999999998</v>
      </c>
      <c r="M32" s="62">
        <f t="shared" si="4"/>
        <v>7269.3580000000002</v>
      </c>
      <c r="N32" s="62">
        <f t="shared" si="4"/>
        <v>7440.1779999999999</v>
      </c>
      <c r="O32" s="62">
        <f t="shared" si="4"/>
        <v>7325.4589999999998</v>
      </c>
      <c r="P32" s="62">
        <f t="shared" si="4"/>
        <v>7281.3810000000003</v>
      </c>
      <c r="Q32" s="62">
        <f t="shared" si="4"/>
        <v>7381.2719999999999</v>
      </c>
      <c r="R32" s="62">
        <f t="shared" si="4"/>
        <v>7378.1180000000004</v>
      </c>
      <c r="S32" s="62">
        <f t="shared" si="4"/>
        <v>7172.6790000000001</v>
      </c>
      <c r="T32" s="62">
        <f t="shared" si="4"/>
        <v>7167.3590000000004</v>
      </c>
      <c r="U32" s="62">
        <f t="shared" si="4"/>
        <v>7383.9539999999997</v>
      </c>
      <c r="V32" s="62">
        <f t="shared" si="4"/>
        <v>7379.0020000000004</v>
      </c>
      <c r="W32" s="62">
        <f t="shared" si="4"/>
        <v>7121.1109999999999</v>
      </c>
      <c r="X32" s="62">
        <f t="shared" si="4"/>
        <v>6793.48</v>
      </c>
      <c r="Y32" s="62">
        <f t="shared" si="4"/>
        <v>6412.3220000000001</v>
      </c>
      <c r="Z32" s="63" t="str">
        <f t="shared" si="4"/>
        <v/>
      </c>
      <c r="AA32" s="64">
        <f>SUM(AA29:AA31)</f>
        <v>160288.50300000003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194</v>
      </c>
      <c r="R35" s="95">
        <v>200</v>
      </c>
      <c r="S35" s="95">
        <v>200</v>
      </c>
      <c r="T35" s="95">
        <v>210</v>
      </c>
      <c r="U35" s="95">
        <v>205</v>
      </c>
      <c r="V35" s="95">
        <v>205</v>
      </c>
      <c r="W35" s="95">
        <v>200</v>
      </c>
      <c r="X35" s="95">
        <v>200</v>
      </c>
      <c r="Y35" s="95">
        <v>200</v>
      </c>
      <c r="Z35" s="96"/>
      <c r="AA35" s="74">
        <f t="shared" ref="AA35:AA40" si="5">SUM(B35:Z35)</f>
        <v>4814</v>
      </c>
    </row>
    <row r="36" spans="1:27" ht="24.95" customHeight="1" x14ac:dyDescent="0.2">
      <c r="A36" s="97" t="s">
        <v>42</v>
      </c>
      <c r="B36" s="98">
        <v>152</v>
      </c>
      <c r="C36" s="99">
        <v>113</v>
      </c>
      <c r="D36" s="99">
        <v>111</v>
      </c>
      <c r="E36" s="99">
        <v>111</v>
      </c>
      <c r="F36" s="99">
        <v>110</v>
      </c>
      <c r="G36" s="99">
        <v>100</v>
      </c>
      <c r="H36" s="99">
        <v>181</v>
      </c>
      <c r="I36" s="99">
        <v>289</v>
      </c>
      <c r="J36" s="99">
        <v>327</v>
      </c>
      <c r="K36" s="99">
        <v>317</v>
      </c>
      <c r="L36" s="99">
        <v>206</v>
      </c>
      <c r="M36" s="99">
        <v>179</v>
      </c>
      <c r="N36" s="99">
        <v>199</v>
      </c>
      <c r="O36" s="99">
        <v>191</v>
      </c>
      <c r="P36" s="99">
        <v>162</v>
      </c>
      <c r="Q36" s="99">
        <v>176</v>
      </c>
      <c r="R36" s="99">
        <v>221</v>
      </c>
      <c r="S36" s="99">
        <v>211</v>
      </c>
      <c r="T36" s="99">
        <v>201</v>
      </c>
      <c r="U36" s="99">
        <v>208</v>
      </c>
      <c r="V36" s="99">
        <v>222</v>
      </c>
      <c r="W36" s="99">
        <v>223</v>
      </c>
      <c r="X36" s="99">
        <v>232</v>
      </c>
      <c r="Y36" s="99">
        <v>225</v>
      </c>
      <c r="Z36" s="100"/>
      <c r="AA36" s="79">
        <f t="shared" si="5"/>
        <v>4667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72.099999999999994</v>
      </c>
      <c r="G37" s="99">
        <v>166.1</v>
      </c>
      <c r="H37" s="99">
        <v>418.2</v>
      </c>
      <c r="I37" s="99"/>
      <c r="J37" s="99">
        <v>234.3</v>
      </c>
      <c r="K37" s="99">
        <v>939.7</v>
      </c>
      <c r="L37" s="99">
        <v>545.79999999999995</v>
      </c>
      <c r="M37" s="99">
        <v>157.5</v>
      </c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2533.6999999999998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196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1524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352</v>
      </c>
      <c r="C40" s="88">
        <f t="shared" ref="C40:Z40" si="6">IF(LEN(C$2)&gt;0,SUM(C35:C39),"")</f>
        <v>313</v>
      </c>
      <c r="D40" s="88">
        <f t="shared" si="6"/>
        <v>311</v>
      </c>
      <c r="E40" s="88">
        <f t="shared" si="6"/>
        <v>311</v>
      </c>
      <c r="F40" s="88">
        <f t="shared" si="6"/>
        <v>382.1</v>
      </c>
      <c r="G40" s="88">
        <f t="shared" si="6"/>
        <v>466.1</v>
      </c>
      <c r="H40" s="88">
        <f t="shared" si="6"/>
        <v>799.2</v>
      </c>
      <c r="I40" s="88">
        <f t="shared" si="6"/>
        <v>489</v>
      </c>
      <c r="J40" s="88">
        <f t="shared" si="6"/>
        <v>957.3</v>
      </c>
      <c r="K40" s="88">
        <f t="shared" si="6"/>
        <v>1622.7</v>
      </c>
      <c r="L40" s="88">
        <f t="shared" si="6"/>
        <v>1117.8</v>
      </c>
      <c r="M40" s="88">
        <f t="shared" si="6"/>
        <v>702.5</v>
      </c>
      <c r="N40" s="88">
        <f t="shared" si="6"/>
        <v>565</v>
      </c>
      <c r="O40" s="88">
        <f t="shared" si="6"/>
        <v>557</v>
      </c>
      <c r="P40" s="88">
        <f t="shared" si="6"/>
        <v>528</v>
      </c>
      <c r="Q40" s="88">
        <f t="shared" si="6"/>
        <v>536</v>
      </c>
      <c r="R40" s="88">
        <f t="shared" si="6"/>
        <v>587</v>
      </c>
      <c r="S40" s="88">
        <f t="shared" si="6"/>
        <v>411</v>
      </c>
      <c r="T40" s="88">
        <f t="shared" si="6"/>
        <v>411</v>
      </c>
      <c r="U40" s="88">
        <f t="shared" si="6"/>
        <v>413</v>
      </c>
      <c r="V40" s="88">
        <f t="shared" si="6"/>
        <v>427</v>
      </c>
      <c r="W40" s="88">
        <f t="shared" si="6"/>
        <v>423</v>
      </c>
      <c r="X40" s="88">
        <f t="shared" si="6"/>
        <v>432</v>
      </c>
      <c r="Y40" s="88">
        <f t="shared" si="6"/>
        <v>425</v>
      </c>
      <c r="Z40" s="89" t="str">
        <f t="shared" si="6"/>
        <v/>
      </c>
      <c r="AA40" s="90">
        <f t="shared" si="5"/>
        <v>13538.7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72.099999999999994</v>
      </c>
      <c r="G45" s="99">
        <v>166.1</v>
      </c>
      <c r="H45" s="99">
        <v>418.2</v>
      </c>
      <c r="I45" s="99"/>
      <c r="J45" s="99">
        <v>234.3</v>
      </c>
      <c r="K45" s="99">
        <v>939.7</v>
      </c>
      <c r="L45" s="99">
        <v>545.79999999999995</v>
      </c>
      <c r="M45" s="99">
        <v>157.5</v>
      </c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2533.6999999999998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160</v>
      </c>
      <c r="I48" s="99">
        <v>160</v>
      </c>
      <c r="J48" s="99">
        <v>160</v>
      </c>
      <c r="K48" s="99">
        <v>160</v>
      </c>
      <c r="L48" s="99">
        <v>160</v>
      </c>
      <c r="M48" s="99">
        <v>160</v>
      </c>
      <c r="N48" s="99">
        <v>160</v>
      </c>
      <c r="O48" s="99">
        <v>160</v>
      </c>
      <c r="P48" s="99">
        <v>160</v>
      </c>
      <c r="Q48" s="99">
        <v>160</v>
      </c>
      <c r="R48" s="99">
        <v>160</v>
      </c>
      <c r="S48" s="99">
        <v>160</v>
      </c>
      <c r="T48" s="99">
        <v>160</v>
      </c>
      <c r="U48" s="99">
        <v>160</v>
      </c>
      <c r="V48" s="99">
        <v>160</v>
      </c>
      <c r="W48" s="99">
        <v>150</v>
      </c>
      <c r="X48" s="99">
        <v>150</v>
      </c>
      <c r="Y48" s="99">
        <v>150</v>
      </c>
      <c r="Z48" s="100"/>
      <c r="AA48" s="79">
        <f t="shared" si="7"/>
        <v>3750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222.1</v>
      </c>
      <c r="G49" s="88">
        <f t="shared" si="8"/>
        <v>316.10000000000002</v>
      </c>
      <c r="H49" s="88">
        <f t="shared" si="8"/>
        <v>578.20000000000005</v>
      </c>
      <c r="I49" s="88">
        <f t="shared" si="8"/>
        <v>160</v>
      </c>
      <c r="J49" s="88">
        <f t="shared" si="8"/>
        <v>394.3</v>
      </c>
      <c r="K49" s="88">
        <f t="shared" si="8"/>
        <v>1099.7</v>
      </c>
      <c r="L49" s="88">
        <f t="shared" si="8"/>
        <v>705.8</v>
      </c>
      <c r="M49" s="88">
        <f t="shared" si="8"/>
        <v>317.5</v>
      </c>
      <c r="N49" s="88">
        <f t="shared" si="8"/>
        <v>160</v>
      </c>
      <c r="O49" s="88">
        <f t="shared" si="8"/>
        <v>160</v>
      </c>
      <c r="P49" s="88">
        <f t="shared" si="8"/>
        <v>160</v>
      </c>
      <c r="Q49" s="88">
        <f t="shared" si="8"/>
        <v>160</v>
      </c>
      <c r="R49" s="88">
        <f t="shared" si="8"/>
        <v>160</v>
      </c>
      <c r="S49" s="88">
        <f t="shared" si="8"/>
        <v>160</v>
      </c>
      <c r="T49" s="88">
        <f t="shared" si="8"/>
        <v>160</v>
      </c>
      <c r="U49" s="88">
        <f t="shared" si="8"/>
        <v>160</v>
      </c>
      <c r="V49" s="88">
        <f t="shared" si="8"/>
        <v>160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6283.7000000000007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6212.1869999999999</v>
      </c>
      <c r="C52" s="88">
        <f t="shared" ref="C52:Z52" si="10">IF(LEN(C$2)&gt;0,SUM(C10:C15)+C26+C40,"")</f>
        <v>5919.317</v>
      </c>
      <c r="D52" s="88">
        <f t="shared" si="10"/>
        <v>5716.1469999999999</v>
      </c>
      <c r="E52" s="88">
        <f t="shared" si="10"/>
        <v>5591.2439999999997</v>
      </c>
      <c r="F52" s="88">
        <f t="shared" si="10"/>
        <v>5583.4290000000001</v>
      </c>
      <c r="G52" s="88">
        <f t="shared" si="10"/>
        <v>5612.1170000000011</v>
      </c>
      <c r="H52" s="88">
        <f t="shared" si="10"/>
        <v>5968.6689999999999</v>
      </c>
      <c r="I52" s="88">
        <f t="shared" si="10"/>
        <v>5986.7929999999997</v>
      </c>
      <c r="J52" s="88">
        <f t="shared" si="10"/>
        <v>6813.0740000000005</v>
      </c>
      <c r="K52" s="88">
        <f t="shared" si="10"/>
        <v>8027.271999999999</v>
      </c>
      <c r="L52" s="88">
        <f t="shared" si="10"/>
        <v>7728.7809999999999</v>
      </c>
      <c r="M52" s="88">
        <f t="shared" si="10"/>
        <v>7426.8580000000002</v>
      </c>
      <c r="N52" s="88">
        <f t="shared" si="10"/>
        <v>7440.1779999999999</v>
      </c>
      <c r="O52" s="88">
        <f t="shared" si="10"/>
        <v>7325.4589999999989</v>
      </c>
      <c r="P52" s="88">
        <f t="shared" si="10"/>
        <v>7281.3809999999994</v>
      </c>
      <c r="Q52" s="88">
        <f t="shared" si="10"/>
        <v>7381.2719999999999</v>
      </c>
      <c r="R52" s="88">
        <f t="shared" si="10"/>
        <v>7378.1180000000004</v>
      </c>
      <c r="S52" s="88">
        <f t="shared" si="10"/>
        <v>7172.679000000001</v>
      </c>
      <c r="T52" s="88">
        <f t="shared" si="10"/>
        <v>7167.3590000000004</v>
      </c>
      <c r="U52" s="88">
        <f t="shared" si="10"/>
        <v>7383.9540000000006</v>
      </c>
      <c r="V52" s="88">
        <f t="shared" si="10"/>
        <v>7379.0020000000004</v>
      </c>
      <c r="W52" s="88">
        <f t="shared" si="10"/>
        <v>7121.110999999999</v>
      </c>
      <c r="X52" s="88">
        <f t="shared" si="10"/>
        <v>6793.4800000000005</v>
      </c>
      <c r="Y52" s="88">
        <f t="shared" si="10"/>
        <v>6412.3220000000001</v>
      </c>
      <c r="Z52" s="89" t="str">
        <f t="shared" si="10"/>
        <v/>
      </c>
      <c r="AA52" s="104">
        <f>SUM(B52:Z52)</f>
        <v>162822.20300000004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-557.4</v>
      </c>
      <c r="C4" s="18">
        <v>-604.20000000000005</v>
      </c>
      <c r="D4" s="18">
        <v>-318.7</v>
      </c>
      <c r="E4" s="18">
        <v>-95.7</v>
      </c>
      <c r="F4" s="18">
        <v>72.099999999999994</v>
      </c>
      <c r="G4" s="18">
        <v>166.1</v>
      </c>
      <c r="H4" s="18">
        <v>418.2</v>
      </c>
      <c r="I4" s="18">
        <v>-90.9</v>
      </c>
      <c r="J4" s="18">
        <v>234.3</v>
      </c>
      <c r="K4" s="18">
        <v>939.7</v>
      </c>
      <c r="L4" s="18">
        <v>545.79999999999995</v>
      </c>
      <c r="M4" s="18">
        <v>157.5</v>
      </c>
      <c r="N4" s="18">
        <v>-400</v>
      </c>
      <c r="O4" s="18">
        <v>-400</v>
      </c>
      <c r="P4" s="18">
        <v>-500</v>
      </c>
      <c r="Q4" s="18">
        <v>-629</v>
      </c>
      <c r="R4" s="18">
        <v>-873.1</v>
      </c>
      <c r="S4" s="18">
        <v>-1326</v>
      </c>
      <c r="T4" s="18">
        <v>-977.9</v>
      </c>
      <c r="U4" s="18">
        <v>-213.9</v>
      </c>
      <c r="V4" s="18">
        <v>-131.69999999999999</v>
      </c>
      <c r="W4" s="18">
        <v>-157.5</v>
      </c>
      <c r="X4" s="18">
        <v>-696.7</v>
      </c>
      <c r="Y4" s="18">
        <v>-632.1</v>
      </c>
      <c r="Z4" s="19"/>
      <c r="AA4" s="111">
        <f>SUM(B4:Z4)</f>
        <v>-6071.0999999999995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100.5</v>
      </c>
      <c r="C7" s="117">
        <v>95.11</v>
      </c>
      <c r="D7" s="117">
        <v>93.84</v>
      </c>
      <c r="E7" s="117">
        <v>91.44</v>
      </c>
      <c r="F7" s="117">
        <v>90.4</v>
      </c>
      <c r="G7" s="117">
        <v>90.5</v>
      </c>
      <c r="H7" s="117">
        <v>90</v>
      </c>
      <c r="I7" s="117">
        <v>84.73</v>
      </c>
      <c r="J7" s="117">
        <v>20.99</v>
      </c>
      <c r="K7" s="117">
        <v>1.52</v>
      </c>
      <c r="L7" s="117">
        <v>-0.01</v>
      </c>
      <c r="M7" s="117">
        <v>-7.0000000000000007E-2</v>
      </c>
      <c r="N7" s="117">
        <v>-1</v>
      </c>
      <c r="O7" s="117">
        <v>-1</v>
      </c>
      <c r="P7" s="117">
        <v>-0.79</v>
      </c>
      <c r="Q7" s="117">
        <v>-0.1</v>
      </c>
      <c r="R7" s="117">
        <v>0</v>
      </c>
      <c r="S7" s="117">
        <v>70.349999999999994</v>
      </c>
      <c r="T7" s="117">
        <v>102.1</v>
      </c>
      <c r="U7" s="117">
        <v>110.34</v>
      </c>
      <c r="V7" s="117">
        <v>117.2</v>
      </c>
      <c r="W7" s="117">
        <v>114.32</v>
      </c>
      <c r="X7" s="117">
        <v>107.5</v>
      </c>
      <c r="Y7" s="117">
        <v>100.52</v>
      </c>
      <c r="Z7" s="118"/>
      <c r="AA7" s="119">
        <f>IF(SUM(B7:Z7)&lt;&gt;0,AVERAGEIF(B7:Z7,"&lt;&gt;"""),"")</f>
        <v>61.599583333333335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557.4</v>
      </c>
      <c r="C13" s="129">
        <v>604.20000000000005</v>
      </c>
      <c r="D13" s="129">
        <v>318.7</v>
      </c>
      <c r="E13" s="129">
        <v>95.7</v>
      </c>
      <c r="F13" s="129"/>
      <c r="G13" s="129"/>
      <c r="H13" s="129"/>
      <c r="I13" s="129">
        <v>90.9</v>
      </c>
      <c r="J13" s="129"/>
      <c r="K13" s="129"/>
      <c r="L13" s="129"/>
      <c r="M13" s="129"/>
      <c r="N13" s="129">
        <v>400</v>
      </c>
      <c r="O13" s="129">
        <v>400</v>
      </c>
      <c r="P13" s="129">
        <v>500</v>
      </c>
      <c r="Q13" s="129">
        <v>629</v>
      </c>
      <c r="R13" s="129">
        <v>873.1</v>
      </c>
      <c r="S13" s="129">
        <v>1326</v>
      </c>
      <c r="T13" s="129">
        <v>977.9</v>
      </c>
      <c r="U13" s="129">
        <v>213.9</v>
      </c>
      <c r="V13" s="129">
        <v>131.69999999999999</v>
      </c>
      <c r="W13" s="129">
        <v>157.5</v>
      </c>
      <c r="X13" s="129">
        <v>696.7</v>
      </c>
      <c r="Y13" s="130">
        <v>632.1</v>
      </c>
      <c r="Z13" s="131"/>
      <c r="AA13" s="132">
        <f t="shared" si="0"/>
        <v>8604.7999999999993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557.4</v>
      </c>
      <c r="C16" s="135">
        <f t="shared" si="1"/>
        <v>604.20000000000005</v>
      </c>
      <c r="D16" s="135">
        <f t="shared" si="1"/>
        <v>318.7</v>
      </c>
      <c r="E16" s="135">
        <f t="shared" si="1"/>
        <v>95.7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90.9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400</v>
      </c>
      <c r="O16" s="135">
        <f t="shared" si="1"/>
        <v>400</v>
      </c>
      <c r="P16" s="135">
        <f t="shared" si="1"/>
        <v>500</v>
      </c>
      <c r="Q16" s="135">
        <f t="shared" si="1"/>
        <v>629</v>
      </c>
      <c r="R16" s="135">
        <f t="shared" si="1"/>
        <v>873.1</v>
      </c>
      <c r="S16" s="135">
        <f t="shared" si="1"/>
        <v>1326</v>
      </c>
      <c r="T16" s="135">
        <f t="shared" si="1"/>
        <v>977.9</v>
      </c>
      <c r="U16" s="135">
        <f t="shared" si="1"/>
        <v>213.9</v>
      </c>
      <c r="V16" s="135">
        <f t="shared" si="1"/>
        <v>131.69999999999999</v>
      </c>
      <c r="W16" s="135">
        <f t="shared" si="1"/>
        <v>157.5</v>
      </c>
      <c r="X16" s="135">
        <f t="shared" si="1"/>
        <v>696.7</v>
      </c>
      <c r="Y16" s="135">
        <f t="shared" si="1"/>
        <v>632.1</v>
      </c>
      <c r="Z16" s="136" t="str">
        <f t="shared" si="1"/>
        <v/>
      </c>
      <c r="AA16" s="90">
        <f t="shared" si="0"/>
        <v>8604.7999999999993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72.099999999999994</v>
      </c>
      <c r="G21" s="129">
        <v>166.1</v>
      </c>
      <c r="H21" s="129">
        <v>418.2</v>
      </c>
      <c r="I21" s="129"/>
      <c r="J21" s="129">
        <v>234.3</v>
      </c>
      <c r="K21" s="129">
        <v>939.7</v>
      </c>
      <c r="L21" s="129">
        <v>545.79999999999995</v>
      </c>
      <c r="M21" s="129">
        <v>157.5</v>
      </c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2533.6999999999998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72.099999999999994</v>
      </c>
      <c r="G24" s="135">
        <f t="shared" si="3"/>
        <v>166.1</v>
      </c>
      <c r="H24" s="135">
        <f t="shared" si="3"/>
        <v>418.2</v>
      </c>
      <c r="I24" s="135">
        <f t="shared" si="3"/>
        <v>0</v>
      </c>
      <c r="J24" s="135">
        <f t="shared" si="3"/>
        <v>234.3</v>
      </c>
      <c r="K24" s="135">
        <f t="shared" si="3"/>
        <v>939.7</v>
      </c>
      <c r="L24" s="135">
        <f t="shared" si="3"/>
        <v>545.79999999999995</v>
      </c>
      <c r="M24" s="135">
        <f t="shared" si="3"/>
        <v>157.5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2533.6999999999998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2025-08-23T11:08:53Z</dcterms:created>
  <dcterms:modified xsi:type="dcterms:W3CDTF">2025-08-23T11:08:55Z</dcterms:modified>
</cp:coreProperties>
</file>