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19200" windowHeight="676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(BUY)'!$A$36:$A$40</definedName>
    <definedName name="BRD_EXP_NAMES_SUM_BUY_CPL">'SPOT_Summary (BUY)'!$A$44:$A$49</definedName>
    <definedName name="BRD_EXP_VALUES_DAM_CPL">MKT_Coupling!$B$20:$CW$24</definedName>
    <definedName name="BRD_EXP_VALUES_SUM_BUY">'SPOT_Summary (BUY)'!$B$36:$CW$40</definedName>
    <definedName name="BRD_EXP_VALUES_SUM_BUY_CPL">'SPOT_Summary (BUY)'!$B$44:$CW$49</definedName>
    <definedName name="BRD_IMP_NAMES_DAM_CPL">MKT_Coupling!$A$12:$A$16</definedName>
    <definedName name="BRD_IMP_NAMES_SUM_SELL">'SPOT_Summary (SELL)'!$A$36:$A$40</definedName>
    <definedName name="BRD_IMP_NAMES_SUM_SELL_CPL">'SPOT_Summary (SELL)'!$A$44:$A$49</definedName>
    <definedName name="BRD_IMP_VALUES_DAM_CPL">MKT_Coupling!$B$12:$CW$16</definedName>
    <definedName name="BRD_IMP_VALUES_SUM_SELL">'SPOT_Summary (SELL)'!$B$36:$CW$40</definedName>
    <definedName name="BRD_IMP_VALUES_SUM_SELL_CPL">'SPOT_Summary (SELL)'!$B$44:$CW$49</definedName>
    <definedName name="BUY_ORDERS_NAMES_SUM_BUY">'SPOT_Summary (BUY)'!$A$30:$A$32</definedName>
    <definedName name="BUY_ORDERS_VALUES_SUM_BUY">'SPOT_Summary (BUY)'!$B$30:$CW$32</definedName>
    <definedName name="DAM_CPL_PUB_TIME">MKT_Coupling!$D$1</definedName>
    <definedName name="DEM_UNITS_CRT_VALUES_SUM_BUY">'SPOT_Summary (BUY)'!$B$25:$CW$25</definedName>
    <definedName name="DEM_UNITS_CRT_VALUES_SUM_SELL">'SPOT_Summary (SELL)'!$B$25:$CW$25</definedName>
    <definedName name="DEM_UNITS_DRS_VALUES_SUM_BUY">'SPOT_Summary (BUY)'!$B$26:$CW$26</definedName>
    <definedName name="DEM_UNITS_DRS_VALUES_SUM_SELL">'SPOT_Summary (SELL)'!$B$26:$CW$26</definedName>
    <definedName name="DEM_UNITS_HVL_VALUES_SUM_BUY">'SPOT_Summary (BUY)'!$B$20:$CW$20</definedName>
    <definedName name="DEM_UNITS_HVL_VALUES_SUM_SELL">'SPOT_Summary (SELL)'!$B$20:$CW$20</definedName>
    <definedName name="DEM_UNITS_LVL_VALUES_SUM_BUY">'SPOT_Summary (BUY)'!$B$22:$CW$22</definedName>
    <definedName name="DEM_UNITS_LVL_VALUES_SUM_SELL">'SPOT_Summary (SELL)'!$B$22:$CW$22</definedName>
    <definedName name="DEM_UNITS_MVL_VALUES_SUM_BUY">'SPOT_Summary (BUY)'!$B$21:$CW$21</definedName>
    <definedName name="DEM_UNITS_MVL_VALUES_SUM_SELL">'SPOT_Summary (SELL)'!$B$21:$CW$21</definedName>
    <definedName name="DEM_UNITS_PMP_VALUES_SUM_BUY">'SPOT_Summary (BUY)'!$B$23:$CW$23</definedName>
    <definedName name="DEM_UNITS_PMP_VALUES_SUM_SELL">'SPOT_Summary (SELL)'!$B$23:$CW$23</definedName>
    <definedName name="DEM_UNITS_SLL_VALUES_SUM_BUY">'SPOT_Summary (BUY)'!$B$24:$CW$24</definedName>
    <definedName name="DEM_UNITS_SLL_VALUES_SUM_SELL">'SPOT_Summary (SELL)'!$B$24:$CW$24</definedName>
    <definedName name="DEMAND_NAMES_SUM_BUY">'SPOT_Summary (BUY)'!$A$20:$A$26</definedName>
    <definedName name="DEMAND_NAMES_SUM_SELL">'SPOT_Summary (SELL)'!$A$20:$A$26</definedName>
    <definedName name="DEMAND_VALUES_SUM_BUY">'SPOT_Summary (BUY)'!$B$20:$CW$26</definedName>
    <definedName name="DEMAND_VALUES_SUM_SELL">'SPOT_Summary (SELL)'!$B$20:$CW$26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(BUY)'!$A$1:$CX$53</definedName>
    <definedName name="_xlnm.Print_Area" localSheetId="0">'SPOT_Summary (SELL)'!$A$1:$CX$53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(SELL)'!$A$30:$A$32</definedName>
    <definedName name="SELL_ORDERS_VALUES_SUM_SELL">'SPOT_Summary (SELL)'!$B$30:$CW$32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(SELL)'!$B$41:$CW$41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(BUY)'!$A$11:$A$16</definedName>
    <definedName name="UNITS_NAMES_SUM_SELL">'SPOT_Summary (SELL)'!$A$11:$A$16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(BUY)'!$B$11:$CW$16</definedName>
    <definedName name="UNITS_VALUES_SUM_SELL">'SPOT_Summary (SELL)'!$B$11:$CW$16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3" i="5"/>
  <c r="CX14" i="5"/>
  <c r="CX15" i="5"/>
  <c r="CX16" i="5"/>
  <c r="CX17" i="5"/>
  <c r="CX20" i="5" a="1"/>
  <c r="CX20" i="5"/>
  <c r="CX21" i="5" a="1"/>
  <c r="CX21" i="5"/>
  <c r="CX22" i="5" a="1"/>
  <c r="CX23" i="5" a="1"/>
  <c r="CX24" i="5" a="1"/>
  <c r="CX25" i="5" a="1"/>
  <c r="CX26" i="5" a="1"/>
  <c r="CX22" i="5"/>
  <c r="CX23" i="5"/>
  <c r="CX24" i="5"/>
  <c r="CX25" i="5"/>
  <c r="CX26" i="5"/>
  <c r="CX27" i="5"/>
  <c r="CX36" i="5" a="1"/>
  <c r="CX36" i="5"/>
  <c r="CX37" i="5" a="1"/>
  <c r="CX37" i="5"/>
  <c r="CX38" i="5" a="1"/>
  <c r="CX39" i="5" a="1"/>
  <c r="CX40" i="5" a="1"/>
  <c r="CX38" i="5"/>
  <c r="CX39" i="5"/>
  <c r="CX40" i="5"/>
  <c r="CX41" i="5"/>
  <c r="CX53" i="5"/>
  <c r="CW17" i="5"/>
  <c r="CW27" i="5"/>
  <c r="CW41" i="5"/>
  <c r="CW53" i="5"/>
  <c r="CV17" i="5"/>
  <c r="CV27" i="5"/>
  <c r="CV41" i="5"/>
  <c r="CV53" i="5"/>
  <c r="CU17" i="5"/>
  <c r="CU27" i="5"/>
  <c r="CU41" i="5"/>
  <c r="CU53" i="5"/>
  <c r="CT17" i="5"/>
  <c r="CT27" i="5"/>
  <c r="CT41" i="5"/>
  <c r="CT53" i="5"/>
  <c r="CS17" i="5"/>
  <c r="CS27" i="5"/>
  <c r="CS41" i="5"/>
  <c r="CS53" i="5"/>
  <c r="CR17" i="5"/>
  <c r="CR27" i="5"/>
  <c r="CR41" i="5"/>
  <c r="CR53" i="5"/>
  <c r="CQ17" i="5"/>
  <c r="CQ27" i="5"/>
  <c r="CQ41" i="5"/>
  <c r="CQ53" i="5"/>
  <c r="CP17" i="5"/>
  <c r="CP27" i="5"/>
  <c r="CP41" i="5"/>
  <c r="CP53" i="5"/>
  <c r="CO17" i="5"/>
  <c r="CO27" i="5"/>
  <c r="CO41" i="5"/>
  <c r="CO53" i="5"/>
  <c r="CN17" i="5"/>
  <c r="CN27" i="5"/>
  <c r="CN41" i="5"/>
  <c r="CN53" i="5"/>
  <c r="CM17" i="5"/>
  <c r="CM27" i="5"/>
  <c r="CM41" i="5"/>
  <c r="CM53" i="5"/>
  <c r="CL17" i="5"/>
  <c r="CL27" i="5"/>
  <c r="CL41" i="5"/>
  <c r="CL53" i="5"/>
  <c r="CK17" i="5"/>
  <c r="CK27" i="5"/>
  <c r="CK41" i="5"/>
  <c r="CK53" i="5"/>
  <c r="CJ17" i="5"/>
  <c r="CJ27" i="5"/>
  <c r="CJ41" i="5"/>
  <c r="CJ53" i="5"/>
  <c r="CI17" i="5"/>
  <c r="CI27" i="5"/>
  <c r="CI41" i="5"/>
  <c r="CI53" i="5"/>
  <c r="CH17" i="5"/>
  <c r="CH27" i="5"/>
  <c r="CH41" i="5"/>
  <c r="CH53" i="5"/>
  <c r="CG17" i="5"/>
  <c r="CG27" i="5"/>
  <c r="CG41" i="5"/>
  <c r="CG53" i="5"/>
  <c r="CF17" i="5"/>
  <c r="CF27" i="5"/>
  <c r="CF41" i="5"/>
  <c r="CF53" i="5"/>
  <c r="CE17" i="5"/>
  <c r="CE27" i="5"/>
  <c r="CE41" i="5"/>
  <c r="CE53" i="5"/>
  <c r="CD17" i="5"/>
  <c r="CD27" i="5"/>
  <c r="CD41" i="5"/>
  <c r="CD53" i="5"/>
  <c r="CC17" i="5"/>
  <c r="CC27" i="5"/>
  <c r="CC41" i="5"/>
  <c r="CC53" i="5"/>
  <c r="CB17" i="5"/>
  <c r="CB27" i="5"/>
  <c r="CB41" i="5"/>
  <c r="CB53" i="5"/>
  <c r="CA17" i="5"/>
  <c r="CA27" i="5"/>
  <c r="CA41" i="5"/>
  <c r="CA53" i="5"/>
  <c r="BZ17" i="5"/>
  <c r="BZ27" i="5"/>
  <c r="BZ41" i="5"/>
  <c r="BZ53" i="5"/>
  <c r="BY17" i="5"/>
  <c r="BY27" i="5"/>
  <c r="BY41" i="5"/>
  <c r="BY53" i="5"/>
  <c r="BX17" i="5"/>
  <c r="BX27" i="5"/>
  <c r="BX41" i="5"/>
  <c r="BX53" i="5"/>
  <c r="BW17" i="5"/>
  <c r="BW27" i="5"/>
  <c r="BW41" i="5"/>
  <c r="BW53" i="5"/>
  <c r="BV17" i="5"/>
  <c r="BV27" i="5"/>
  <c r="BV41" i="5"/>
  <c r="BV53" i="5"/>
  <c r="BU17" i="5"/>
  <c r="BU27" i="5"/>
  <c r="BU41" i="5"/>
  <c r="BU53" i="5"/>
  <c r="BT17" i="5"/>
  <c r="BT27" i="5"/>
  <c r="BT41" i="5"/>
  <c r="BT53" i="5"/>
  <c r="BS17" i="5"/>
  <c r="BS27" i="5"/>
  <c r="BS41" i="5"/>
  <c r="BS53" i="5"/>
  <c r="BR17" i="5"/>
  <c r="BR27" i="5"/>
  <c r="BR41" i="5"/>
  <c r="BR53" i="5"/>
  <c r="BQ17" i="5"/>
  <c r="BQ27" i="5"/>
  <c r="BQ41" i="5"/>
  <c r="BQ53" i="5"/>
  <c r="BP17" i="5"/>
  <c r="BP27" i="5"/>
  <c r="BP41" i="5"/>
  <c r="BP53" i="5"/>
  <c r="BO17" i="5"/>
  <c r="BO27" i="5"/>
  <c r="BO41" i="5"/>
  <c r="BO53" i="5"/>
  <c r="BN17" i="5"/>
  <c r="BN27" i="5"/>
  <c r="BN41" i="5"/>
  <c r="BN53" i="5"/>
  <c r="BM17" i="5"/>
  <c r="BM27" i="5"/>
  <c r="BM41" i="5"/>
  <c r="BM53" i="5"/>
  <c r="BL17" i="5"/>
  <c r="BL27" i="5"/>
  <c r="BL41" i="5"/>
  <c r="BL53" i="5"/>
  <c r="BK17" i="5"/>
  <c r="BK27" i="5"/>
  <c r="BK41" i="5"/>
  <c r="BK53" i="5"/>
  <c r="BJ17" i="5"/>
  <c r="BJ27" i="5"/>
  <c r="BJ41" i="5"/>
  <c r="BJ53" i="5"/>
  <c r="BI17" i="5"/>
  <c r="BI27" i="5"/>
  <c r="BI41" i="5"/>
  <c r="BI53" i="5"/>
  <c r="BH17" i="5"/>
  <c r="BH27" i="5"/>
  <c r="BH41" i="5"/>
  <c r="BH53" i="5"/>
  <c r="BG17" i="5"/>
  <c r="BG27" i="5"/>
  <c r="BG41" i="5"/>
  <c r="BG53" i="5"/>
  <c r="BF17" i="5"/>
  <c r="BF27" i="5"/>
  <c r="BF41" i="5"/>
  <c r="BF53" i="5"/>
  <c r="BE17" i="5"/>
  <c r="BE27" i="5"/>
  <c r="BE41" i="5"/>
  <c r="BE53" i="5"/>
  <c r="BD17" i="5"/>
  <c r="BD27" i="5"/>
  <c r="BD41" i="5"/>
  <c r="BD53" i="5"/>
  <c r="BC17" i="5"/>
  <c r="BC27" i="5"/>
  <c r="BC41" i="5"/>
  <c r="BC53" i="5"/>
  <c r="BB17" i="5"/>
  <c r="BB27" i="5"/>
  <c r="BB41" i="5"/>
  <c r="BB53" i="5"/>
  <c r="BA17" i="5"/>
  <c r="BA27" i="5"/>
  <c r="BA41" i="5"/>
  <c r="BA53" i="5"/>
  <c r="AZ17" i="5"/>
  <c r="AZ27" i="5"/>
  <c r="AZ41" i="5"/>
  <c r="AZ53" i="5"/>
  <c r="AY17" i="5"/>
  <c r="AY27" i="5"/>
  <c r="AY41" i="5"/>
  <c r="AY53" i="5"/>
  <c r="AX17" i="5"/>
  <c r="AX27" i="5"/>
  <c r="AX41" i="5"/>
  <c r="AX53" i="5"/>
  <c r="AW17" i="5"/>
  <c r="AW27" i="5"/>
  <c r="AW41" i="5"/>
  <c r="AW53" i="5"/>
  <c r="AV17" i="5"/>
  <c r="AV27" i="5"/>
  <c r="AV41" i="5"/>
  <c r="AV53" i="5"/>
  <c r="AU17" i="5"/>
  <c r="AU27" i="5"/>
  <c r="AU41" i="5"/>
  <c r="AU53" i="5"/>
  <c r="AT17" i="5"/>
  <c r="AT27" i="5"/>
  <c r="AT41" i="5"/>
  <c r="AT53" i="5"/>
  <c r="AS17" i="5"/>
  <c r="AS27" i="5"/>
  <c r="AS41" i="5"/>
  <c r="AS53" i="5"/>
  <c r="AR17" i="5"/>
  <c r="AR27" i="5"/>
  <c r="AR41" i="5"/>
  <c r="AR53" i="5"/>
  <c r="AQ17" i="5"/>
  <c r="AQ27" i="5"/>
  <c r="AQ41" i="5"/>
  <c r="AQ53" i="5"/>
  <c r="AP17" i="5"/>
  <c r="AP27" i="5"/>
  <c r="AP41" i="5"/>
  <c r="AP53" i="5"/>
  <c r="AO17" i="5"/>
  <c r="AO27" i="5"/>
  <c r="AO41" i="5"/>
  <c r="AO53" i="5"/>
  <c r="AN17" i="5"/>
  <c r="AN27" i="5"/>
  <c r="AN41" i="5"/>
  <c r="AN53" i="5"/>
  <c r="AM17" i="5"/>
  <c r="AM27" i="5"/>
  <c r="AM41" i="5"/>
  <c r="AM53" i="5"/>
  <c r="AL17" i="5"/>
  <c r="AL27" i="5"/>
  <c r="AL41" i="5"/>
  <c r="AL53" i="5"/>
  <c r="AK17" i="5"/>
  <c r="AK27" i="5"/>
  <c r="AK41" i="5"/>
  <c r="AK53" i="5"/>
  <c r="AJ17" i="5"/>
  <c r="AJ27" i="5"/>
  <c r="AJ41" i="5"/>
  <c r="AJ53" i="5"/>
  <c r="AI17" i="5"/>
  <c r="AI27" i="5"/>
  <c r="AI41" i="5"/>
  <c r="AI53" i="5"/>
  <c r="AH17" i="5"/>
  <c r="AH27" i="5"/>
  <c r="AH41" i="5"/>
  <c r="AH53" i="5"/>
  <c r="AG17" i="5"/>
  <c r="AG27" i="5"/>
  <c r="AG41" i="5"/>
  <c r="AG53" i="5"/>
  <c r="AF17" i="5"/>
  <c r="AF27" i="5"/>
  <c r="AF41" i="5"/>
  <c r="AF53" i="5"/>
  <c r="AE17" i="5"/>
  <c r="AE27" i="5"/>
  <c r="AE41" i="5"/>
  <c r="AE53" i="5"/>
  <c r="AD17" i="5"/>
  <c r="AD27" i="5"/>
  <c r="AD41" i="5"/>
  <c r="AD53" i="5"/>
  <c r="AC17" i="5"/>
  <c r="AC27" i="5"/>
  <c r="AC41" i="5"/>
  <c r="AC53" i="5"/>
  <c r="AB17" i="5"/>
  <c r="AB27" i="5"/>
  <c r="AB41" i="5"/>
  <c r="AB53" i="5"/>
  <c r="AA17" i="5"/>
  <c r="AA27" i="5"/>
  <c r="AA41" i="5"/>
  <c r="AA53" i="5"/>
  <c r="Z17" i="5"/>
  <c r="Z27" i="5"/>
  <c r="Z41" i="5"/>
  <c r="Z53" i="5"/>
  <c r="Y17" i="5"/>
  <c r="Y27" i="5"/>
  <c r="Y41" i="5"/>
  <c r="Y53" i="5"/>
  <c r="X17" i="5"/>
  <c r="X27" i="5"/>
  <c r="X41" i="5"/>
  <c r="X53" i="5"/>
  <c r="W17" i="5"/>
  <c r="W27" i="5"/>
  <c r="W41" i="5"/>
  <c r="W53" i="5"/>
  <c r="V17" i="5"/>
  <c r="V27" i="5"/>
  <c r="V41" i="5"/>
  <c r="V53" i="5"/>
  <c r="U17" i="5"/>
  <c r="U27" i="5"/>
  <c r="U41" i="5"/>
  <c r="U53" i="5"/>
  <c r="T17" i="5"/>
  <c r="T27" i="5"/>
  <c r="T41" i="5"/>
  <c r="T53" i="5"/>
  <c r="S17" i="5"/>
  <c r="S27" i="5"/>
  <c r="S41" i="5"/>
  <c r="S53" i="5"/>
  <c r="R17" i="5"/>
  <c r="R27" i="5"/>
  <c r="R41" i="5"/>
  <c r="R53" i="5"/>
  <c r="Q17" i="5"/>
  <c r="Q27" i="5"/>
  <c r="Q41" i="5"/>
  <c r="Q53" i="5"/>
  <c r="P17" i="5"/>
  <c r="P27" i="5"/>
  <c r="P41" i="5"/>
  <c r="P53" i="5"/>
  <c r="O17" i="5"/>
  <c r="O27" i="5"/>
  <c r="O41" i="5"/>
  <c r="O53" i="5"/>
  <c r="N17" i="5"/>
  <c r="N27" i="5"/>
  <c r="N41" i="5"/>
  <c r="N53" i="5"/>
  <c r="M17" i="5"/>
  <c r="M27" i="5"/>
  <c r="M41" i="5"/>
  <c r="M53" i="5"/>
  <c r="L17" i="5"/>
  <c r="L27" i="5"/>
  <c r="L41" i="5"/>
  <c r="L53" i="5"/>
  <c r="K17" i="5"/>
  <c r="K27" i="5"/>
  <c r="K41" i="5"/>
  <c r="K53" i="5"/>
  <c r="J17" i="5"/>
  <c r="J27" i="5"/>
  <c r="J41" i="5"/>
  <c r="J53" i="5"/>
  <c r="I17" i="5"/>
  <c r="I27" i="5"/>
  <c r="I41" i="5"/>
  <c r="I53" i="5"/>
  <c r="H17" i="5"/>
  <c r="H27" i="5"/>
  <c r="H41" i="5"/>
  <c r="H53" i="5"/>
  <c r="G17" i="5"/>
  <c r="G27" i="5"/>
  <c r="G41" i="5"/>
  <c r="G53" i="5"/>
  <c r="F17" i="5"/>
  <c r="F27" i="5"/>
  <c r="F41" i="5"/>
  <c r="F53" i="5"/>
  <c r="E17" i="5"/>
  <c r="E27" i="5"/>
  <c r="E41" i="5"/>
  <c r="E53" i="5"/>
  <c r="D17" i="5"/>
  <c r="D27" i="5"/>
  <c r="D41" i="5"/>
  <c r="D53" i="5"/>
  <c r="C17" i="5"/>
  <c r="C27" i="5"/>
  <c r="C41" i="5"/>
  <c r="C53" i="5"/>
  <c r="B17" i="5"/>
  <c r="B27" i="5"/>
  <c r="B41" i="5"/>
  <c r="B53" i="5"/>
  <c r="CW52" i="5"/>
  <c r="CV52" i="5"/>
  <c r="CU52" i="5"/>
  <c r="CT52" i="5"/>
  <c r="CS52" i="5"/>
  <c r="CR52" i="5"/>
  <c r="CQ52" i="5"/>
  <c r="CP52" i="5"/>
  <c r="CO52" i="5"/>
  <c r="CN52" i="5"/>
  <c r="CM52" i="5"/>
  <c r="CL52" i="5"/>
  <c r="CK52" i="5"/>
  <c r="CJ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O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CX44" i="5" a="1"/>
  <c r="CX44" i="5"/>
  <c r="CX45" i="5" a="1"/>
  <c r="CX45" i="5"/>
  <c r="CX46" i="5" a="1"/>
  <c r="CX47" i="5" a="1"/>
  <c r="CX48" i="5" a="1"/>
  <c r="CX49" i="5" a="1"/>
  <c r="CX46" i="5"/>
  <c r="CX47" i="5"/>
  <c r="CX48" i="5"/>
  <c r="CX49" i="5"/>
  <c r="CX50" i="5"/>
  <c r="CW50" i="5"/>
  <c r="CV50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CX30" i="5" a="1"/>
  <c r="CX30" i="5"/>
  <c r="CX31" i="5" a="1"/>
  <c r="CX31" i="5"/>
  <c r="CX32" i="5" a="1"/>
  <c r="CX32" i="5"/>
  <c r="CX33" i="5"/>
  <c r="CW33" i="5"/>
  <c r="CV33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X36" i="4" a="1"/>
  <c r="CX36" i="4"/>
  <c r="CX37" i="4" a="1"/>
  <c r="CX37" i="4"/>
  <c r="CX38" i="4" a="1"/>
  <c r="CX39" i="4" a="1"/>
  <c r="CX40" i="4" a="1"/>
  <c r="CX38" i="4"/>
  <c r="CX39" i="4"/>
  <c r="CX40" i="4"/>
  <c r="CX41" i="4"/>
  <c r="CX53" i="4"/>
  <c r="CW17" i="4"/>
  <c r="CW27" i="4"/>
  <c r="CW41" i="4"/>
  <c r="CW53" i="4"/>
  <c r="CV17" i="4"/>
  <c r="CV27" i="4"/>
  <c r="CV41" i="4"/>
  <c r="CV53" i="4"/>
  <c r="CU17" i="4"/>
  <c r="CU27" i="4"/>
  <c r="CU41" i="4"/>
  <c r="CU53" i="4"/>
  <c r="CT17" i="4"/>
  <c r="CT27" i="4"/>
  <c r="CT41" i="4"/>
  <c r="CT53" i="4"/>
  <c r="CS17" i="4"/>
  <c r="CS27" i="4"/>
  <c r="CS41" i="4"/>
  <c r="CS53" i="4"/>
  <c r="CR17" i="4"/>
  <c r="CR27" i="4"/>
  <c r="CR41" i="4"/>
  <c r="CR53" i="4"/>
  <c r="CQ17" i="4"/>
  <c r="CQ27" i="4"/>
  <c r="CQ41" i="4"/>
  <c r="CQ53" i="4"/>
  <c r="CP17" i="4"/>
  <c r="CP27" i="4"/>
  <c r="CP41" i="4"/>
  <c r="CP53" i="4"/>
  <c r="CO17" i="4"/>
  <c r="CO27" i="4"/>
  <c r="CO41" i="4"/>
  <c r="CO53" i="4"/>
  <c r="CN17" i="4"/>
  <c r="CN27" i="4"/>
  <c r="CN41" i="4"/>
  <c r="CN53" i="4"/>
  <c r="CM17" i="4"/>
  <c r="CM27" i="4"/>
  <c r="CM41" i="4"/>
  <c r="CM53" i="4"/>
  <c r="CL17" i="4"/>
  <c r="CL27" i="4"/>
  <c r="CL41" i="4"/>
  <c r="CL53" i="4"/>
  <c r="CK17" i="4"/>
  <c r="CK27" i="4"/>
  <c r="CK41" i="4"/>
  <c r="CK53" i="4"/>
  <c r="CJ17" i="4"/>
  <c r="CJ27" i="4"/>
  <c r="CJ41" i="4"/>
  <c r="CJ53" i="4"/>
  <c r="CI17" i="4"/>
  <c r="CI27" i="4"/>
  <c r="CI41" i="4"/>
  <c r="CI53" i="4"/>
  <c r="CH17" i="4"/>
  <c r="CH27" i="4"/>
  <c r="CH41" i="4"/>
  <c r="CH53" i="4"/>
  <c r="CG17" i="4"/>
  <c r="CG27" i="4"/>
  <c r="CG41" i="4"/>
  <c r="CG53" i="4"/>
  <c r="CF17" i="4"/>
  <c r="CF27" i="4"/>
  <c r="CF41" i="4"/>
  <c r="CF53" i="4"/>
  <c r="CE17" i="4"/>
  <c r="CE27" i="4"/>
  <c r="CE41" i="4"/>
  <c r="CE53" i="4"/>
  <c r="CD17" i="4"/>
  <c r="CD27" i="4"/>
  <c r="CD41" i="4"/>
  <c r="CD53" i="4"/>
  <c r="CC17" i="4"/>
  <c r="CC27" i="4"/>
  <c r="CC41" i="4"/>
  <c r="CC53" i="4"/>
  <c r="CB17" i="4"/>
  <c r="CB27" i="4"/>
  <c r="CB41" i="4"/>
  <c r="CB53" i="4"/>
  <c r="CA17" i="4"/>
  <c r="CA27" i="4"/>
  <c r="CA41" i="4"/>
  <c r="CA53" i="4"/>
  <c r="BZ17" i="4"/>
  <c r="BZ27" i="4"/>
  <c r="BZ41" i="4"/>
  <c r="BZ53" i="4"/>
  <c r="BY17" i="4"/>
  <c r="BY27" i="4"/>
  <c r="BY41" i="4"/>
  <c r="BY53" i="4"/>
  <c r="BX17" i="4"/>
  <c r="BX27" i="4"/>
  <c r="BX41" i="4"/>
  <c r="BX53" i="4"/>
  <c r="BW17" i="4"/>
  <c r="BW27" i="4"/>
  <c r="BW41" i="4"/>
  <c r="BW53" i="4"/>
  <c r="BV17" i="4"/>
  <c r="BV27" i="4"/>
  <c r="BV41" i="4"/>
  <c r="BV53" i="4"/>
  <c r="BU17" i="4"/>
  <c r="BU27" i="4"/>
  <c r="BU41" i="4"/>
  <c r="BU53" i="4"/>
  <c r="BT17" i="4"/>
  <c r="BT27" i="4"/>
  <c r="BT41" i="4"/>
  <c r="BT53" i="4"/>
  <c r="BS17" i="4"/>
  <c r="BS27" i="4"/>
  <c r="BS41" i="4"/>
  <c r="BS53" i="4"/>
  <c r="BR17" i="4"/>
  <c r="BR27" i="4"/>
  <c r="BR41" i="4"/>
  <c r="BR53" i="4"/>
  <c r="BQ17" i="4"/>
  <c r="BQ27" i="4"/>
  <c r="BQ41" i="4"/>
  <c r="BQ53" i="4"/>
  <c r="BP17" i="4"/>
  <c r="BP27" i="4"/>
  <c r="BP41" i="4"/>
  <c r="BP53" i="4"/>
  <c r="BO17" i="4"/>
  <c r="BO27" i="4"/>
  <c r="BO41" i="4"/>
  <c r="BO53" i="4"/>
  <c r="BN17" i="4"/>
  <c r="BN27" i="4"/>
  <c r="BN41" i="4"/>
  <c r="BN53" i="4"/>
  <c r="BM17" i="4"/>
  <c r="BM27" i="4"/>
  <c r="BM41" i="4"/>
  <c r="BM53" i="4"/>
  <c r="BL17" i="4"/>
  <c r="BL27" i="4"/>
  <c r="BL41" i="4"/>
  <c r="BL53" i="4"/>
  <c r="BK17" i="4"/>
  <c r="BK27" i="4"/>
  <c r="BK41" i="4"/>
  <c r="BK53" i="4"/>
  <c r="BJ17" i="4"/>
  <c r="BJ27" i="4"/>
  <c r="BJ41" i="4"/>
  <c r="BJ53" i="4"/>
  <c r="BI17" i="4"/>
  <c r="BI27" i="4"/>
  <c r="BI41" i="4"/>
  <c r="BI53" i="4"/>
  <c r="BH17" i="4"/>
  <c r="BH27" i="4"/>
  <c r="BH41" i="4"/>
  <c r="BH53" i="4"/>
  <c r="BG17" i="4"/>
  <c r="BG27" i="4"/>
  <c r="BG41" i="4"/>
  <c r="BG53" i="4"/>
  <c r="BF17" i="4"/>
  <c r="BF27" i="4"/>
  <c r="BF41" i="4"/>
  <c r="BF53" i="4"/>
  <c r="BE17" i="4"/>
  <c r="BE27" i="4"/>
  <c r="BE41" i="4"/>
  <c r="BE53" i="4"/>
  <c r="BD17" i="4"/>
  <c r="BD27" i="4"/>
  <c r="BD41" i="4"/>
  <c r="BD53" i="4"/>
  <c r="BC17" i="4"/>
  <c r="BC27" i="4"/>
  <c r="BC41" i="4"/>
  <c r="BC53" i="4"/>
  <c r="BB17" i="4"/>
  <c r="BB27" i="4"/>
  <c r="BB41" i="4"/>
  <c r="BB53" i="4"/>
  <c r="BA17" i="4"/>
  <c r="BA27" i="4"/>
  <c r="BA41" i="4"/>
  <c r="BA53" i="4"/>
  <c r="AZ17" i="4"/>
  <c r="AZ27" i="4"/>
  <c r="AZ41" i="4"/>
  <c r="AZ53" i="4"/>
  <c r="AY17" i="4"/>
  <c r="AY27" i="4"/>
  <c r="AY41" i="4"/>
  <c r="AY53" i="4"/>
  <c r="AX17" i="4"/>
  <c r="AX27" i="4"/>
  <c r="AX41" i="4"/>
  <c r="AX53" i="4"/>
  <c r="AW17" i="4"/>
  <c r="AW27" i="4"/>
  <c r="AW41" i="4"/>
  <c r="AW53" i="4"/>
  <c r="AV17" i="4"/>
  <c r="AV27" i="4"/>
  <c r="AV41" i="4"/>
  <c r="AV53" i="4"/>
  <c r="AU17" i="4"/>
  <c r="AU27" i="4"/>
  <c r="AU41" i="4"/>
  <c r="AU53" i="4"/>
  <c r="AT17" i="4"/>
  <c r="AT27" i="4"/>
  <c r="AT41" i="4"/>
  <c r="AT53" i="4"/>
  <c r="AS17" i="4"/>
  <c r="AS27" i="4"/>
  <c r="AS41" i="4"/>
  <c r="AS53" i="4"/>
  <c r="AR17" i="4"/>
  <c r="AR27" i="4"/>
  <c r="AR41" i="4"/>
  <c r="AR53" i="4"/>
  <c r="AQ17" i="4"/>
  <c r="AQ27" i="4"/>
  <c r="AQ41" i="4"/>
  <c r="AQ53" i="4"/>
  <c r="AP17" i="4"/>
  <c r="AP27" i="4"/>
  <c r="AP41" i="4"/>
  <c r="AP53" i="4"/>
  <c r="AO17" i="4"/>
  <c r="AO27" i="4"/>
  <c r="AO41" i="4"/>
  <c r="AO53" i="4"/>
  <c r="AN17" i="4"/>
  <c r="AN27" i="4"/>
  <c r="AN41" i="4"/>
  <c r="AN53" i="4"/>
  <c r="AM17" i="4"/>
  <c r="AM27" i="4"/>
  <c r="AM41" i="4"/>
  <c r="AM53" i="4"/>
  <c r="AL17" i="4"/>
  <c r="AL27" i="4"/>
  <c r="AL41" i="4"/>
  <c r="AL53" i="4"/>
  <c r="AK17" i="4"/>
  <c r="AK27" i="4"/>
  <c r="AK41" i="4"/>
  <c r="AK53" i="4"/>
  <c r="AJ17" i="4"/>
  <c r="AJ27" i="4"/>
  <c r="AJ41" i="4"/>
  <c r="AJ53" i="4"/>
  <c r="AI17" i="4"/>
  <c r="AI27" i="4"/>
  <c r="AI41" i="4"/>
  <c r="AI53" i="4"/>
  <c r="AH17" i="4"/>
  <c r="AH27" i="4"/>
  <c r="AH41" i="4"/>
  <c r="AH53" i="4"/>
  <c r="AG17" i="4"/>
  <c r="AG27" i="4"/>
  <c r="AG41" i="4"/>
  <c r="AG53" i="4"/>
  <c r="AF17" i="4"/>
  <c r="AF27" i="4"/>
  <c r="AF41" i="4"/>
  <c r="AF53" i="4"/>
  <c r="AE17" i="4"/>
  <c r="AE27" i="4"/>
  <c r="AE41" i="4"/>
  <c r="AE53" i="4"/>
  <c r="AD17" i="4"/>
  <c r="AD27" i="4"/>
  <c r="AD41" i="4"/>
  <c r="AD53" i="4"/>
  <c r="AC17" i="4"/>
  <c r="AC27" i="4"/>
  <c r="AC41" i="4"/>
  <c r="AC53" i="4"/>
  <c r="AB17" i="4"/>
  <c r="AB27" i="4"/>
  <c r="AB41" i="4"/>
  <c r="AB53" i="4"/>
  <c r="AA17" i="4"/>
  <c r="AA27" i="4"/>
  <c r="AA41" i="4"/>
  <c r="AA53" i="4"/>
  <c r="Z17" i="4"/>
  <c r="Z27" i="4"/>
  <c r="Z41" i="4"/>
  <c r="Z53" i="4"/>
  <c r="Y17" i="4"/>
  <c r="Y27" i="4"/>
  <c r="Y41" i="4"/>
  <c r="Y53" i="4"/>
  <c r="X17" i="4"/>
  <c r="X27" i="4"/>
  <c r="X41" i="4"/>
  <c r="X53" i="4"/>
  <c r="W17" i="4"/>
  <c r="W27" i="4"/>
  <c r="W41" i="4"/>
  <c r="W53" i="4"/>
  <c r="V17" i="4"/>
  <c r="V27" i="4"/>
  <c r="V41" i="4"/>
  <c r="V53" i="4"/>
  <c r="U17" i="4"/>
  <c r="U27" i="4"/>
  <c r="U41" i="4"/>
  <c r="U53" i="4"/>
  <c r="T17" i="4"/>
  <c r="T27" i="4"/>
  <c r="T41" i="4"/>
  <c r="T53" i="4"/>
  <c r="S17" i="4"/>
  <c r="S27" i="4"/>
  <c r="S41" i="4"/>
  <c r="S53" i="4"/>
  <c r="R17" i="4"/>
  <c r="R27" i="4"/>
  <c r="R41" i="4"/>
  <c r="R53" i="4"/>
  <c r="Q17" i="4"/>
  <c r="Q27" i="4"/>
  <c r="Q41" i="4"/>
  <c r="Q53" i="4"/>
  <c r="P17" i="4"/>
  <c r="P27" i="4"/>
  <c r="P41" i="4"/>
  <c r="P53" i="4"/>
  <c r="O17" i="4"/>
  <c r="O27" i="4"/>
  <c r="O41" i="4"/>
  <c r="O53" i="4"/>
  <c r="N17" i="4"/>
  <c r="N27" i="4"/>
  <c r="N41" i="4"/>
  <c r="N53" i="4"/>
  <c r="M17" i="4"/>
  <c r="M27" i="4"/>
  <c r="M41" i="4"/>
  <c r="M53" i="4"/>
  <c r="L17" i="4"/>
  <c r="L27" i="4"/>
  <c r="L41" i="4"/>
  <c r="L53" i="4"/>
  <c r="K17" i="4"/>
  <c r="K27" i="4"/>
  <c r="K41" i="4"/>
  <c r="K53" i="4"/>
  <c r="J17" i="4"/>
  <c r="J27" i="4"/>
  <c r="J41" i="4"/>
  <c r="J53" i="4"/>
  <c r="I17" i="4"/>
  <c r="I27" i="4"/>
  <c r="I41" i="4"/>
  <c r="I53" i="4"/>
  <c r="H17" i="4"/>
  <c r="H27" i="4"/>
  <c r="H41" i="4"/>
  <c r="H53" i="4"/>
  <c r="G17" i="4"/>
  <c r="G27" i="4"/>
  <c r="G41" i="4"/>
  <c r="G53" i="4"/>
  <c r="F17" i="4"/>
  <c r="F27" i="4"/>
  <c r="F41" i="4"/>
  <c r="F53" i="4"/>
  <c r="E17" i="4"/>
  <c r="E27" i="4"/>
  <c r="E41" i="4"/>
  <c r="E53" i="4"/>
  <c r="D17" i="4"/>
  <c r="D27" i="4"/>
  <c r="D41" i="4"/>
  <c r="D53" i="4"/>
  <c r="C17" i="4"/>
  <c r="C27" i="4"/>
  <c r="C41" i="4"/>
  <c r="C53" i="4"/>
  <c r="B17" i="4"/>
  <c r="B27" i="4"/>
  <c r="B41" i="4"/>
  <c r="B53" i="4"/>
  <c r="CW52" i="4"/>
  <c r="CV52" i="4"/>
  <c r="CU52" i="4"/>
  <c r="CT52" i="4"/>
  <c r="CS52" i="4"/>
  <c r="CR52" i="4"/>
  <c r="CQ52" i="4"/>
  <c r="CP52" i="4"/>
  <c r="CO52" i="4"/>
  <c r="CN52" i="4"/>
  <c r="CM52" i="4"/>
  <c r="CL52" i="4"/>
  <c r="CK52" i="4"/>
  <c r="CJ52" i="4"/>
  <c r="CI52" i="4"/>
  <c r="CH52" i="4"/>
  <c r="CG52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CX44" i="4" a="1"/>
  <c r="CX44" i="4"/>
  <c r="CX45" i="4" a="1"/>
  <c r="CX45" i="4"/>
  <c r="CX46" i="4" a="1"/>
  <c r="CX47" i="4" a="1"/>
  <c r="CX48" i="4" a="1"/>
  <c r="CX49" i="4" a="1"/>
  <c r="CX46" i="4"/>
  <c r="CX47" i="4"/>
  <c r="CX48" i="4"/>
  <c r="CX49" i="4"/>
  <c r="CX50" i="4"/>
  <c r="CW50" i="4"/>
  <c r="CV50" i="4"/>
  <c r="CU50" i="4"/>
  <c r="CT50" i="4"/>
  <c r="CS50" i="4"/>
  <c r="CR50" i="4"/>
  <c r="CQ50" i="4"/>
  <c r="CP50" i="4"/>
  <c r="CO50" i="4"/>
  <c r="CN50" i="4"/>
  <c r="CM50" i="4"/>
  <c r="CL50" i="4"/>
  <c r="CK50" i="4"/>
  <c r="CJ50" i="4"/>
  <c r="CI50" i="4"/>
  <c r="CH50" i="4"/>
  <c r="CG50" i="4"/>
  <c r="CF50" i="4"/>
  <c r="CE50" i="4"/>
  <c r="CD50" i="4"/>
  <c r="CC50" i="4"/>
  <c r="CB50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CX30" i="4" a="1"/>
  <c r="CX30" i="4"/>
  <c r="CX31" i="4" a="1"/>
  <c r="CX31" i="4"/>
  <c r="CX32" i="4" a="1"/>
  <c r="CX32" i="4"/>
  <c r="CX33" i="4"/>
  <c r="CW33" i="4"/>
  <c r="CV33" i="4"/>
  <c r="CU33" i="4"/>
  <c r="CT33" i="4"/>
  <c r="CS33" i="4"/>
  <c r="CR33" i="4"/>
  <c r="CQ33" i="4"/>
  <c r="CP33" i="4"/>
  <c r="CO33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CX9" i="4"/>
  <c r="CX8" i="4"/>
  <c r="CX5" i="4" a="1"/>
  <c r="CX5" i="4"/>
</calcChain>
</file>

<file path=xl/sharedStrings.xml><?xml version="1.0" encoding="utf-8"?>
<sst xmlns="http://schemas.openxmlformats.org/spreadsheetml/2006/main" count="122" uniqueCount="56">
  <si>
    <t>Publication on: 06/01/2026 23:32:10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</si>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</sst>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130-4C41-BBCB-22B5619DD8F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(SELL)'!$B$20:$CW$20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130-4C41-BBCB-22B5619DD8F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2130-4C41-BBCB-22B5619DD8F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6">
                  <c:v>1.04</c:v>
                </c:pt>
                <c:pt idx="28">
                  <c:v>16.236999999999998</c:v>
                </c:pt>
                <c:pt idx="29">
                  <c:v>19.37</c:v>
                </c:pt>
                <c:pt idx="30">
                  <c:v>21.664999999999999</c:v>
                </c:pt>
                <c:pt idx="32">
                  <c:v>11.242000000000001</c:v>
                </c:pt>
                <c:pt idx="36">
                  <c:v>0.442</c:v>
                </c:pt>
                <c:pt idx="37">
                  <c:v>8.7240000000000002</c:v>
                </c:pt>
                <c:pt idx="38">
                  <c:v>8.1649999999999991</c:v>
                </c:pt>
                <c:pt idx="45">
                  <c:v>0.152</c:v>
                </c:pt>
                <c:pt idx="46">
                  <c:v>0.154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30-4C41-BBCB-22B5619DD8F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130-4C41-BBCB-22B5619DD8F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130-4C41-BBCB-22B5619DD8F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130-4C41-BBCB-22B5619DD8F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130-4C41-BBCB-22B5619DD8F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130-4C41-BBCB-22B5619DD8F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4">
                  <c:v>44.445</c:v>
                </c:pt>
                <c:pt idx="25">
                  <c:v>6</c:v>
                </c:pt>
                <c:pt idx="30">
                  <c:v>28</c:v>
                </c:pt>
                <c:pt idx="31">
                  <c:v>82.84</c:v>
                </c:pt>
                <c:pt idx="32">
                  <c:v>59.441000000000003</c:v>
                </c:pt>
                <c:pt idx="33">
                  <c:v>66.073999999999998</c:v>
                </c:pt>
                <c:pt idx="34">
                  <c:v>68</c:v>
                </c:pt>
                <c:pt idx="35">
                  <c:v>30.640999999999998</c:v>
                </c:pt>
                <c:pt idx="59">
                  <c:v>6.34</c:v>
                </c:pt>
                <c:pt idx="60">
                  <c:v>12.964</c:v>
                </c:pt>
                <c:pt idx="61">
                  <c:v>4.1260000000000003</c:v>
                </c:pt>
                <c:pt idx="62">
                  <c:v>4.04</c:v>
                </c:pt>
                <c:pt idx="63">
                  <c:v>1.4259999999999999</c:v>
                </c:pt>
                <c:pt idx="64">
                  <c:v>1.0089999999999999</c:v>
                </c:pt>
                <c:pt idx="68">
                  <c:v>13.991</c:v>
                </c:pt>
                <c:pt idx="69">
                  <c:v>6.8680000000000003</c:v>
                </c:pt>
                <c:pt idx="70">
                  <c:v>5.3840000000000003</c:v>
                </c:pt>
                <c:pt idx="71">
                  <c:v>21.111999999999998</c:v>
                </c:pt>
                <c:pt idx="72">
                  <c:v>23.361000000000001</c:v>
                </c:pt>
                <c:pt idx="73">
                  <c:v>25.792000000000002</c:v>
                </c:pt>
                <c:pt idx="74">
                  <c:v>21.088000000000001</c:v>
                </c:pt>
                <c:pt idx="75">
                  <c:v>25.859000000000002</c:v>
                </c:pt>
                <c:pt idx="76">
                  <c:v>21.277000000000001</c:v>
                </c:pt>
                <c:pt idx="77">
                  <c:v>22.689</c:v>
                </c:pt>
                <c:pt idx="78">
                  <c:v>20.7</c:v>
                </c:pt>
                <c:pt idx="79">
                  <c:v>21.085000000000001</c:v>
                </c:pt>
                <c:pt idx="80">
                  <c:v>22.027000000000001</c:v>
                </c:pt>
                <c:pt idx="81">
                  <c:v>20.7</c:v>
                </c:pt>
                <c:pt idx="82">
                  <c:v>16</c:v>
                </c:pt>
                <c:pt idx="83">
                  <c:v>23</c:v>
                </c:pt>
                <c:pt idx="84">
                  <c:v>13</c:v>
                </c:pt>
                <c:pt idx="85">
                  <c:v>17</c:v>
                </c:pt>
                <c:pt idx="86">
                  <c:v>21</c:v>
                </c:pt>
                <c:pt idx="8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30-4C41-BBCB-22B5619DD8F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(SELL)'!$B$41:$CW$41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24.6</c:v>
                </c:pt>
                <c:pt idx="26">
                  <c:v>22.2</c:v>
                </c:pt>
                <c:pt idx="27">
                  <c:v>0</c:v>
                </c:pt>
                <c:pt idx="28">
                  <c:v>6.9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30-4C41-BBCB-22B5619DD8F7}"/>
            </c:ext>
          </c:extLst>
        </c:ser>
        <c:ser>
          <c:idx val="3"/>
          <c:order val="11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1.369</c:v>
                </c:pt>
                <c:pt idx="1">
                  <c:v>2.4950000000000001</c:v>
                </c:pt>
                <c:pt idx="3">
                  <c:v>1.4019999999999999</c:v>
                </c:pt>
                <c:pt idx="4">
                  <c:v>2.46</c:v>
                </c:pt>
                <c:pt idx="5">
                  <c:v>1.425</c:v>
                </c:pt>
                <c:pt idx="6">
                  <c:v>3.2000000000000001E-2</c:v>
                </c:pt>
                <c:pt idx="7">
                  <c:v>0.127</c:v>
                </c:pt>
                <c:pt idx="8">
                  <c:v>2.234</c:v>
                </c:pt>
                <c:pt idx="9">
                  <c:v>2.8010000000000002</c:v>
                </c:pt>
                <c:pt idx="10">
                  <c:v>3.2890000000000001</c:v>
                </c:pt>
                <c:pt idx="11">
                  <c:v>3.5779999999999998</c:v>
                </c:pt>
                <c:pt idx="12">
                  <c:v>4.3330000000000002</c:v>
                </c:pt>
                <c:pt idx="13">
                  <c:v>3.0459999999999998</c:v>
                </c:pt>
                <c:pt idx="14">
                  <c:v>1.9410000000000001</c:v>
                </c:pt>
                <c:pt idx="15">
                  <c:v>1.738</c:v>
                </c:pt>
                <c:pt idx="16">
                  <c:v>2.2050000000000001</c:v>
                </c:pt>
                <c:pt idx="17">
                  <c:v>8.2379999999999995</c:v>
                </c:pt>
                <c:pt idx="18">
                  <c:v>10.573</c:v>
                </c:pt>
                <c:pt idx="20">
                  <c:v>8.2360000000000007</c:v>
                </c:pt>
                <c:pt idx="24">
                  <c:v>1.056</c:v>
                </c:pt>
                <c:pt idx="25">
                  <c:v>2.9660000000000002</c:v>
                </c:pt>
                <c:pt idx="26">
                  <c:v>4.2389999999999999</c:v>
                </c:pt>
                <c:pt idx="27">
                  <c:v>26.76</c:v>
                </c:pt>
                <c:pt idx="28">
                  <c:v>48.179000000000002</c:v>
                </c:pt>
                <c:pt idx="29">
                  <c:v>52.180999999999997</c:v>
                </c:pt>
                <c:pt idx="30">
                  <c:v>54.292999999999999</c:v>
                </c:pt>
                <c:pt idx="31">
                  <c:v>39.317999999999998</c:v>
                </c:pt>
                <c:pt idx="32">
                  <c:v>49.470999999999997</c:v>
                </c:pt>
                <c:pt idx="33">
                  <c:v>53.41</c:v>
                </c:pt>
                <c:pt idx="34">
                  <c:v>41.49</c:v>
                </c:pt>
                <c:pt idx="35">
                  <c:v>10.999000000000001</c:v>
                </c:pt>
                <c:pt idx="36">
                  <c:v>29.837</c:v>
                </c:pt>
                <c:pt idx="37">
                  <c:v>21.608000000000001</c:v>
                </c:pt>
                <c:pt idx="38">
                  <c:v>23.86</c:v>
                </c:pt>
                <c:pt idx="39">
                  <c:v>11.923999999999999</c:v>
                </c:pt>
                <c:pt idx="40">
                  <c:v>16.859000000000002</c:v>
                </c:pt>
                <c:pt idx="41">
                  <c:v>8.3190000000000008</c:v>
                </c:pt>
                <c:pt idx="42">
                  <c:v>7.6890000000000001</c:v>
                </c:pt>
                <c:pt idx="43">
                  <c:v>6.194</c:v>
                </c:pt>
                <c:pt idx="44">
                  <c:v>9.2430000000000003</c:v>
                </c:pt>
                <c:pt idx="45">
                  <c:v>6.43</c:v>
                </c:pt>
                <c:pt idx="46">
                  <c:v>7.84</c:v>
                </c:pt>
                <c:pt idx="47">
                  <c:v>10.275</c:v>
                </c:pt>
                <c:pt idx="48">
                  <c:v>8.4789999999999992</c:v>
                </c:pt>
                <c:pt idx="49">
                  <c:v>14.936</c:v>
                </c:pt>
                <c:pt idx="50">
                  <c:v>18.756</c:v>
                </c:pt>
                <c:pt idx="51">
                  <c:v>8</c:v>
                </c:pt>
                <c:pt idx="52">
                  <c:v>8.0399999999999991</c:v>
                </c:pt>
                <c:pt idx="53">
                  <c:v>7.79</c:v>
                </c:pt>
                <c:pt idx="54">
                  <c:v>17.648</c:v>
                </c:pt>
                <c:pt idx="55">
                  <c:v>11.98</c:v>
                </c:pt>
                <c:pt idx="56">
                  <c:v>21.901</c:v>
                </c:pt>
                <c:pt idx="57">
                  <c:v>21.434999999999999</c:v>
                </c:pt>
                <c:pt idx="58">
                  <c:v>9.2989999999999995</c:v>
                </c:pt>
                <c:pt idx="59">
                  <c:v>3.42</c:v>
                </c:pt>
                <c:pt idx="60">
                  <c:v>3.77</c:v>
                </c:pt>
                <c:pt idx="61">
                  <c:v>8.4649999999999999</c:v>
                </c:pt>
                <c:pt idx="62">
                  <c:v>8.4849999999999994</c:v>
                </c:pt>
                <c:pt idx="63">
                  <c:v>8.3940000000000001</c:v>
                </c:pt>
                <c:pt idx="64">
                  <c:v>8.01</c:v>
                </c:pt>
                <c:pt idx="65">
                  <c:v>49.164000000000001</c:v>
                </c:pt>
                <c:pt idx="66">
                  <c:v>37.957000000000001</c:v>
                </c:pt>
                <c:pt idx="67">
                  <c:v>14.092000000000001</c:v>
                </c:pt>
                <c:pt idx="68">
                  <c:v>17.420999999999999</c:v>
                </c:pt>
                <c:pt idx="69">
                  <c:v>19.920999999999999</c:v>
                </c:pt>
                <c:pt idx="70">
                  <c:v>21.585999999999999</c:v>
                </c:pt>
                <c:pt idx="71">
                  <c:v>5.2869999999999999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130-4C41-BBCB-22B5619DD8F7}"/>
            </c:ext>
          </c:extLst>
        </c:ser>
        <c:ser>
          <c:idx val="7"/>
          <c:order val="12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C-2130-4C41-BBCB-22B5619DD8F7}"/>
            </c:ext>
          </c:extLst>
        </c:ser>
        <c:ser>
          <c:idx val="2"/>
          <c:order val="13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47.710999999999999</c:v>
                </c:pt>
                <c:pt idx="1">
                  <c:v>52.734999999999999</c:v>
                </c:pt>
                <c:pt idx="2">
                  <c:v>56.677999999999997</c:v>
                </c:pt>
                <c:pt idx="3">
                  <c:v>63.040999999999997</c:v>
                </c:pt>
                <c:pt idx="4">
                  <c:v>66.424000000000007</c:v>
                </c:pt>
                <c:pt idx="5">
                  <c:v>69.081999999999994</c:v>
                </c:pt>
                <c:pt idx="6">
                  <c:v>78.569999999999993</c:v>
                </c:pt>
                <c:pt idx="7">
                  <c:v>72.653999999999996</c:v>
                </c:pt>
                <c:pt idx="8">
                  <c:v>66.86099999999999</c:v>
                </c:pt>
                <c:pt idx="9">
                  <c:v>62.031999999999996</c:v>
                </c:pt>
                <c:pt idx="10">
                  <c:v>57.488999999999997</c:v>
                </c:pt>
                <c:pt idx="11">
                  <c:v>51.314999999999998</c:v>
                </c:pt>
                <c:pt idx="12">
                  <c:v>44.817999999999998</c:v>
                </c:pt>
                <c:pt idx="13">
                  <c:v>49.947000000000003</c:v>
                </c:pt>
                <c:pt idx="14">
                  <c:v>101.59099999999999</c:v>
                </c:pt>
                <c:pt idx="15">
                  <c:v>167.46</c:v>
                </c:pt>
                <c:pt idx="16">
                  <c:v>199.41800000000001</c:v>
                </c:pt>
                <c:pt idx="17">
                  <c:v>187.73500000000001</c:v>
                </c:pt>
                <c:pt idx="18">
                  <c:v>43.274000000000001</c:v>
                </c:pt>
                <c:pt idx="19">
                  <c:v>47.781999999999996</c:v>
                </c:pt>
                <c:pt idx="20">
                  <c:v>101.199</c:v>
                </c:pt>
                <c:pt idx="21">
                  <c:v>42.2</c:v>
                </c:pt>
                <c:pt idx="22">
                  <c:v>41.140999999999998</c:v>
                </c:pt>
                <c:pt idx="23">
                  <c:v>40.393000000000001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140.93899999999999</c:v>
                </c:pt>
                <c:pt idx="40">
                  <c:v>114.051</c:v>
                </c:pt>
                <c:pt idx="41">
                  <c:v>129.72499999999999</c:v>
                </c:pt>
                <c:pt idx="42">
                  <c:v>134.16200000000001</c:v>
                </c:pt>
                <c:pt idx="43">
                  <c:v>157.71899999999999</c:v>
                </c:pt>
                <c:pt idx="44">
                  <c:v>130.34299999999999</c:v>
                </c:pt>
                <c:pt idx="45">
                  <c:v>139.57900000000001</c:v>
                </c:pt>
                <c:pt idx="46">
                  <c:v>121.875</c:v>
                </c:pt>
                <c:pt idx="47">
                  <c:v>139.1</c:v>
                </c:pt>
                <c:pt idx="48">
                  <c:v>127.461</c:v>
                </c:pt>
                <c:pt idx="49">
                  <c:v>128.31700000000001</c:v>
                </c:pt>
                <c:pt idx="50">
                  <c:v>116.46299999999999</c:v>
                </c:pt>
                <c:pt idx="51">
                  <c:v>168.55</c:v>
                </c:pt>
                <c:pt idx="52">
                  <c:v>124.66800000000001</c:v>
                </c:pt>
                <c:pt idx="53">
                  <c:v>118.34099999999999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65.751999999999995</c:v>
                </c:pt>
                <c:pt idx="66">
                  <c:v>65.088999999999999</c:v>
                </c:pt>
                <c:pt idx="67">
                  <c:v>100</c:v>
                </c:pt>
                <c:pt idx="82">
                  <c:v>5.1310000000000002</c:v>
                </c:pt>
                <c:pt idx="83">
                  <c:v>0.22700000000000001</c:v>
                </c:pt>
                <c:pt idx="84">
                  <c:v>9.91</c:v>
                </c:pt>
                <c:pt idx="85">
                  <c:v>6.3040000000000003</c:v>
                </c:pt>
                <c:pt idx="86">
                  <c:v>4.782</c:v>
                </c:pt>
                <c:pt idx="87">
                  <c:v>1.9059999999999999</c:v>
                </c:pt>
                <c:pt idx="88">
                  <c:v>30.556999999999999</c:v>
                </c:pt>
                <c:pt idx="89">
                  <c:v>24.279</c:v>
                </c:pt>
                <c:pt idx="90">
                  <c:v>24.43</c:v>
                </c:pt>
                <c:pt idx="91">
                  <c:v>23.696000000000002</c:v>
                </c:pt>
                <c:pt idx="92">
                  <c:v>24.366</c:v>
                </c:pt>
                <c:pt idx="93">
                  <c:v>16.896000000000001</c:v>
                </c:pt>
                <c:pt idx="94">
                  <c:v>17.536000000000001</c:v>
                </c:pt>
                <c:pt idx="95">
                  <c:v>16.867000000000001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130-4C41-BBCB-22B5619DD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4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75.900000000000006</c:v>
                </c:pt>
                <c:pt idx="1">
                  <c:v>75.900000000000006</c:v>
                </c:pt>
                <c:pt idx="2">
                  <c:v>70.87</c:v>
                </c:pt>
                <c:pt idx="3">
                  <c:v>74.180000000000007</c:v>
                </c:pt>
                <c:pt idx="4">
                  <c:v>75.900000000000006</c:v>
                </c:pt>
                <c:pt idx="5">
                  <c:v>74.27</c:v>
                </c:pt>
                <c:pt idx="6">
                  <c:v>72.040000000000006</c:v>
                </c:pt>
                <c:pt idx="7">
                  <c:v>72.349999999999994</c:v>
                </c:pt>
                <c:pt idx="8">
                  <c:v>72.349999999999994</c:v>
                </c:pt>
                <c:pt idx="9">
                  <c:v>72.349999999999994</c:v>
                </c:pt>
                <c:pt idx="10">
                  <c:v>72.349999999999994</c:v>
                </c:pt>
                <c:pt idx="11">
                  <c:v>72.349999999999994</c:v>
                </c:pt>
                <c:pt idx="12">
                  <c:v>72.349999999999994</c:v>
                </c:pt>
                <c:pt idx="13">
                  <c:v>72.47</c:v>
                </c:pt>
                <c:pt idx="14">
                  <c:v>71.14</c:v>
                </c:pt>
                <c:pt idx="15">
                  <c:v>70.599999999999994</c:v>
                </c:pt>
                <c:pt idx="16">
                  <c:v>71.040000000000006</c:v>
                </c:pt>
                <c:pt idx="17">
                  <c:v>73</c:v>
                </c:pt>
                <c:pt idx="18">
                  <c:v>78.62</c:v>
                </c:pt>
                <c:pt idx="19">
                  <c:v>78.11</c:v>
                </c:pt>
                <c:pt idx="20">
                  <c:v>78.73</c:v>
                </c:pt>
                <c:pt idx="21">
                  <c:v>76.13</c:v>
                </c:pt>
                <c:pt idx="22">
                  <c:v>76.2</c:v>
                </c:pt>
                <c:pt idx="23">
                  <c:v>78.86</c:v>
                </c:pt>
                <c:pt idx="24">
                  <c:v>91.46</c:v>
                </c:pt>
                <c:pt idx="25">
                  <c:v>117.2</c:v>
                </c:pt>
                <c:pt idx="26">
                  <c:v>121.75</c:v>
                </c:pt>
                <c:pt idx="27">
                  <c:v>139.03</c:v>
                </c:pt>
                <c:pt idx="28">
                  <c:v>143.06</c:v>
                </c:pt>
                <c:pt idx="29">
                  <c:v>138.58000000000001</c:v>
                </c:pt>
                <c:pt idx="30">
                  <c:v>118.25</c:v>
                </c:pt>
                <c:pt idx="31">
                  <c:v>91</c:v>
                </c:pt>
                <c:pt idx="32">
                  <c:v>92.29</c:v>
                </c:pt>
                <c:pt idx="33">
                  <c:v>81.59</c:v>
                </c:pt>
                <c:pt idx="34">
                  <c:v>83.88</c:v>
                </c:pt>
                <c:pt idx="35">
                  <c:v>75.95</c:v>
                </c:pt>
                <c:pt idx="36">
                  <c:v>87.27</c:v>
                </c:pt>
                <c:pt idx="37">
                  <c:v>93.82</c:v>
                </c:pt>
                <c:pt idx="38">
                  <c:v>88.39</c:v>
                </c:pt>
                <c:pt idx="39">
                  <c:v>74.72</c:v>
                </c:pt>
                <c:pt idx="40">
                  <c:v>77.86</c:v>
                </c:pt>
                <c:pt idx="41">
                  <c:v>74.05</c:v>
                </c:pt>
                <c:pt idx="42">
                  <c:v>66.959999999999994</c:v>
                </c:pt>
                <c:pt idx="43">
                  <c:v>58</c:v>
                </c:pt>
                <c:pt idx="44">
                  <c:v>58</c:v>
                </c:pt>
                <c:pt idx="45">
                  <c:v>53.24</c:v>
                </c:pt>
                <c:pt idx="46">
                  <c:v>54.82</c:v>
                </c:pt>
                <c:pt idx="47">
                  <c:v>56.54</c:v>
                </c:pt>
                <c:pt idx="48">
                  <c:v>54.38</c:v>
                </c:pt>
                <c:pt idx="49">
                  <c:v>62.59</c:v>
                </c:pt>
                <c:pt idx="50">
                  <c:v>72.66</c:v>
                </c:pt>
                <c:pt idx="51">
                  <c:v>72.59</c:v>
                </c:pt>
                <c:pt idx="52">
                  <c:v>73.849999999999994</c:v>
                </c:pt>
                <c:pt idx="53">
                  <c:v>75.52</c:v>
                </c:pt>
                <c:pt idx="54">
                  <c:v>76.69</c:v>
                </c:pt>
                <c:pt idx="55">
                  <c:v>78.2</c:v>
                </c:pt>
                <c:pt idx="56">
                  <c:v>76.78</c:v>
                </c:pt>
                <c:pt idx="57">
                  <c:v>84.97</c:v>
                </c:pt>
                <c:pt idx="58">
                  <c:v>106.22</c:v>
                </c:pt>
                <c:pt idx="59">
                  <c:v>124</c:v>
                </c:pt>
                <c:pt idx="60">
                  <c:v>77.7</c:v>
                </c:pt>
                <c:pt idx="61">
                  <c:v>80.78</c:v>
                </c:pt>
                <c:pt idx="62">
                  <c:v>83.9</c:v>
                </c:pt>
                <c:pt idx="63">
                  <c:v>86.55</c:v>
                </c:pt>
                <c:pt idx="64">
                  <c:v>93.42</c:v>
                </c:pt>
                <c:pt idx="65">
                  <c:v>102.09</c:v>
                </c:pt>
                <c:pt idx="66">
                  <c:v>99.55</c:v>
                </c:pt>
                <c:pt idx="67">
                  <c:v>96.38</c:v>
                </c:pt>
                <c:pt idx="68">
                  <c:v>101.56</c:v>
                </c:pt>
                <c:pt idx="69">
                  <c:v>106.06</c:v>
                </c:pt>
                <c:pt idx="70">
                  <c:v>105.75</c:v>
                </c:pt>
                <c:pt idx="71">
                  <c:v>93.37</c:v>
                </c:pt>
                <c:pt idx="72">
                  <c:v>85.19</c:v>
                </c:pt>
                <c:pt idx="73">
                  <c:v>85.36</c:v>
                </c:pt>
                <c:pt idx="74">
                  <c:v>79.349999999999994</c:v>
                </c:pt>
                <c:pt idx="75">
                  <c:v>78.83</c:v>
                </c:pt>
                <c:pt idx="76">
                  <c:v>77.819999999999993</c:v>
                </c:pt>
                <c:pt idx="77">
                  <c:v>82.55</c:v>
                </c:pt>
                <c:pt idx="78">
                  <c:v>83.93</c:v>
                </c:pt>
                <c:pt idx="79">
                  <c:v>79.08</c:v>
                </c:pt>
                <c:pt idx="80">
                  <c:v>84</c:v>
                </c:pt>
                <c:pt idx="81">
                  <c:v>85.02</c:v>
                </c:pt>
                <c:pt idx="82">
                  <c:v>85.12</c:v>
                </c:pt>
                <c:pt idx="83">
                  <c:v>82.21</c:v>
                </c:pt>
                <c:pt idx="84">
                  <c:v>83.38</c:v>
                </c:pt>
                <c:pt idx="85">
                  <c:v>80.540000000000006</c:v>
                </c:pt>
                <c:pt idx="86">
                  <c:v>78.62</c:v>
                </c:pt>
                <c:pt idx="87">
                  <c:v>76.709999999999994</c:v>
                </c:pt>
                <c:pt idx="88">
                  <c:v>74.87</c:v>
                </c:pt>
                <c:pt idx="89">
                  <c:v>73.33</c:v>
                </c:pt>
                <c:pt idx="90">
                  <c:v>72.77</c:v>
                </c:pt>
                <c:pt idx="91">
                  <c:v>71.63</c:v>
                </c:pt>
                <c:pt idx="92">
                  <c:v>71.58</c:v>
                </c:pt>
                <c:pt idx="93">
                  <c:v>73.91</c:v>
                </c:pt>
                <c:pt idx="94">
                  <c:v>73.17</c:v>
                </c:pt>
                <c:pt idx="95">
                  <c:v>72.099999999999994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130-4C41-BBCB-22B5619DD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5.6031024513082412E-3"/>
          <c:y val="1.7450176550173495E-2"/>
          <c:w val="0.98602425875699351"/>
          <c:h val="8.6584779093312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4D9-43E0-8EAC-3D1525C4693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(BUY)'!$B$20:$CW$20</c:f>
              <c:numCache>
                <c:formatCode>General</c:formatCode>
                <c:ptCount val="96"/>
                <c:pt idx="4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D9-43E0-8EAC-3D1525C4693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4D9-43E0-8EAC-3D1525C4693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">
                  <c:v>0.24099999999999999</c:v>
                </c:pt>
                <c:pt idx="6">
                  <c:v>7.2220000000000004</c:v>
                </c:pt>
                <c:pt idx="7">
                  <c:v>0.17100000000000001</c:v>
                </c:pt>
                <c:pt idx="18">
                  <c:v>4.6859999999999999</c:v>
                </c:pt>
                <c:pt idx="19">
                  <c:v>9.4359999999999999</c:v>
                </c:pt>
                <c:pt idx="20">
                  <c:v>2.0819999999999999</c:v>
                </c:pt>
                <c:pt idx="21">
                  <c:v>0.57299999999999995</c:v>
                </c:pt>
                <c:pt idx="22">
                  <c:v>0.59199999999999997</c:v>
                </c:pt>
                <c:pt idx="23">
                  <c:v>0.48</c:v>
                </c:pt>
                <c:pt idx="24">
                  <c:v>2.3839999999999999</c:v>
                </c:pt>
                <c:pt idx="27">
                  <c:v>3.081</c:v>
                </c:pt>
                <c:pt idx="28">
                  <c:v>3.1629999999999998</c:v>
                </c:pt>
                <c:pt idx="29">
                  <c:v>3.2440000000000002</c:v>
                </c:pt>
                <c:pt idx="37">
                  <c:v>3.47</c:v>
                </c:pt>
                <c:pt idx="38">
                  <c:v>3.468</c:v>
                </c:pt>
                <c:pt idx="39">
                  <c:v>3.468</c:v>
                </c:pt>
                <c:pt idx="42">
                  <c:v>2.3109999999999999</c:v>
                </c:pt>
                <c:pt idx="43">
                  <c:v>1.7550000000000001</c:v>
                </c:pt>
                <c:pt idx="44">
                  <c:v>3</c:v>
                </c:pt>
                <c:pt idx="45">
                  <c:v>2</c:v>
                </c:pt>
                <c:pt idx="46">
                  <c:v>2.8</c:v>
                </c:pt>
                <c:pt idx="47">
                  <c:v>3.6</c:v>
                </c:pt>
                <c:pt idx="49">
                  <c:v>7.5229999999999997</c:v>
                </c:pt>
                <c:pt idx="50">
                  <c:v>8.4</c:v>
                </c:pt>
                <c:pt idx="51">
                  <c:v>7.4759999999999991</c:v>
                </c:pt>
                <c:pt idx="52">
                  <c:v>6.9740000000000002</c:v>
                </c:pt>
                <c:pt idx="53">
                  <c:v>6.3659999999999997</c:v>
                </c:pt>
                <c:pt idx="59">
                  <c:v>8.7569999999999997</c:v>
                </c:pt>
                <c:pt idx="64">
                  <c:v>5.2880000000000003</c:v>
                </c:pt>
                <c:pt idx="65">
                  <c:v>7.0119999999999996</c:v>
                </c:pt>
                <c:pt idx="67">
                  <c:v>1.6</c:v>
                </c:pt>
                <c:pt idx="68">
                  <c:v>9.06</c:v>
                </c:pt>
                <c:pt idx="69">
                  <c:v>5.2</c:v>
                </c:pt>
                <c:pt idx="70">
                  <c:v>6</c:v>
                </c:pt>
                <c:pt idx="71">
                  <c:v>5.6</c:v>
                </c:pt>
                <c:pt idx="72">
                  <c:v>2.319</c:v>
                </c:pt>
                <c:pt idx="73">
                  <c:v>0.13200000000000001</c:v>
                </c:pt>
                <c:pt idx="74">
                  <c:v>0.187</c:v>
                </c:pt>
                <c:pt idx="75">
                  <c:v>4.8</c:v>
                </c:pt>
                <c:pt idx="77">
                  <c:v>1.6</c:v>
                </c:pt>
                <c:pt idx="86">
                  <c:v>2.4</c:v>
                </c:pt>
                <c:pt idx="87">
                  <c:v>2.4</c:v>
                </c:pt>
                <c:pt idx="88">
                  <c:v>6</c:v>
                </c:pt>
                <c:pt idx="89">
                  <c:v>1.2</c:v>
                </c:pt>
                <c:pt idx="90">
                  <c:v>1.226</c:v>
                </c:pt>
                <c:pt idx="94">
                  <c:v>1.2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D9-43E0-8EAC-3D1525C4693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4D9-43E0-8EAC-3D1525C4693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4D9-43E0-8EAC-3D1525C4693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4D9-43E0-8EAC-3D1525C4693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4D9-43E0-8EAC-3D1525C4693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4D9-43E0-8EAC-3D1525C4693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4D9-43E0-8EAC-3D1525C46930}"/>
            </c:ext>
          </c:extLst>
        </c:ser>
        <c:ser>
          <c:idx val="4"/>
          <c:order val="10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(BUY)'!$B$41:$CW$41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55</c:v>
                </c:pt>
                <c:pt idx="15">
                  <c:v>122.8</c:v>
                </c:pt>
                <c:pt idx="16">
                  <c:v>155.4</c:v>
                </c:pt>
                <c:pt idx="17">
                  <c:v>150.9</c:v>
                </c:pt>
                <c:pt idx="18">
                  <c:v>15</c:v>
                </c:pt>
                <c:pt idx="19">
                  <c:v>0</c:v>
                </c:pt>
                <c:pt idx="20">
                  <c:v>71.7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68.2</c:v>
                </c:pt>
                <c:pt idx="29">
                  <c:v>68.2</c:v>
                </c:pt>
                <c:pt idx="30">
                  <c:v>68.2</c:v>
                </c:pt>
                <c:pt idx="31">
                  <c:v>68.2</c:v>
                </c:pt>
                <c:pt idx="32">
                  <c:v>54.9</c:v>
                </c:pt>
                <c:pt idx="33">
                  <c:v>54.9</c:v>
                </c:pt>
                <c:pt idx="34">
                  <c:v>54.9</c:v>
                </c:pt>
                <c:pt idx="35">
                  <c:v>64.599999999999994</c:v>
                </c:pt>
                <c:pt idx="36">
                  <c:v>71.099999999999994</c:v>
                </c:pt>
                <c:pt idx="37">
                  <c:v>71.099999999999994</c:v>
                </c:pt>
                <c:pt idx="38">
                  <c:v>71.099999999999994</c:v>
                </c:pt>
                <c:pt idx="39">
                  <c:v>71.099999999999994</c:v>
                </c:pt>
                <c:pt idx="40">
                  <c:v>26.2</c:v>
                </c:pt>
                <c:pt idx="41">
                  <c:v>56.1</c:v>
                </c:pt>
                <c:pt idx="42">
                  <c:v>59.8</c:v>
                </c:pt>
                <c:pt idx="43">
                  <c:v>58.7</c:v>
                </c:pt>
                <c:pt idx="44">
                  <c:v>61.3</c:v>
                </c:pt>
                <c:pt idx="45">
                  <c:v>61.3</c:v>
                </c:pt>
                <c:pt idx="46">
                  <c:v>61.3</c:v>
                </c:pt>
                <c:pt idx="47">
                  <c:v>61.3</c:v>
                </c:pt>
                <c:pt idx="48">
                  <c:v>77.2</c:v>
                </c:pt>
                <c:pt idx="49">
                  <c:v>77.2</c:v>
                </c:pt>
                <c:pt idx="50">
                  <c:v>77.2</c:v>
                </c:pt>
                <c:pt idx="51">
                  <c:v>77.2</c:v>
                </c:pt>
                <c:pt idx="52">
                  <c:v>78.8</c:v>
                </c:pt>
                <c:pt idx="53">
                  <c:v>78.8</c:v>
                </c:pt>
                <c:pt idx="54">
                  <c:v>78.8</c:v>
                </c:pt>
                <c:pt idx="55">
                  <c:v>78.8</c:v>
                </c:pt>
                <c:pt idx="56">
                  <c:v>58.3</c:v>
                </c:pt>
                <c:pt idx="57">
                  <c:v>58.3</c:v>
                </c:pt>
                <c:pt idx="58">
                  <c:v>58.3</c:v>
                </c:pt>
                <c:pt idx="59">
                  <c:v>58.3</c:v>
                </c:pt>
                <c:pt idx="60">
                  <c:v>57.9</c:v>
                </c:pt>
                <c:pt idx="61">
                  <c:v>57.9</c:v>
                </c:pt>
                <c:pt idx="62">
                  <c:v>57.9</c:v>
                </c:pt>
                <c:pt idx="63">
                  <c:v>57.9</c:v>
                </c:pt>
                <c:pt idx="64">
                  <c:v>72.099999999999994</c:v>
                </c:pt>
                <c:pt idx="65">
                  <c:v>71.099999999999994</c:v>
                </c:pt>
                <c:pt idx="66">
                  <c:v>72.099999999999994</c:v>
                </c:pt>
                <c:pt idx="67">
                  <c:v>71.099999999999994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D9-43E0-8EAC-3D1525C46930}"/>
            </c:ext>
          </c:extLst>
        </c:ser>
        <c:ser>
          <c:idx val="3"/>
          <c:order val="11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49.08</c:v>
                </c:pt>
                <c:pt idx="1">
                  <c:v>55.23</c:v>
                </c:pt>
                <c:pt idx="2">
                  <c:v>56.436999999999998</c:v>
                </c:pt>
                <c:pt idx="3">
                  <c:v>64.442999999999998</c:v>
                </c:pt>
                <c:pt idx="4">
                  <c:v>68.884</c:v>
                </c:pt>
                <c:pt idx="5">
                  <c:v>70.507000000000005</c:v>
                </c:pt>
                <c:pt idx="6">
                  <c:v>71.38</c:v>
                </c:pt>
                <c:pt idx="7">
                  <c:v>72.61</c:v>
                </c:pt>
                <c:pt idx="8">
                  <c:v>69.094999999999999</c:v>
                </c:pt>
                <c:pt idx="9">
                  <c:v>64.832999999999998</c:v>
                </c:pt>
                <c:pt idx="10">
                  <c:v>60.777999999999999</c:v>
                </c:pt>
                <c:pt idx="11">
                  <c:v>54.893000000000001</c:v>
                </c:pt>
                <c:pt idx="12">
                  <c:v>49.151000000000003</c:v>
                </c:pt>
                <c:pt idx="13">
                  <c:v>50.993000000000002</c:v>
                </c:pt>
                <c:pt idx="14">
                  <c:v>48.531999999999996</c:v>
                </c:pt>
                <c:pt idx="15">
                  <c:v>46.398000000000003</c:v>
                </c:pt>
                <c:pt idx="16">
                  <c:v>46.222999999999999</c:v>
                </c:pt>
                <c:pt idx="17">
                  <c:v>45.073</c:v>
                </c:pt>
                <c:pt idx="18">
                  <c:v>34.161000000000001</c:v>
                </c:pt>
                <c:pt idx="19">
                  <c:v>38.345999999999997</c:v>
                </c:pt>
                <c:pt idx="20">
                  <c:v>28.652999999999999</c:v>
                </c:pt>
                <c:pt idx="21">
                  <c:v>34.627000000000002</c:v>
                </c:pt>
                <c:pt idx="22">
                  <c:v>33.548999999999999</c:v>
                </c:pt>
                <c:pt idx="23">
                  <c:v>32.912999999999997</c:v>
                </c:pt>
                <c:pt idx="24">
                  <c:v>34.107999999999997</c:v>
                </c:pt>
                <c:pt idx="25">
                  <c:v>24.57</c:v>
                </c:pt>
                <c:pt idx="26">
                  <c:v>25.49</c:v>
                </c:pt>
                <c:pt idx="27">
                  <c:v>21.67</c:v>
                </c:pt>
                <c:pt idx="29">
                  <c:v>0.107</c:v>
                </c:pt>
                <c:pt idx="30">
                  <c:v>35.758000000000003</c:v>
                </c:pt>
                <c:pt idx="31">
                  <c:v>46.957999999999998</c:v>
                </c:pt>
                <c:pt idx="32">
                  <c:v>58.253999999999998</c:v>
                </c:pt>
                <c:pt idx="33">
                  <c:v>57.584000000000003</c:v>
                </c:pt>
                <c:pt idx="34">
                  <c:v>47.59</c:v>
                </c:pt>
                <c:pt idx="35">
                  <c:v>70.040000000000006</c:v>
                </c:pt>
                <c:pt idx="36">
                  <c:v>52.179000000000002</c:v>
                </c:pt>
                <c:pt idx="37">
                  <c:v>49.636000000000003</c:v>
                </c:pt>
                <c:pt idx="38">
                  <c:v>57.417999999999999</c:v>
                </c:pt>
                <c:pt idx="39">
                  <c:v>78.295000000000002</c:v>
                </c:pt>
                <c:pt idx="40">
                  <c:v>104.71</c:v>
                </c:pt>
                <c:pt idx="41">
                  <c:v>81.944000000000003</c:v>
                </c:pt>
                <c:pt idx="42">
                  <c:v>79.739999999999995</c:v>
                </c:pt>
                <c:pt idx="43">
                  <c:v>103.458</c:v>
                </c:pt>
                <c:pt idx="44">
                  <c:v>75.286000000000001</c:v>
                </c:pt>
                <c:pt idx="45">
                  <c:v>82.861000000000004</c:v>
                </c:pt>
                <c:pt idx="46">
                  <c:v>65.769000000000005</c:v>
                </c:pt>
                <c:pt idx="47">
                  <c:v>84.474999999999994</c:v>
                </c:pt>
                <c:pt idx="48">
                  <c:v>58.74</c:v>
                </c:pt>
                <c:pt idx="49">
                  <c:v>57.23</c:v>
                </c:pt>
                <c:pt idx="50">
                  <c:v>42.619</c:v>
                </c:pt>
                <c:pt idx="51">
                  <c:v>84.873999999999995</c:v>
                </c:pt>
                <c:pt idx="52">
                  <c:v>39.933999999999997</c:v>
                </c:pt>
                <c:pt idx="53">
                  <c:v>33.965000000000003</c:v>
                </c:pt>
                <c:pt idx="54">
                  <c:v>31.847999999999999</c:v>
                </c:pt>
                <c:pt idx="55">
                  <c:v>26.18</c:v>
                </c:pt>
                <c:pt idx="56">
                  <c:v>56.600999999999999</c:v>
                </c:pt>
                <c:pt idx="57">
                  <c:v>56.134999999999998</c:v>
                </c:pt>
                <c:pt idx="58">
                  <c:v>43.999000000000002</c:v>
                </c:pt>
                <c:pt idx="59">
                  <c:v>35.703000000000003</c:v>
                </c:pt>
                <c:pt idx="60">
                  <c:v>51.834000000000003</c:v>
                </c:pt>
                <c:pt idx="61">
                  <c:v>47.691000000000003</c:v>
                </c:pt>
                <c:pt idx="62">
                  <c:v>47.625</c:v>
                </c:pt>
                <c:pt idx="63">
                  <c:v>44.92</c:v>
                </c:pt>
                <c:pt idx="64">
                  <c:v>24.631</c:v>
                </c:pt>
                <c:pt idx="65">
                  <c:v>29.803999999999998</c:v>
                </c:pt>
                <c:pt idx="66">
                  <c:v>23.946000000000002</c:v>
                </c:pt>
                <c:pt idx="67">
                  <c:v>34.392000000000003</c:v>
                </c:pt>
                <c:pt idx="68">
                  <c:v>15.352</c:v>
                </c:pt>
                <c:pt idx="69">
                  <c:v>14.589</c:v>
                </c:pt>
                <c:pt idx="70">
                  <c:v>13.97</c:v>
                </c:pt>
                <c:pt idx="71">
                  <c:v>13.798999999999999</c:v>
                </c:pt>
                <c:pt idx="72">
                  <c:v>14.042</c:v>
                </c:pt>
                <c:pt idx="73">
                  <c:v>18.66</c:v>
                </c:pt>
                <c:pt idx="74">
                  <c:v>13.901</c:v>
                </c:pt>
                <c:pt idx="75">
                  <c:v>14.058999999999999</c:v>
                </c:pt>
                <c:pt idx="76">
                  <c:v>14.276999999999999</c:v>
                </c:pt>
                <c:pt idx="77">
                  <c:v>14.089</c:v>
                </c:pt>
                <c:pt idx="78">
                  <c:v>13.7</c:v>
                </c:pt>
                <c:pt idx="79">
                  <c:v>14.085000000000001</c:v>
                </c:pt>
                <c:pt idx="80">
                  <c:v>15.026999999999999</c:v>
                </c:pt>
                <c:pt idx="81">
                  <c:v>13.7</c:v>
                </c:pt>
                <c:pt idx="82">
                  <c:v>14.131</c:v>
                </c:pt>
                <c:pt idx="83">
                  <c:v>16.227</c:v>
                </c:pt>
                <c:pt idx="84">
                  <c:v>15.91</c:v>
                </c:pt>
                <c:pt idx="85">
                  <c:v>16.303999999999998</c:v>
                </c:pt>
                <c:pt idx="86">
                  <c:v>16.382000000000001</c:v>
                </c:pt>
                <c:pt idx="87">
                  <c:v>16.506</c:v>
                </c:pt>
                <c:pt idx="88">
                  <c:v>17.556999999999999</c:v>
                </c:pt>
                <c:pt idx="89">
                  <c:v>16.079000000000001</c:v>
                </c:pt>
                <c:pt idx="90">
                  <c:v>16.204000000000001</c:v>
                </c:pt>
                <c:pt idx="91">
                  <c:v>16.696000000000002</c:v>
                </c:pt>
                <c:pt idx="92">
                  <c:v>17.366</c:v>
                </c:pt>
                <c:pt idx="93">
                  <c:v>16.896000000000001</c:v>
                </c:pt>
                <c:pt idx="94">
                  <c:v>16.335999999999999</c:v>
                </c:pt>
                <c:pt idx="95">
                  <c:v>14.867000000000001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D9-43E0-8EAC-3D1525C46930}"/>
            </c:ext>
          </c:extLst>
        </c:ser>
        <c:ser>
          <c:idx val="7"/>
          <c:order val="12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C-A4D9-43E0-8EAC-3D1525C46930}"/>
            </c:ext>
          </c:extLst>
        </c:ser>
        <c:ser>
          <c:idx val="2"/>
          <c:order val="13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6.1260000000000003</c:v>
                </c:pt>
                <c:pt idx="38">
                  <c:v>3.9E-2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7</c:v>
                </c:pt>
                <c:pt idx="71">
                  <c:v>7</c:v>
                </c:pt>
                <c:pt idx="72">
                  <c:v>7</c:v>
                </c:pt>
                <c:pt idx="73">
                  <c:v>7</c:v>
                </c:pt>
                <c:pt idx="74">
                  <c:v>7</c:v>
                </c:pt>
                <c:pt idx="75">
                  <c:v>7</c:v>
                </c:pt>
                <c:pt idx="76">
                  <c:v>7</c:v>
                </c:pt>
                <c:pt idx="77">
                  <c:v>7</c:v>
                </c:pt>
                <c:pt idx="78">
                  <c:v>7</c:v>
                </c:pt>
                <c:pt idx="79">
                  <c:v>7</c:v>
                </c:pt>
                <c:pt idx="80">
                  <c:v>7</c:v>
                </c:pt>
                <c:pt idx="81">
                  <c:v>7</c:v>
                </c:pt>
                <c:pt idx="82">
                  <c:v>7</c:v>
                </c:pt>
                <c:pt idx="83">
                  <c:v>7</c:v>
                </c:pt>
                <c:pt idx="84">
                  <c:v>7</c:v>
                </c:pt>
                <c:pt idx="85">
                  <c:v>7</c:v>
                </c:pt>
                <c:pt idx="86">
                  <c:v>7</c:v>
                </c:pt>
                <c:pt idx="87">
                  <c:v>7</c:v>
                </c:pt>
                <c:pt idx="88">
                  <c:v>7</c:v>
                </c:pt>
                <c:pt idx="89">
                  <c:v>7</c:v>
                </c:pt>
                <c:pt idx="90">
                  <c:v>7</c:v>
                </c:pt>
                <c:pt idx="91">
                  <c:v>7</c:v>
                </c:pt>
                <c:pt idx="9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D9-43E0-8EAC-3D1525C46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4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75.900000000000006</c:v>
                </c:pt>
                <c:pt idx="1">
                  <c:v>75.900000000000006</c:v>
                </c:pt>
                <c:pt idx="2">
                  <c:v>70.87</c:v>
                </c:pt>
                <c:pt idx="3">
                  <c:v>74.180000000000007</c:v>
                </c:pt>
                <c:pt idx="4">
                  <c:v>75.900000000000006</c:v>
                </c:pt>
                <c:pt idx="5">
                  <c:v>74.27</c:v>
                </c:pt>
                <c:pt idx="6">
                  <c:v>72.040000000000006</c:v>
                </c:pt>
                <c:pt idx="7">
                  <c:v>72.349999999999994</c:v>
                </c:pt>
                <c:pt idx="8">
                  <c:v>72.349999999999994</c:v>
                </c:pt>
                <c:pt idx="9">
                  <c:v>72.349999999999994</c:v>
                </c:pt>
                <c:pt idx="10">
                  <c:v>72.349999999999994</c:v>
                </c:pt>
                <c:pt idx="11">
                  <c:v>72.349999999999994</c:v>
                </c:pt>
                <c:pt idx="12">
                  <c:v>72.349999999999994</c:v>
                </c:pt>
                <c:pt idx="13">
                  <c:v>72.47</c:v>
                </c:pt>
                <c:pt idx="14">
                  <c:v>71.14</c:v>
                </c:pt>
                <c:pt idx="15">
                  <c:v>70.599999999999994</c:v>
                </c:pt>
                <c:pt idx="16">
                  <c:v>71.040000000000006</c:v>
                </c:pt>
                <c:pt idx="17">
                  <c:v>73</c:v>
                </c:pt>
                <c:pt idx="18">
                  <c:v>78.62</c:v>
                </c:pt>
                <c:pt idx="19">
                  <c:v>78.11</c:v>
                </c:pt>
                <c:pt idx="20">
                  <c:v>78.73</c:v>
                </c:pt>
                <c:pt idx="21">
                  <c:v>76.13</c:v>
                </c:pt>
                <c:pt idx="22">
                  <c:v>76.2</c:v>
                </c:pt>
                <c:pt idx="23">
                  <c:v>78.86</c:v>
                </c:pt>
                <c:pt idx="24">
                  <c:v>91.46</c:v>
                </c:pt>
                <c:pt idx="25">
                  <c:v>117.2</c:v>
                </c:pt>
                <c:pt idx="26">
                  <c:v>121.75</c:v>
                </c:pt>
                <c:pt idx="27">
                  <c:v>139.03</c:v>
                </c:pt>
                <c:pt idx="28">
                  <c:v>143.06</c:v>
                </c:pt>
                <c:pt idx="29">
                  <c:v>138.58000000000001</c:v>
                </c:pt>
                <c:pt idx="30">
                  <c:v>118.25</c:v>
                </c:pt>
                <c:pt idx="31">
                  <c:v>91</c:v>
                </c:pt>
                <c:pt idx="32">
                  <c:v>92.29</c:v>
                </c:pt>
                <c:pt idx="33">
                  <c:v>81.59</c:v>
                </c:pt>
                <c:pt idx="34">
                  <c:v>83.88</c:v>
                </c:pt>
                <c:pt idx="35">
                  <c:v>75.95</c:v>
                </c:pt>
                <c:pt idx="36">
                  <c:v>87.27</c:v>
                </c:pt>
                <c:pt idx="37">
                  <c:v>93.82</c:v>
                </c:pt>
                <c:pt idx="38">
                  <c:v>88.39</c:v>
                </c:pt>
                <c:pt idx="39">
                  <c:v>74.72</c:v>
                </c:pt>
                <c:pt idx="40">
                  <c:v>77.86</c:v>
                </c:pt>
                <c:pt idx="41">
                  <c:v>74.05</c:v>
                </c:pt>
                <c:pt idx="42">
                  <c:v>66.959999999999994</c:v>
                </c:pt>
                <c:pt idx="43">
                  <c:v>58</c:v>
                </c:pt>
                <c:pt idx="44">
                  <c:v>58</c:v>
                </c:pt>
                <c:pt idx="45">
                  <c:v>53.24</c:v>
                </c:pt>
                <c:pt idx="46">
                  <c:v>54.82</c:v>
                </c:pt>
                <c:pt idx="47">
                  <c:v>56.54</c:v>
                </c:pt>
                <c:pt idx="48">
                  <c:v>54.38</c:v>
                </c:pt>
                <c:pt idx="49">
                  <c:v>62.59</c:v>
                </c:pt>
                <c:pt idx="50">
                  <c:v>72.66</c:v>
                </c:pt>
                <c:pt idx="51">
                  <c:v>72.59</c:v>
                </c:pt>
                <c:pt idx="52">
                  <c:v>73.849999999999994</c:v>
                </c:pt>
                <c:pt idx="53">
                  <c:v>75.52</c:v>
                </c:pt>
                <c:pt idx="54">
                  <c:v>76.69</c:v>
                </c:pt>
                <c:pt idx="55">
                  <c:v>78.2</c:v>
                </c:pt>
                <c:pt idx="56">
                  <c:v>76.78</c:v>
                </c:pt>
                <c:pt idx="57">
                  <c:v>84.97</c:v>
                </c:pt>
                <c:pt idx="58">
                  <c:v>106.22</c:v>
                </c:pt>
                <c:pt idx="59">
                  <c:v>124</c:v>
                </c:pt>
                <c:pt idx="60">
                  <c:v>77.7</c:v>
                </c:pt>
                <c:pt idx="61">
                  <c:v>80.78</c:v>
                </c:pt>
                <c:pt idx="62">
                  <c:v>83.9</c:v>
                </c:pt>
                <c:pt idx="63">
                  <c:v>86.55</c:v>
                </c:pt>
                <c:pt idx="64">
                  <c:v>93.42</c:v>
                </c:pt>
                <c:pt idx="65">
                  <c:v>102.09</c:v>
                </c:pt>
                <c:pt idx="66">
                  <c:v>99.55</c:v>
                </c:pt>
                <c:pt idx="67">
                  <c:v>96.38</c:v>
                </c:pt>
                <c:pt idx="68">
                  <c:v>101.56</c:v>
                </c:pt>
                <c:pt idx="69">
                  <c:v>106.06</c:v>
                </c:pt>
                <c:pt idx="70">
                  <c:v>105.75</c:v>
                </c:pt>
                <c:pt idx="71">
                  <c:v>93.37</c:v>
                </c:pt>
                <c:pt idx="72">
                  <c:v>85.19</c:v>
                </c:pt>
                <c:pt idx="73">
                  <c:v>85.36</c:v>
                </c:pt>
                <c:pt idx="74">
                  <c:v>79.349999999999994</c:v>
                </c:pt>
                <c:pt idx="75">
                  <c:v>78.83</c:v>
                </c:pt>
                <c:pt idx="76">
                  <c:v>77.819999999999993</c:v>
                </c:pt>
                <c:pt idx="77">
                  <c:v>82.55</c:v>
                </c:pt>
                <c:pt idx="78">
                  <c:v>83.93</c:v>
                </c:pt>
                <c:pt idx="79">
                  <c:v>79.08</c:v>
                </c:pt>
                <c:pt idx="80">
                  <c:v>84</c:v>
                </c:pt>
                <c:pt idx="81">
                  <c:v>85.02</c:v>
                </c:pt>
                <c:pt idx="82">
                  <c:v>85.12</c:v>
                </c:pt>
                <c:pt idx="83">
                  <c:v>82.21</c:v>
                </c:pt>
                <c:pt idx="84">
                  <c:v>83.38</c:v>
                </c:pt>
                <c:pt idx="85">
                  <c:v>80.540000000000006</c:v>
                </c:pt>
                <c:pt idx="86">
                  <c:v>78.62</c:v>
                </c:pt>
                <c:pt idx="87">
                  <c:v>76.709999999999994</c:v>
                </c:pt>
                <c:pt idx="88">
                  <c:v>74.87</c:v>
                </c:pt>
                <c:pt idx="89">
                  <c:v>73.33</c:v>
                </c:pt>
                <c:pt idx="90">
                  <c:v>72.77</c:v>
                </c:pt>
                <c:pt idx="91">
                  <c:v>71.63</c:v>
                </c:pt>
                <c:pt idx="92">
                  <c:v>71.58</c:v>
                </c:pt>
                <c:pt idx="93">
                  <c:v>73.91</c:v>
                </c:pt>
                <c:pt idx="94">
                  <c:v>73.17</c:v>
                </c:pt>
                <c:pt idx="95">
                  <c:v>72.099999999999994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4D9-43E0-8EAC-3D1525C46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5.6031024513082412E-3"/>
          <c:y val="1.7450176550173495E-2"/>
          <c:w val="0.98602425875699351"/>
          <c:h val="9.4862570903550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3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13" sqref="C13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54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46029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49.08</v>
      </c>
      <c r="C5" s="25">
        <v>55.23</v>
      </c>
      <c r="D5" s="25">
        <v>56.677999999999997</v>
      </c>
      <c r="E5" s="25">
        <v>64.442999999999998</v>
      </c>
      <c r="F5" s="25">
        <v>68.884</v>
      </c>
      <c r="G5" s="25">
        <v>70.507000000000005</v>
      </c>
      <c r="H5" s="25">
        <v>78.602000000000004</v>
      </c>
      <c r="I5" s="25">
        <v>72.781000000000006</v>
      </c>
      <c r="J5" s="25">
        <v>69.094999999999999</v>
      </c>
      <c r="K5" s="25">
        <v>64.832999999999998</v>
      </c>
      <c r="L5" s="25">
        <v>60.777999999999999</v>
      </c>
      <c r="M5" s="25">
        <v>54.893000000000001</v>
      </c>
      <c r="N5" s="25">
        <v>49.151000000000003</v>
      </c>
      <c r="O5" s="25">
        <v>52.993000000000002</v>
      </c>
      <c r="P5" s="25">
        <v>103.532</v>
      </c>
      <c r="Q5" s="25">
        <v>169.19800000000001</v>
      </c>
      <c r="R5" s="25">
        <v>201.62299999999999</v>
      </c>
      <c r="S5" s="25">
        <v>195.97300000000001</v>
      </c>
      <c r="T5" s="25">
        <v>53.847000000000001</v>
      </c>
      <c r="U5" s="25">
        <v>47.781999999999996</v>
      </c>
      <c r="V5" s="25">
        <v>109.435</v>
      </c>
      <c r="W5" s="25">
        <v>42.2</v>
      </c>
      <c r="X5" s="25">
        <v>41.140999999999998</v>
      </c>
      <c r="Y5" s="25">
        <v>40.393000000000001</v>
      </c>
      <c r="Z5" s="25">
        <v>45.500999999999998</v>
      </c>
      <c r="AA5" s="25">
        <v>33.566000000000003</v>
      </c>
      <c r="AB5" s="25">
        <v>27.478999999999999</v>
      </c>
      <c r="AC5" s="25">
        <v>26.76</v>
      </c>
      <c r="AD5" s="25">
        <v>71.316000000000003</v>
      </c>
      <c r="AE5" s="25">
        <v>71.551000000000002</v>
      </c>
      <c r="AF5" s="25">
        <v>103.958</v>
      </c>
      <c r="AG5" s="25">
        <v>122.158</v>
      </c>
      <c r="AH5" s="25">
        <v>120.154</v>
      </c>
      <c r="AI5" s="25">
        <v>119.48399999999999</v>
      </c>
      <c r="AJ5" s="25">
        <v>109.49</v>
      </c>
      <c r="AK5" s="25">
        <v>141.63999999999999</v>
      </c>
      <c r="AL5" s="25">
        <v>130.279</v>
      </c>
      <c r="AM5" s="25">
        <v>130.33199999999999</v>
      </c>
      <c r="AN5" s="25">
        <v>132.02500000000001</v>
      </c>
      <c r="AO5" s="25">
        <v>152.863</v>
      </c>
      <c r="AP5" s="25">
        <v>130.91</v>
      </c>
      <c r="AQ5" s="25">
        <v>138.04400000000001</v>
      </c>
      <c r="AR5" s="25">
        <v>141.851</v>
      </c>
      <c r="AS5" s="25">
        <v>163.91300000000001</v>
      </c>
      <c r="AT5" s="25">
        <v>139.58600000000001</v>
      </c>
      <c r="AU5" s="25">
        <v>146.161</v>
      </c>
      <c r="AV5" s="25">
        <v>129.869</v>
      </c>
      <c r="AW5" s="25">
        <v>149.375</v>
      </c>
      <c r="AX5" s="25">
        <v>135.94</v>
      </c>
      <c r="AY5" s="25">
        <v>143.25299999999999</v>
      </c>
      <c r="AZ5" s="25">
        <v>135.21899999999999</v>
      </c>
      <c r="BA5" s="25">
        <v>176.55</v>
      </c>
      <c r="BB5" s="25">
        <v>132.708</v>
      </c>
      <c r="BC5" s="25">
        <v>126.131</v>
      </c>
      <c r="BD5" s="25">
        <v>117.648</v>
      </c>
      <c r="BE5" s="25">
        <v>111.98</v>
      </c>
      <c r="BF5" s="25">
        <v>121.901</v>
      </c>
      <c r="BG5" s="25">
        <v>121.435</v>
      </c>
      <c r="BH5" s="25">
        <v>109.29900000000001</v>
      </c>
      <c r="BI5" s="25">
        <v>109.76</v>
      </c>
      <c r="BJ5" s="25">
        <v>116.73399999999999</v>
      </c>
      <c r="BK5" s="25">
        <v>112.59099999999999</v>
      </c>
      <c r="BL5" s="25">
        <v>112.52500000000001</v>
      </c>
      <c r="BM5" s="25">
        <v>109.82</v>
      </c>
      <c r="BN5" s="25">
        <v>109.01900000000001</v>
      </c>
      <c r="BO5" s="25">
        <v>114.916</v>
      </c>
      <c r="BP5" s="25">
        <v>103.04600000000001</v>
      </c>
      <c r="BQ5" s="25">
        <v>114.092</v>
      </c>
      <c r="BR5" s="25">
        <v>31.411999999999999</v>
      </c>
      <c r="BS5" s="25">
        <v>26.789000000000001</v>
      </c>
      <c r="BT5" s="25">
        <v>26.97</v>
      </c>
      <c r="BU5" s="25">
        <v>26.399000000000001</v>
      </c>
      <c r="BV5" s="25">
        <v>23.361000000000001</v>
      </c>
      <c r="BW5" s="25">
        <v>25.792000000000002</v>
      </c>
      <c r="BX5" s="25">
        <v>21.088000000000001</v>
      </c>
      <c r="BY5" s="25">
        <v>25.859000000000002</v>
      </c>
      <c r="BZ5" s="25">
        <v>21.277000000000001</v>
      </c>
      <c r="CA5" s="25">
        <v>22.689</v>
      </c>
      <c r="CB5" s="25">
        <v>20.7</v>
      </c>
      <c r="CC5" s="25">
        <v>21.085000000000001</v>
      </c>
      <c r="CD5" s="25">
        <v>22.027000000000001</v>
      </c>
      <c r="CE5" s="25">
        <v>20.7</v>
      </c>
      <c r="CF5" s="25">
        <v>21.131</v>
      </c>
      <c r="CG5" s="25">
        <v>23.227</v>
      </c>
      <c r="CH5" s="25">
        <v>22.91</v>
      </c>
      <c r="CI5" s="25">
        <v>23.303999999999998</v>
      </c>
      <c r="CJ5" s="25">
        <v>25.782</v>
      </c>
      <c r="CK5" s="25">
        <v>25.905999999999999</v>
      </c>
      <c r="CL5" s="25">
        <v>30.556999999999999</v>
      </c>
      <c r="CM5" s="25">
        <v>24.279</v>
      </c>
      <c r="CN5" s="25">
        <v>24.43</v>
      </c>
      <c r="CO5" s="25">
        <v>23.696000000000002</v>
      </c>
      <c r="CP5" s="25">
        <v>24.366</v>
      </c>
      <c r="CQ5" s="25">
        <v>16.896000000000001</v>
      </c>
      <c r="CR5" s="25">
        <v>17.536000000000001</v>
      </c>
      <c r="CS5" s="25">
        <v>16.867000000000001</v>
      </c>
      <c r="CT5" s="26"/>
      <c r="CU5" s="26"/>
      <c r="CV5" s="26"/>
      <c r="CW5" s="27"/>
      <c r="CX5" s="28">
        <f t="array" ref="CX5">SUMPRODUCT(B5:CW5*0.25)</f>
        <v>1910.7347500000001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75.900000000000006</v>
      </c>
      <c r="C8" s="37">
        <v>75.900000000000006</v>
      </c>
      <c r="D8" s="37">
        <v>70.87</v>
      </c>
      <c r="E8" s="37">
        <v>74.180000000000007</v>
      </c>
      <c r="F8" s="37">
        <v>75.900000000000006</v>
      </c>
      <c r="G8" s="37">
        <v>74.27</v>
      </c>
      <c r="H8" s="37">
        <v>72.040000000000006</v>
      </c>
      <c r="I8" s="37">
        <v>72.349999999999994</v>
      </c>
      <c r="J8" s="37">
        <v>72.349999999999994</v>
      </c>
      <c r="K8" s="37">
        <v>72.349999999999994</v>
      </c>
      <c r="L8" s="37">
        <v>72.349999999999994</v>
      </c>
      <c r="M8" s="37">
        <v>72.349999999999994</v>
      </c>
      <c r="N8" s="37">
        <v>72.349999999999994</v>
      </c>
      <c r="O8" s="37">
        <v>72.47</v>
      </c>
      <c r="P8" s="37">
        <v>71.14</v>
      </c>
      <c r="Q8" s="37">
        <v>70.599999999999994</v>
      </c>
      <c r="R8" s="37">
        <v>71.040000000000006</v>
      </c>
      <c r="S8" s="37">
        <v>73</v>
      </c>
      <c r="T8" s="37">
        <v>78.62</v>
      </c>
      <c r="U8" s="37">
        <v>78.11</v>
      </c>
      <c r="V8" s="37">
        <v>78.73</v>
      </c>
      <c r="W8" s="37">
        <v>76.13</v>
      </c>
      <c r="X8" s="37">
        <v>76.2</v>
      </c>
      <c r="Y8" s="37">
        <v>78.86</v>
      </c>
      <c r="Z8" s="37">
        <v>91.46</v>
      </c>
      <c r="AA8" s="37">
        <v>117.2</v>
      </c>
      <c r="AB8" s="37">
        <v>121.75</v>
      </c>
      <c r="AC8" s="37">
        <v>139.03</v>
      </c>
      <c r="AD8" s="37">
        <v>143.06</v>
      </c>
      <c r="AE8" s="37">
        <v>138.58000000000001</v>
      </c>
      <c r="AF8" s="37">
        <v>118.25</v>
      </c>
      <c r="AG8" s="37">
        <v>91</v>
      </c>
      <c r="AH8" s="37">
        <v>92.29</v>
      </c>
      <c r="AI8" s="37">
        <v>81.59</v>
      </c>
      <c r="AJ8" s="37">
        <v>83.88</v>
      </c>
      <c r="AK8" s="37">
        <v>75.95</v>
      </c>
      <c r="AL8" s="37">
        <v>87.27</v>
      </c>
      <c r="AM8" s="37">
        <v>93.82</v>
      </c>
      <c r="AN8" s="37">
        <v>88.39</v>
      </c>
      <c r="AO8" s="37">
        <v>74.72</v>
      </c>
      <c r="AP8" s="37">
        <v>77.86</v>
      </c>
      <c r="AQ8" s="37">
        <v>74.05</v>
      </c>
      <c r="AR8" s="37">
        <v>66.959999999999994</v>
      </c>
      <c r="AS8" s="37">
        <v>58</v>
      </c>
      <c r="AT8" s="37">
        <v>58</v>
      </c>
      <c r="AU8" s="37">
        <v>53.24</v>
      </c>
      <c r="AV8" s="37">
        <v>54.82</v>
      </c>
      <c r="AW8" s="37">
        <v>56.54</v>
      </c>
      <c r="AX8" s="37">
        <v>54.38</v>
      </c>
      <c r="AY8" s="37">
        <v>62.59</v>
      </c>
      <c r="AZ8" s="37">
        <v>72.66</v>
      </c>
      <c r="BA8" s="37">
        <v>72.59</v>
      </c>
      <c r="BB8" s="37">
        <v>73.849999999999994</v>
      </c>
      <c r="BC8" s="37">
        <v>75.52</v>
      </c>
      <c r="BD8" s="37">
        <v>76.69</v>
      </c>
      <c r="BE8" s="37">
        <v>78.2</v>
      </c>
      <c r="BF8" s="37">
        <v>76.78</v>
      </c>
      <c r="BG8" s="37">
        <v>84.97</v>
      </c>
      <c r="BH8" s="37">
        <v>106.22</v>
      </c>
      <c r="BI8" s="37">
        <v>124</v>
      </c>
      <c r="BJ8" s="37">
        <v>77.7</v>
      </c>
      <c r="BK8" s="37">
        <v>80.78</v>
      </c>
      <c r="BL8" s="37">
        <v>83.9</v>
      </c>
      <c r="BM8" s="37">
        <v>86.55</v>
      </c>
      <c r="BN8" s="37">
        <v>93.42</v>
      </c>
      <c r="BO8" s="37">
        <v>102.09</v>
      </c>
      <c r="BP8" s="37">
        <v>99.55</v>
      </c>
      <c r="BQ8" s="37">
        <v>96.38</v>
      </c>
      <c r="BR8" s="37">
        <v>101.56</v>
      </c>
      <c r="BS8" s="37">
        <v>106.06</v>
      </c>
      <c r="BT8" s="37">
        <v>105.75</v>
      </c>
      <c r="BU8" s="37">
        <v>93.37</v>
      </c>
      <c r="BV8" s="37">
        <v>85.19</v>
      </c>
      <c r="BW8" s="37">
        <v>85.36</v>
      </c>
      <c r="BX8" s="37">
        <v>79.349999999999994</v>
      </c>
      <c r="BY8" s="37">
        <v>78.83</v>
      </c>
      <c r="BZ8" s="37">
        <v>77.819999999999993</v>
      </c>
      <c r="CA8" s="37">
        <v>82.55</v>
      </c>
      <c r="CB8" s="37">
        <v>83.93</v>
      </c>
      <c r="CC8" s="37">
        <v>79.08</v>
      </c>
      <c r="CD8" s="37">
        <v>84</v>
      </c>
      <c r="CE8" s="37">
        <v>85.02</v>
      </c>
      <c r="CF8" s="37">
        <v>85.12</v>
      </c>
      <c r="CG8" s="37">
        <v>82.21</v>
      </c>
      <c r="CH8" s="37">
        <v>83.38</v>
      </c>
      <c r="CI8" s="37">
        <v>80.540000000000006</v>
      </c>
      <c r="CJ8" s="37">
        <v>78.62</v>
      </c>
      <c r="CK8" s="37">
        <v>76.709999999999994</v>
      </c>
      <c r="CL8" s="37">
        <v>74.87</v>
      </c>
      <c r="CM8" s="37">
        <v>73.33</v>
      </c>
      <c r="CN8" s="37">
        <v>72.77</v>
      </c>
      <c r="CO8" s="37">
        <v>71.63</v>
      </c>
      <c r="CP8" s="37">
        <v>71.58</v>
      </c>
      <c r="CQ8" s="37">
        <v>73.91</v>
      </c>
      <c r="CR8" s="37">
        <v>73.17</v>
      </c>
      <c r="CS8" s="37">
        <v>72.099999999999994</v>
      </c>
      <c r="CT8" s="38"/>
      <c r="CU8" s="38"/>
      <c r="CV8" s="38"/>
      <c r="CW8" s="39"/>
      <c r="CX8" s="40">
        <f>IF(SUM(B8:CW8)&lt;&gt;0,AVERAGEIF(B8:CW8,"&lt;&gt;"""),"")</f>
        <v>82.21250000000002</v>
      </c>
    </row>
    <row r="9" spans="1:102" ht="25" customHeight="1" thickBot="1" x14ac:dyDescent="0.35">
      <c r="A9" s="41" t="s">
        <v>6</v>
      </c>
      <c r="B9" s="42">
        <v>74.212500000000006</v>
      </c>
      <c r="C9" s="43">
        <v>74.212500000000006</v>
      </c>
      <c r="D9" s="43">
        <v>74.212500000000006</v>
      </c>
      <c r="E9" s="43">
        <v>74.212500000000006</v>
      </c>
      <c r="F9" s="43">
        <v>73.64</v>
      </c>
      <c r="G9" s="43">
        <v>73.64</v>
      </c>
      <c r="H9" s="43">
        <v>73.64</v>
      </c>
      <c r="I9" s="43">
        <v>73.64</v>
      </c>
      <c r="J9" s="43">
        <v>72.349999999999994</v>
      </c>
      <c r="K9" s="43">
        <v>72.349999999999994</v>
      </c>
      <c r="L9" s="43">
        <v>72.349999999999994</v>
      </c>
      <c r="M9" s="43">
        <v>72.349999999999994</v>
      </c>
      <c r="N9" s="43">
        <v>71.64</v>
      </c>
      <c r="O9" s="43">
        <v>71.64</v>
      </c>
      <c r="P9" s="43">
        <v>71.64</v>
      </c>
      <c r="Q9" s="43">
        <v>71.64</v>
      </c>
      <c r="R9" s="43">
        <v>75.192499999999995</v>
      </c>
      <c r="S9" s="43">
        <v>75.192499999999995</v>
      </c>
      <c r="T9" s="43">
        <v>75.192499999999995</v>
      </c>
      <c r="U9" s="43">
        <v>75.192499999999995</v>
      </c>
      <c r="V9" s="43">
        <v>77.48</v>
      </c>
      <c r="W9" s="43">
        <v>77.48</v>
      </c>
      <c r="X9" s="43">
        <v>77.48</v>
      </c>
      <c r="Y9" s="43">
        <v>77.48</v>
      </c>
      <c r="Z9" s="43">
        <v>117.36</v>
      </c>
      <c r="AA9" s="43">
        <v>117.36</v>
      </c>
      <c r="AB9" s="43">
        <v>117.36</v>
      </c>
      <c r="AC9" s="43">
        <v>117.36</v>
      </c>
      <c r="AD9" s="43">
        <v>122.7225</v>
      </c>
      <c r="AE9" s="43">
        <v>122.7225</v>
      </c>
      <c r="AF9" s="43">
        <v>122.7225</v>
      </c>
      <c r="AG9" s="43">
        <v>122.7225</v>
      </c>
      <c r="AH9" s="43">
        <v>83.427499999999995</v>
      </c>
      <c r="AI9" s="43">
        <v>83.427499999999995</v>
      </c>
      <c r="AJ9" s="43">
        <v>83.427499999999995</v>
      </c>
      <c r="AK9" s="43">
        <v>83.427499999999995</v>
      </c>
      <c r="AL9" s="43">
        <v>86.05</v>
      </c>
      <c r="AM9" s="43">
        <v>86.05</v>
      </c>
      <c r="AN9" s="43">
        <v>86.05</v>
      </c>
      <c r="AO9" s="43">
        <v>86.05</v>
      </c>
      <c r="AP9" s="43">
        <v>69.217500000000001</v>
      </c>
      <c r="AQ9" s="43">
        <v>69.217500000000001</v>
      </c>
      <c r="AR9" s="43">
        <v>69.217500000000001</v>
      </c>
      <c r="AS9" s="43">
        <v>69.217500000000001</v>
      </c>
      <c r="AT9" s="43">
        <v>55.65</v>
      </c>
      <c r="AU9" s="43">
        <v>55.65</v>
      </c>
      <c r="AV9" s="43">
        <v>55.65</v>
      </c>
      <c r="AW9" s="43">
        <v>55.65</v>
      </c>
      <c r="AX9" s="43">
        <v>65.555000000000007</v>
      </c>
      <c r="AY9" s="43">
        <v>65.555000000000007</v>
      </c>
      <c r="AZ9" s="43">
        <v>65.555000000000007</v>
      </c>
      <c r="BA9" s="43">
        <v>65.555000000000007</v>
      </c>
      <c r="BB9" s="43">
        <v>76.064999999999998</v>
      </c>
      <c r="BC9" s="43">
        <v>76.064999999999998</v>
      </c>
      <c r="BD9" s="43">
        <v>76.064999999999998</v>
      </c>
      <c r="BE9" s="43">
        <v>76.064999999999998</v>
      </c>
      <c r="BF9" s="43">
        <v>97.992500000000007</v>
      </c>
      <c r="BG9" s="43">
        <v>97.992500000000007</v>
      </c>
      <c r="BH9" s="43">
        <v>97.992500000000007</v>
      </c>
      <c r="BI9" s="43">
        <v>97.992500000000007</v>
      </c>
      <c r="BJ9" s="43">
        <v>82.232500000000002</v>
      </c>
      <c r="BK9" s="43">
        <v>82.232500000000002</v>
      </c>
      <c r="BL9" s="43">
        <v>82.232500000000002</v>
      </c>
      <c r="BM9" s="43">
        <v>82.232500000000002</v>
      </c>
      <c r="BN9" s="43">
        <v>97.86</v>
      </c>
      <c r="BO9" s="43">
        <v>97.86</v>
      </c>
      <c r="BP9" s="43">
        <v>97.86</v>
      </c>
      <c r="BQ9" s="43">
        <v>97.86</v>
      </c>
      <c r="BR9" s="43">
        <v>101.685</v>
      </c>
      <c r="BS9" s="43">
        <v>101.685</v>
      </c>
      <c r="BT9" s="43">
        <v>101.685</v>
      </c>
      <c r="BU9" s="43">
        <v>101.685</v>
      </c>
      <c r="BV9" s="43">
        <v>82.182500000000005</v>
      </c>
      <c r="BW9" s="43">
        <v>82.182500000000005</v>
      </c>
      <c r="BX9" s="43">
        <v>82.182500000000005</v>
      </c>
      <c r="BY9" s="43">
        <v>82.182500000000005</v>
      </c>
      <c r="BZ9" s="43">
        <v>80.844999999999999</v>
      </c>
      <c r="CA9" s="43">
        <v>80.844999999999999</v>
      </c>
      <c r="CB9" s="43">
        <v>80.844999999999999</v>
      </c>
      <c r="CC9" s="43">
        <v>80.844999999999999</v>
      </c>
      <c r="CD9" s="43">
        <v>84.087500000000006</v>
      </c>
      <c r="CE9" s="43">
        <v>84.087500000000006</v>
      </c>
      <c r="CF9" s="43">
        <v>84.087500000000006</v>
      </c>
      <c r="CG9" s="43">
        <v>84.087500000000006</v>
      </c>
      <c r="CH9" s="43">
        <v>79.8125</v>
      </c>
      <c r="CI9" s="43">
        <v>79.8125</v>
      </c>
      <c r="CJ9" s="43">
        <v>79.8125</v>
      </c>
      <c r="CK9" s="43">
        <v>79.8125</v>
      </c>
      <c r="CL9" s="43">
        <v>73.150000000000006</v>
      </c>
      <c r="CM9" s="43">
        <v>73.150000000000006</v>
      </c>
      <c r="CN9" s="43">
        <v>73.150000000000006</v>
      </c>
      <c r="CO9" s="43">
        <v>73.150000000000006</v>
      </c>
      <c r="CP9" s="43">
        <v>72.69</v>
      </c>
      <c r="CQ9" s="43">
        <v>72.69</v>
      </c>
      <c r="CR9" s="43">
        <v>72.69</v>
      </c>
      <c r="CS9" s="43">
        <v>72.69</v>
      </c>
      <c r="CT9" s="44"/>
      <c r="CU9" s="44"/>
      <c r="CV9" s="44"/>
      <c r="CW9" s="45"/>
      <c r="CX9" s="46">
        <f>IF(SUM(B9:CW9)&lt;&gt;0,AVERAGEIF(B9:CW9,"&lt;&gt;"""),"")</f>
        <v>82.212499999999977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44.445</v>
      </c>
      <c r="AA13" s="65">
        <v>6</v>
      </c>
      <c r="AB13" s="65"/>
      <c r="AC13" s="65"/>
      <c r="AD13" s="65"/>
      <c r="AE13" s="65"/>
      <c r="AF13" s="65">
        <v>28</v>
      </c>
      <c r="AG13" s="65">
        <v>82.84</v>
      </c>
      <c r="AH13" s="65">
        <v>59.441000000000003</v>
      </c>
      <c r="AI13" s="65">
        <v>66.073999999999998</v>
      </c>
      <c r="AJ13" s="65">
        <v>68</v>
      </c>
      <c r="AK13" s="65">
        <v>30.640999999999998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6.34</v>
      </c>
      <c r="BJ13" s="65">
        <v>12.964</v>
      </c>
      <c r="BK13" s="65">
        <v>4.1260000000000003</v>
      </c>
      <c r="BL13" s="65">
        <v>4.04</v>
      </c>
      <c r="BM13" s="65">
        <v>1.4259999999999999</v>
      </c>
      <c r="BN13" s="65">
        <v>1.0089999999999999</v>
      </c>
      <c r="BO13" s="65"/>
      <c r="BP13" s="65"/>
      <c r="BQ13" s="65"/>
      <c r="BR13" s="65">
        <v>13.991</v>
      </c>
      <c r="BS13" s="65">
        <v>6.8680000000000003</v>
      </c>
      <c r="BT13" s="65">
        <v>5.3840000000000003</v>
      </c>
      <c r="BU13" s="65">
        <v>21.111999999999998</v>
      </c>
      <c r="BV13" s="65">
        <v>23.361000000000001</v>
      </c>
      <c r="BW13" s="65">
        <v>25.792000000000002</v>
      </c>
      <c r="BX13" s="65">
        <v>21.088000000000001</v>
      </c>
      <c r="BY13" s="65">
        <v>25.859000000000002</v>
      </c>
      <c r="BZ13" s="65">
        <v>21.277000000000001</v>
      </c>
      <c r="CA13" s="65">
        <v>22.689</v>
      </c>
      <c r="CB13" s="65">
        <v>20.7</v>
      </c>
      <c r="CC13" s="65">
        <v>21.085000000000001</v>
      </c>
      <c r="CD13" s="65">
        <v>22.027000000000001</v>
      </c>
      <c r="CE13" s="65">
        <v>20.7</v>
      </c>
      <c r="CF13" s="65">
        <v>16</v>
      </c>
      <c r="CG13" s="65">
        <v>23</v>
      </c>
      <c r="CH13" s="65">
        <v>13</v>
      </c>
      <c r="CI13" s="65">
        <v>17</v>
      </c>
      <c r="CJ13" s="65">
        <v>21</v>
      </c>
      <c r="CK13" s="65">
        <v>24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200.31975000000006</v>
      </c>
    </row>
    <row r="14" spans="1:102" ht="25" customHeight="1" x14ac:dyDescent="0.3">
      <c r="A14" s="63" t="s">
        <v>11</v>
      </c>
      <c r="B14" s="64">
        <v>47.710999999999999</v>
      </c>
      <c r="C14" s="65">
        <v>52.734999999999999</v>
      </c>
      <c r="D14" s="65">
        <v>56.677999999999997</v>
      </c>
      <c r="E14" s="65">
        <v>63.040999999999997</v>
      </c>
      <c r="F14" s="65">
        <v>66.424000000000007</v>
      </c>
      <c r="G14" s="65">
        <v>69.081999999999994</v>
      </c>
      <c r="H14" s="65">
        <v>78.569999999999993</v>
      </c>
      <c r="I14" s="65">
        <v>72.653999999999996</v>
      </c>
      <c r="J14" s="65">
        <v>66.86099999999999</v>
      </c>
      <c r="K14" s="65">
        <v>62.031999999999996</v>
      </c>
      <c r="L14" s="65">
        <v>57.488999999999997</v>
      </c>
      <c r="M14" s="65">
        <v>51.314999999999998</v>
      </c>
      <c r="N14" s="65">
        <v>44.817999999999998</v>
      </c>
      <c r="O14" s="65">
        <v>49.947000000000003</v>
      </c>
      <c r="P14" s="65">
        <v>101.59099999999999</v>
      </c>
      <c r="Q14" s="65">
        <v>167.46</v>
      </c>
      <c r="R14" s="65">
        <v>199.41800000000001</v>
      </c>
      <c r="S14" s="65">
        <v>187.73500000000001</v>
      </c>
      <c r="T14" s="65">
        <v>43.274000000000001</v>
      </c>
      <c r="U14" s="65">
        <v>47.781999999999996</v>
      </c>
      <c r="V14" s="65">
        <v>101.199</v>
      </c>
      <c r="W14" s="65">
        <v>42.2</v>
      </c>
      <c r="X14" s="65">
        <v>41.140999999999998</v>
      </c>
      <c r="Y14" s="65">
        <v>40.393000000000001</v>
      </c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>
        <v>100</v>
      </c>
      <c r="AL14" s="65">
        <v>100</v>
      </c>
      <c r="AM14" s="65">
        <v>100</v>
      </c>
      <c r="AN14" s="65">
        <v>100</v>
      </c>
      <c r="AO14" s="65">
        <v>140.93899999999999</v>
      </c>
      <c r="AP14" s="65">
        <v>114.051</v>
      </c>
      <c r="AQ14" s="65">
        <v>129.72499999999999</v>
      </c>
      <c r="AR14" s="65">
        <v>134.16200000000001</v>
      </c>
      <c r="AS14" s="65">
        <v>157.71899999999999</v>
      </c>
      <c r="AT14" s="65">
        <v>130.34299999999999</v>
      </c>
      <c r="AU14" s="65">
        <v>139.57900000000001</v>
      </c>
      <c r="AV14" s="65">
        <v>121.875</v>
      </c>
      <c r="AW14" s="65">
        <v>139.1</v>
      </c>
      <c r="AX14" s="65">
        <v>127.461</v>
      </c>
      <c r="AY14" s="65">
        <v>128.31700000000001</v>
      </c>
      <c r="AZ14" s="65">
        <v>116.46299999999999</v>
      </c>
      <c r="BA14" s="65">
        <v>168.55</v>
      </c>
      <c r="BB14" s="65">
        <v>124.66800000000001</v>
      </c>
      <c r="BC14" s="65">
        <v>118.34099999999999</v>
      </c>
      <c r="BD14" s="65">
        <v>100</v>
      </c>
      <c r="BE14" s="65">
        <v>100</v>
      </c>
      <c r="BF14" s="65">
        <v>100</v>
      </c>
      <c r="BG14" s="65">
        <v>100</v>
      </c>
      <c r="BH14" s="65">
        <v>100</v>
      </c>
      <c r="BI14" s="65">
        <v>100</v>
      </c>
      <c r="BJ14" s="65">
        <v>100</v>
      </c>
      <c r="BK14" s="65">
        <v>100</v>
      </c>
      <c r="BL14" s="65">
        <v>100</v>
      </c>
      <c r="BM14" s="65">
        <v>100</v>
      </c>
      <c r="BN14" s="65">
        <v>100</v>
      </c>
      <c r="BO14" s="65">
        <v>65.751999999999995</v>
      </c>
      <c r="BP14" s="65">
        <v>65.088999999999999</v>
      </c>
      <c r="BQ14" s="65">
        <v>100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>
        <v>5.1310000000000002</v>
      </c>
      <c r="CG14" s="65">
        <v>0.22700000000000001</v>
      </c>
      <c r="CH14" s="65">
        <v>9.91</v>
      </c>
      <c r="CI14" s="65">
        <v>6.3040000000000003</v>
      </c>
      <c r="CJ14" s="65">
        <v>4.782</v>
      </c>
      <c r="CK14" s="65">
        <v>1.9059999999999999</v>
      </c>
      <c r="CL14" s="65">
        <v>30.556999999999999</v>
      </c>
      <c r="CM14" s="65">
        <v>24.279</v>
      </c>
      <c r="CN14" s="65">
        <v>24.43</v>
      </c>
      <c r="CO14" s="65">
        <v>23.696000000000002</v>
      </c>
      <c r="CP14" s="65">
        <v>24.366</v>
      </c>
      <c r="CQ14" s="65">
        <v>16.896000000000001</v>
      </c>
      <c r="CR14" s="65">
        <v>17.536000000000001</v>
      </c>
      <c r="CS14" s="65">
        <v>16.867000000000001</v>
      </c>
      <c r="CT14" s="66"/>
      <c r="CU14" s="66"/>
      <c r="CV14" s="66"/>
      <c r="CW14" s="67"/>
      <c r="CX14" s="68">
        <f t="array" ref="CX14">SUMPRODUCT(B14:CW14*0.25)</f>
        <v>1435.1427500000002</v>
      </c>
    </row>
    <row r="15" spans="1:102" ht="25" customHeight="1" x14ac:dyDescent="0.3">
      <c r="A15" s="69" t="s">
        <v>12</v>
      </c>
      <c r="B15" s="70">
        <v>1.369</v>
      </c>
      <c r="C15" s="71">
        <v>2.4950000000000001</v>
      </c>
      <c r="D15" s="71"/>
      <c r="E15" s="71">
        <v>1.4019999999999999</v>
      </c>
      <c r="F15" s="71">
        <v>2.46</v>
      </c>
      <c r="G15" s="71">
        <v>1.425</v>
      </c>
      <c r="H15" s="71">
        <v>3.2000000000000001E-2</v>
      </c>
      <c r="I15" s="71">
        <v>0.127</v>
      </c>
      <c r="J15" s="71">
        <v>2.234</v>
      </c>
      <c r="K15" s="71">
        <v>2.8010000000000002</v>
      </c>
      <c r="L15" s="71">
        <v>3.2890000000000001</v>
      </c>
      <c r="M15" s="71">
        <v>3.5779999999999998</v>
      </c>
      <c r="N15" s="71">
        <v>4.3330000000000002</v>
      </c>
      <c r="O15" s="71">
        <v>3.0459999999999998</v>
      </c>
      <c r="P15" s="71">
        <v>1.9410000000000001</v>
      </c>
      <c r="Q15" s="71">
        <v>1.738</v>
      </c>
      <c r="R15" s="71">
        <v>2.2050000000000001</v>
      </c>
      <c r="S15" s="71">
        <v>8.2379999999999995</v>
      </c>
      <c r="T15" s="71">
        <v>10.573</v>
      </c>
      <c r="U15" s="71"/>
      <c r="V15" s="71">
        <v>8.2360000000000007</v>
      </c>
      <c r="W15" s="71"/>
      <c r="X15" s="71"/>
      <c r="Y15" s="71"/>
      <c r="Z15" s="71">
        <v>1.056</v>
      </c>
      <c r="AA15" s="71">
        <v>2.9660000000000002</v>
      </c>
      <c r="AB15" s="71">
        <v>4.2389999999999999</v>
      </c>
      <c r="AC15" s="71">
        <v>26.76</v>
      </c>
      <c r="AD15" s="71">
        <v>48.179000000000002</v>
      </c>
      <c r="AE15" s="71">
        <v>52.180999999999997</v>
      </c>
      <c r="AF15" s="71">
        <v>54.292999999999999</v>
      </c>
      <c r="AG15" s="71">
        <v>39.317999999999998</v>
      </c>
      <c r="AH15" s="71">
        <v>49.470999999999997</v>
      </c>
      <c r="AI15" s="71">
        <v>53.41</v>
      </c>
      <c r="AJ15" s="71">
        <v>41.49</v>
      </c>
      <c r="AK15" s="71">
        <v>10.999000000000001</v>
      </c>
      <c r="AL15" s="71">
        <v>29.837</v>
      </c>
      <c r="AM15" s="71">
        <v>21.608000000000001</v>
      </c>
      <c r="AN15" s="71">
        <v>23.86</v>
      </c>
      <c r="AO15" s="71">
        <v>11.923999999999999</v>
      </c>
      <c r="AP15" s="71">
        <v>16.859000000000002</v>
      </c>
      <c r="AQ15" s="71">
        <v>8.3190000000000008</v>
      </c>
      <c r="AR15" s="71">
        <v>7.6890000000000001</v>
      </c>
      <c r="AS15" s="71">
        <v>6.194</v>
      </c>
      <c r="AT15" s="71">
        <v>9.2430000000000003</v>
      </c>
      <c r="AU15" s="71">
        <v>6.43</v>
      </c>
      <c r="AV15" s="71">
        <v>7.84</v>
      </c>
      <c r="AW15" s="71">
        <v>10.275</v>
      </c>
      <c r="AX15" s="71">
        <v>8.4789999999999992</v>
      </c>
      <c r="AY15" s="71">
        <v>14.936</v>
      </c>
      <c r="AZ15" s="71">
        <v>18.756</v>
      </c>
      <c r="BA15" s="71">
        <v>8</v>
      </c>
      <c r="BB15" s="71">
        <v>8.0399999999999991</v>
      </c>
      <c r="BC15" s="71">
        <v>7.79</v>
      </c>
      <c r="BD15" s="71">
        <v>17.648</v>
      </c>
      <c r="BE15" s="71">
        <v>11.98</v>
      </c>
      <c r="BF15" s="71">
        <v>21.901</v>
      </c>
      <c r="BG15" s="71">
        <v>21.434999999999999</v>
      </c>
      <c r="BH15" s="71">
        <v>9.2989999999999995</v>
      </c>
      <c r="BI15" s="71">
        <v>3.42</v>
      </c>
      <c r="BJ15" s="71">
        <v>3.77</v>
      </c>
      <c r="BK15" s="71">
        <v>8.4649999999999999</v>
      </c>
      <c r="BL15" s="71">
        <v>8.4849999999999994</v>
      </c>
      <c r="BM15" s="71">
        <v>8.3940000000000001</v>
      </c>
      <c r="BN15" s="71">
        <v>8.01</v>
      </c>
      <c r="BO15" s="71">
        <v>49.164000000000001</v>
      </c>
      <c r="BP15" s="71">
        <v>37.957000000000001</v>
      </c>
      <c r="BQ15" s="71">
        <v>14.092000000000001</v>
      </c>
      <c r="BR15" s="71">
        <v>17.420999999999999</v>
      </c>
      <c r="BS15" s="71">
        <v>19.920999999999999</v>
      </c>
      <c r="BT15" s="71">
        <v>21.585999999999999</v>
      </c>
      <c r="BU15" s="71">
        <v>5.2869999999999999</v>
      </c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240.04949999999997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30" customHeight="1" thickBot="1" x14ac:dyDescent="0.35">
      <c r="A17" s="75" t="s">
        <v>14</v>
      </c>
      <c r="B17" s="76">
        <f>SUM(B11:B16)</f>
        <v>49.08</v>
      </c>
      <c r="C17" s="77">
        <f t="shared" ref="C17:BN17" si="0">SUM(C11:C16)</f>
        <v>55.23</v>
      </c>
      <c r="D17" s="77">
        <f t="shared" si="0"/>
        <v>56.677999999999997</v>
      </c>
      <c r="E17" s="77">
        <f t="shared" si="0"/>
        <v>64.442999999999998</v>
      </c>
      <c r="F17" s="77">
        <f t="shared" si="0"/>
        <v>68.884</v>
      </c>
      <c r="G17" s="77">
        <f t="shared" si="0"/>
        <v>70.506999999999991</v>
      </c>
      <c r="H17" s="77">
        <f t="shared" si="0"/>
        <v>78.60199999999999</v>
      </c>
      <c r="I17" s="77">
        <f t="shared" si="0"/>
        <v>72.780999999999992</v>
      </c>
      <c r="J17" s="77">
        <f t="shared" si="0"/>
        <v>69.094999999999985</v>
      </c>
      <c r="K17" s="77">
        <f t="shared" si="0"/>
        <v>64.832999999999998</v>
      </c>
      <c r="L17" s="77">
        <f t="shared" si="0"/>
        <v>60.777999999999999</v>
      </c>
      <c r="M17" s="77">
        <f t="shared" si="0"/>
        <v>54.893000000000001</v>
      </c>
      <c r="N17" s="77">
        <f t="shared" si="0"/>
        <v>49.150999999999996</v>
      </c>
      <c r="O17" s="77">
        <f t="shared" si="0"/>
        <v>52.993000000000002</v>
      </c>
      <c r="P17" s="77">
        <f t="shared" si="0"/>
        <v>103.532</v>
      </c>
      <c r="Q17" s="77">
        <f t="shared" si="0"/>
        <v>169.19800000000001</v>
      </c>
      <c r="R17" s="77">
        <f t="shared" si="0"/>
        <v>201.62300000000002</v>
      </c>
      <c r="S17" s="77">
        <f t="shared" si="0"/>
        <v>195.97300000000001</v>
      </c>
      <c r="T17" s="77">
        <f t="shared" si="0"/>
        <v>53.847000000000001</v>
      </c>
      <c r="U17" s="77">
        <f t="shared" si="0"/>
        <v>47.781999999999996</v>
      </c>
      <c r="V17" s="77">
        <f t="shared" si="0"/>
        <v>109.435</v>
      </c>
      <c r="W17" s="77">
        <f t="shared" si="0"/>
        <v>42.2</v>
      </c>
      <c r="X17" s="77">
        <f t="shared" si="0"/>
        <v>41.140999999999998</v>
      </c>
      <c r="Y17" s="77">
        <f t="shared" si="0"/>
        <v>40.393000000000001</v>
      </c>
      <c r="Z17" s="77">
        <f t="shared" si="0"/>
        <v>45.500999999999998</v>
      </c>
      <c r="AA17" s="77">
        <f t="shared" si="0"/>
        <v>8.9660000000000011</v>
      </c>
      <c r="AB17" s="77">
        <f t="shared" si="0"/>
        <v>4.2389999999999999</v>
      </c>
      <c r="AC17" s="77">
        <f t="shared" si="0"/>
        <v>26.76</v>
      </c>
      <c r="AD17" s="77">
        <f t="shared" si="0"/>
        <v>48.179000000000002</v>
      </c>
      <c r="AE17" s="77">
        <f t="shared" si="0"/>
        <v>52.180999999999997</v>
      </c>
      <c r="AF17" s="77">
        <f t="shared" si="0"/>
        <v>82.293000000000006</v>
      </c>
      <c r="AG17" s="77">
        <f t="shared" si="0"/>
        <v>122.158</v>
      </c>
      <c r="AH17" s="77">
        <f t="shared" si="0"/>
        <v>108.91200000000001</v>
      </c>
      <c r="AI17" s="77">
        <f t="shared" si="0"/>
        <v>119.48399999999999</v>
      </c>
      <c r="AJ17" s="77">
        <f t="shared" si="0"/>
        <v>109.49000000000001</v>
      </c>
      <c r="AK17" s="77">
        <f t="shared" si="0"/>
        <v>141.63999999999999</v>
      </c>
      <c r="AL17" s="77">
        <f t="shared" si="0"/>
        <v>129.83699999999999</v>
      </c>
      <c r="AM17" s="77">
        <f t="shared" si="0"/>
        <v>121.608</v>
      </c>
      <c r="AN17" s="77">
        <f t="shared" si="0"/>
        <v>123.86</v>
      </c>
      <c r="AO17" s="77">
        <f t="shared" si="0"/>
        <v>152.863</v>
      </c>
      <c r="AP17" s="77">
        <f t="shared" si="0"/>
        <v>130.91</v>
      </c>
      <c r="AQ17" s="77">
        <f t="shared" si="0"/>
        <v>138.04399999999998</v>
      </c>
      <c r="AR17" s="77">
        <f t="shared" si="0"/>
        <v>141.851</v>
      </c>
      <c r="AS17" s="77">
        <f t="shared" si="0"/>
        <v>163.91299999999998</v>
      </c>
      <c r="AT17" s="77">
        <f t="shared" si="0"/>
        <v>139.58599999999998</v>
      </c>
      <c r="AU17" s="77">
        <f t="shared" si="0"/>
        <v>146.00900000000001</v>
      </c>
      <c r="AV17" s="77">
        <f t="shared" si="0"/>
        <v>129.715</v>
      </c>
      <c r="AW17" s="77">
        <f t="shared" si="0"/>
        <v>149.375</v>
      </c>
      <c r="AX17" s="77">
        <f t="shared" si="0"/>
        <v>135.94</v>
      </c>
      <c r="AY17" s="77">
        <f t="shared" si="0"/>
        <v>143.25300000000001</v>
      </c>
      <c r="AZ17" s="77">
        <f t="shared" si="0"/>
        <v>135.21899999999999</v>
      </c>
      <c r="BA17" s="77">
        <f t="shared" si="0"/>
        <v>176.55</v>
      </c>
      <c r="BB17" s="77">
        <f t="shared" si="0"/>
        <v>132.708</v>
      </c>
      <c r="BC17" s="77">
        <f t="shared" si="0"/>
        <v>126.131</v>
      </c>
      <c r="BD17" s="77">
        <f t="shared" si="0"/>
        <v>117.648</v>
      </c>
      <c r="BE17" s="77">
        <f t="shared" si="0"/>
        <v>111.98</v>
      </c>
      <c r="BF17" s="77">
        <f t="shared" si="0"/>
        <v>121.901</v>
      </c>
      <c r="BG17" s="77">
        <f t="shared" si="0"/>
        <v>121.435</v>
      </c>
      <c r="BH17" s="77">
        <f t="shared" si="0"/>
        <v>109.29900000000001</v>
      </c>
      <c r="BI17" s="77">
        <f t="shared" si="0"/>
        <v>109.76</v>
      </c>
      <c r="BJ17" s="77">
        <f t="shared" si="0"/>
        <v>116.73399999999999</v>
      </c>
      <c r="BK17" s="77">
        <f t="shared" si="0"/>
        <v>112.59100000000001</v>
      </c>
      <c r="BL17" s="77">
        <f t="shared" si="0"/>
        <v>112.52500000000001</v>
      </c>
      <c r="BM17" s="77">
        <f t="shared" si="0"/>
        <v>109.82000000000001</v>
      </c>
      <c r="BN17" s="77">
        <f t="shared" si="0"/>
        <v>109.01900000000001</v>
      </c>
      <c r="BO17" s="77">
        <f t="shared" ref="BO17:CW17" si="1">SUM(BO11:BO16)</f>
        <v>114.916</v>
      </c>
      <c r="BP17" s="77">
        <f t="shared" si="1"/>
        <v>103.04599999999999</v>
      </c>
      <c r="BQ17" s="77">
        <f t="shared" si="1"/>
        <v>114.092</v>
      </c>
      <c r="BR17" s="77">
        <f t="shared" si="1"/>
        <v>31.411999999999999</v>
      </c>
      <c r="BS17" s="77">
        <f t="shared" si="1"/>
        <v>26.789000000000001</v>
      </c>
      <c r="BT17" s="77">
        <f t="shared" si="1"/>
        <v>26.97</v>
      </c>
      <c r="BU17" s="77">
        <f t="shared" si="1"/>
        <v>26.398999999999997</v>
      </c>
      <c r="BV17" s="77">
        <f t="shared" si="1"/>
        <v>23.361000000000001</v>
      </c>
      <c r="BW17" s="77">
        <f t="shared" si="1"/>
        <v>25.792000000000002</v>
      </c>
      <c r="BX17" s="77">
        <f t="shared" si="1"/>
        <v>21.088000000000001</v>
      </c>
      <c r="BY17" s="77">
        <f t="shared" si="1"/>
        <v>25.859000000000002</v>
      </c>
      <c r="BZ17" s="77">
        <f t="shared" si="1"/>
        <v>21.277000000000001</v>
      </c>
      <c r="CA17" s="77">
        <f t="shared" si="1"/>
        <v>22.689</v>
      </c>
      <c r="CB17" s="77">
        <f t="shared" si="1"/>
        <v>20.7</v>
      </c>
      <c r="CC17" s="77">
        <f t="shared" si="1"/>
        <v>21.085000000000001</v>
      </c>
      <c r="CD17" s="77">
        <f t="shared" si="1"/>
        <v>22.027000000000001</v>
      </c>
      <c r="CE17" s="77">
        <f t="shared" si="1"/>
        <v>20.7</v>
      </c>
      <c r="CF17" s="77">
        <f t="shared" si="1"/>
        <v>21.131</v>
      </c>
      <c r="CG17" s="77">
        <f t="shared" si="1"/>
        <v>23.227</v>
      </c>
      <c r="CH17" s="77">
        <f t="shared" si="1"/>
        <v>22.91</v>
      </c>
      <c r="CI17" s="77">
        <f t="shared" si="1"/>
        <v>23.304000000000002</v>
      </c>
      <c r="CJ17" s="77">
        <f t="shared" si="1"/>
        <v>25.782</v>
      </c>
      <c r="CK17" s="77">
        <f t="shared" si="1"/>
        <v>25.905999999999999</v>
      </c>
      <c r="CL17" s="77">
        <f t="shared" si="1"/>
        <v>30.556999999999999</v>
      </c>
      <c r="CM17" s="77">
        <f t="shared" si="1"/>
        <v>24.279</v>
      </c>
      <c r="CN17" s="77">
        <f t="shared" si="1"/>
        <v>24.43</v>
      </c>
      <c r="CO17" s="77">
        <f t="shared" si="1"/>
        <v>23.696000000000002</v>
      </c>
      <c r="CP17" s="77">
        <f t="shared" si="1"/>
        <v>24.366</v>
      </c>
      <c r="CQ17" s="77">
        <f t="shared" si="1"/>
        <v>16.896000000000001</v>
      </c>
      <c r="CR17" s="77">
        <f t="shared" si="1"/>
        <v>17.536000000000001</v>
      </c>
      <c r="CS17" s="77">
        <f t="shared" si="1"/>
        <v>16.867000000000001</v>
      </c>
      <c r="CT17" s="78">
        <f t="shared" si="1"/>
        <v>0</v>
      </c>
      <c r="CU17" s="78">
        <f t="shared" si="1"/>
        <v>0</v>
      </c>
      <c r="CV17" s="78">
        <f t="shared" si="1"/>
        <v>0</v>
      </c>
      <c r="CW17" s="79">
        <f t="shared" si="1"/>
        <v>0</v>
      </c>
      <c r="CX17" s="80">
        <f>SUM(CX11:CX16)</f>
        <v>1875.5120000000002</v>
      </c>
    </row>
    <row r="18" spans="1:102" ht="18" customHeight="1" thickBot="1" x14ac:dyDescent="0.35">
      <c r="A18" s="81"/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02" ht="30" customHeight="1" thickBot="1" x14ac:dyDescent="0.35">
      <c r="A19" s="85" t="s">
        <v>15</v>
      </c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50"/>
      <c r="CX19" s="18" t="s">
        <v>1</v>
      </c>
    </row>
    <row r="20" spans="1:102" ht="25" customHeight="1" x14ac:dyDescent="0.3">
      <c r="A20" s="86" t="s">
        <v>16</v>
      </c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9"/>
      <c r="CU20" s="89"/>
      <c r="CV20" s="89"/>
      <c r="CW20" s="90"/>
      <c r="CX20" s="91">
        <f t="array" ref="CX20">SUMPRODUCT(B20:CW20*0.25)</f>
        <v>0</v>
      </c>
    </row>
    <row r="21" spans="1:102" ht="25" customHeight="1" x14ac:dyDescent="0.3">
      <c r="A21" s="92" t="s">
        <v>17</v>
      </c>
      <c r="B21" s="93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5"/>
      <c r="CU21" s="95"/>
      <c r="CV21" s="95"/>
      <c r="CW21" s="96"/>
      <c r="CX21" s="97">
        <f t="array" ref="CX21">SUMPRODUCT(B21:CW21*0.25)</f>
        <v>0</v>
      </c>
    </row>
    <row r="22" spans="1:102" ht="25" customHeight="1" x14ac:dyDescent="0.3">
      <c r="A22" s="92" t="s">
        <v>18</v>
      </c>
      <c r="B22" s="98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>
        <v>1.04</v>
      </c>
      <c r="AC22" s="99"/>
      <c r="AD22" s="99">
        <v>16.236999999999998</v>
      </c>
      <c r="AE22" s="99">
        <v>19.37</v>
      </c>
      <c r="AF22" s="99">
        <v>21.664999999999999</v>
      </c>
      <c r="AG22" s="99"/>
      <c r="AH22" s="99">
        <v>11.242000000000001</v>
      </c>
      <c r="AI22" s="99"/>
      <c r="AJ22" s="99"/>
      <c r="AK22" s="99"/>
      <c r="AL22" s="99">
        <v>0.442</v>
      </c>
      <c r="AM22" s="99">
        <v>8.7240000000000002</v>
      </c>
      <c r="AN22" s="99">
        <v>8.1649999999999991</v>
      </c>
      <c r="AO22" s="99"/>
      <c r="AP22" s="99"/>
      <c r="AQ22" s="99"/>
      <c r="AR22" s="99"/>
      <c r="AS22" s="99"/>
      <c r="AT22" s="99"/>
      <c r="AU22" s="99">
        <v>0.152</v>
      </c>
      <c r="AV22" s="99">
        <v>0.154</v>
      </c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100"/>
      <c r="CU22" s="100"/>
      <c r="CV22" s="100"/>
      <c r="CW22" s="96"/>
      <c r="CX22" s="97">
        <f t="array" ref="CX22">SUMPRODUCT(B22:CW22*0.25)</f>
        <v>21.797749999999997</v>
      </c>
    </row>
    <row r="23" spans="1:102" ht="25" customHeight="1" x14ac:dyDescent="0.3">
      <c r="A23" s="101" t="s">
        <v>19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102"/>
      <c r="CX23" s="103">
        <f t="array" ref="CX23">SUMPRODUCT(B23:CW23*0.25)</f>
        <v>0</v>
      </c>
    </row>
    <row r="24" spans="1:102" ht="25" customHeight="1" x14ac:dyDescent="0.3">
      <c r="A24" s="104" t="s">
        <v>20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7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30" customHeight="1" thickBot="1" x14ac:dyDescent="0.35">
      <c r="A27" s="105" t="s">
        <v>23</v>
      </c>
      <c r="B27" s="106">
        <f t="shared" ref="B27:P27" si="2">IF(LEN(B$3)&gt;0,SUM(B20:B26),"")</f>
        <v>0</v>
      </c>
      <c r="C27" s="107">
        <f t="shared" si="2"/>
        <v>0</v>
      </c>
      <c r="D27" s="107">
        <f t="shared" si="2"/>
        <v>0</v>
      </c>
      <c r="E27" s="107">
        <f t="shared" si="2"/>
        <v>0</v>
      </c>
      <c r="F27" s="107">
        <f t="shared" si="2"/>
        <v>0</v>
      </c>
      <c r="G27" s="107">
        <f t="shared" si="2"/>
        <v>0</v>
      </c>
      <c r="H27" s="107">
        <f t="shared" si="2"/>
        <v>0</v>
      </c>
      <c r="I27" s="107">
        <f t="shared" si="2"/>
        <v>0</v>
      </c>
      <c r="J27" s="107">
        <f t="shared" si="2"/>
        <v>0</v>
      </c>
      <c r="K27" s="107">
        <f t="shared" si="2"/>
        <v>0</v>
      </c>
      <c r="L27" s="107">
        <f t="shared" si="2"/>
        <v>0</v>
      </c>
      <c r="M27" s="107">
        <f t="shared" si="2"/>
        <v>0</v>
      </c>
      <c r="N27" s="107">
        <f t="shared" si="2"/>
        <v>0</v>
      </c>
      <c r="O27" s="107">
        <f t="shared" si="2"/>
        <v>0</v>
      </c>
      <c r="P27" s="107">
        <f t="shared" si="2"/>
        <v>0</v>
      </c>
      <c r="Q27" s="107">
        <f>SUM(Q20:Q26)</f>
        <v>0</v>
      </c>
      <c r="R27" s="107">
        <f t="shared" ref="R27:CC27" si="3">SUM(R20:R26)</f>
        <v>0</v>
      </c>
      <c r="S27" s="107">
        <f t="shared" si="3"/>
        <v>0</v>
      </c>
      <c r="T27" s="107">
        <f t="shared" si="3"/>
        <v>0</v>
      </c>
      <c r="U27" s="107">
        <f t="shared" si="3"/>
        <v>0</v>
      </c>
      <c r="V27" s="107">
        <f t="shared" si="3"/>
        <v>0</v>
      </c>
      <c r="W27" s="107">
        <f t="shared" si="3"/>
        <v>0</v>
      </c>
      <c r="X27" s="107">
        <f t="shared" si="3"/>
        <v>0</v>
      </c>
      <c r="Y27" s="107">
        <f t="shared" si="3"/>
        <v>0</v>
      </c>
      <c r="Z27" s="107">
        <f t="shared" si="3"/>
        <v>0</v>
      </c>
      <c r="AA27" s="107">
        <f t="shared" si="3"/>
        <v>0</v>
      </c>
      <c r="AB27" s="107">
        <f t="shared" si="3"/>
        <v>1.04</v>
      </c>
      <c r="AC27" s="107">
        <f t="shared" si="3"/>
        <v>0</v>
      </c>
      <c r="AD27" s="107">
        <f t="shared" si="3"/>
        <v>16.236999999999998</v>
      </c>
      <c r="AE27" s="107">
        <f t="shared" si="3"/>
        <v>19.37</v>
      </c>
      <c r="AF27" s="107">
        <f t="shared" si="3"/>
        <v>21.664999999999999</v>
      </c>
      <c r="AG27" s="107">
        <f t="shared" si="3"/>
        <v>0</v>
      </c>
      <c r="AH27" s="107">
        <f t="shared" si="3"/>
        <v>11.242000000000001</v>
      </c>
      <c r="AI27" s="107">
        <f t="shared" si="3"/>
        <v>0</v>
      </c>
      <c r="AJ27" s="107">
        <f t="shared" si="3"/>
        <v>0</v>
      </c>
      <c r="AK27" s="107">
        <f t="shared" si="3"/>
        <v>0</v>
      </c>
      <c r="AL27" s="107">
        <f t="shared" si="3"/>
        <v>0.442</v>
      </c>
      <c r="AM27" s="107">
        <f t="shared" si="3"/>
        <v>8.7240000000000002</v>
      </c>
      <c r="AN27" s="107">
        <f t="shared" si="3"/>
        <v>8.1649999999999991</v>
      </c>
      <c r="AO27" s="107">
        <f t="shared" si="3"/>
        <v>0</v>
      </c>
      <c r="AP27" s="107">
        <f t="shared" si="3"/>
        <v>0</v>
      </c>
      <c r="AQ27" s="107">
        <f t="shared" si="3"/>
        <v>0</v>
      </c>
      <c r="AR27" s="107">
        <f t="shared" si="3"/>
        <v>0</v>
      </c>
      <c r="AS27" s="107">
        <f t="shared" si="3"/>
        <v>0</v>
      </c>
      <c r="AT27" s="107">
        <f t="shared" si="3"/>
        <v>0</v>
      </c>
      <c r="AU27" s="107">
        <f t="shared" si="3"/>
        <v>0.152</v>
      </c>
      <c r="AV27" s="107">
        <f t="shared" si="3"/>
        <v>0.154</v>
      </c>
      <c r="AW27" s="107">
        <f t="shared" si="3"/>
        <v>0</v>
      </c>
      <c r="AX27" s="107">
        <f t="shared" si="3"/>
        <v>0</v>
      </c>
      <c r="AY27" s="107">
        <f t="shared" si="3"/>
        <v>0</v>
      </c>
      <c r="AZ27" s="107">
        <f t="shared" si="3"/>
        <v>0</v>
      </c>
      <c r="BA27" s="107">
        <f t="shared" si="3"/>
        <v>0</v>
      </c>
      <c r="BB27" s="107">
        <f t="shared" si="3"/>
        <v>0</v>
      </c>
      <c r="BC27" s="107">
        <f t="shared" si="3"/>
        <v>0</v>
      </c>
      <c r="BD27" s="107">
        <f t="shared" si="3"/>
        <v>0</v>
      </c>
      <c r="BE27" s="107">
        <f t="shared" si="3"/>
        <v>0</v>
      </c>
      <c r="BF27" s="107">
        <f t="shared" si="3"/>
        <v>0</v>
      </c>
      <c r="BG27" s="107">
        <f t="shared" si="3"/>
        <v>0</v>
      </c>
      <c r="BH27" s="107">
        <f t="shared" si="3"/>
        <v>0</v>
      </c>
      <c r="BI27" s="107">
        <f t="shared" si="3"/>
        <v>0</v>
      </c>
      <c r="BJ27" s="107">
        <f t="shared" si="3"/>
        <v>0</v>
      </c>
      <c r="BK27" s="107">
        <f t="shared" si="3"/>
        <v>0</v>
      </c>
      <c r="BL27" s="107">
        <f t="shared" si="3"/>
        <v>0</v>
      </c>
      <c r="BM27" s="107">
        <f t="shared" si="3"/>
        <v>0</v>
      </c>
      <c r="BN27" s="107">
        <f t="shared" si="3"/>
        <v>0</v>
      </c>
      <c r="BO27" s="107">
        <f t="shared" si="3"/>
        <v>0</v>
      </c>
      <c r="BP27" s="107">
        <f t="shared" si="3"/>
        <v>0</v>
      </c>
      <c r="BQ27" s="107">
        <f t="shared" si="3"/>
        <v>0</v>
      </c>
      <c r="BR27" s="107">
        <f t="shared" si="3"/>
        <v>0</v>
      </c>
      <c r="BS27" s="107">
        <f t="shared" si="3"/>
        <v>0</v>
      </c>
      <c r="BT27" s="107">
        <f t="shared" si="3"/>
        <v>0</v>
      </c>
      <c r="BU27" s="107">
        <f t="shared" si="3"/>
        <v>0</v>
      </c>
      <c r="BV27" s="107">
        <f t="shared" si="3"/>
        <v>0</v>
      </c>
      <c r="BW27" s="107">
        <f t="shared" si="3"/>
        <v>0</v>
      </c>
      <c r="BX27" s="107">
        <f t="shared" si="3"/>
        <v>0</v>
      </c>
      <c r="BY27" s="107">
        <f t="shared" si="3"/>
        <v>0</v>
      </c>
      <c r="BZ27" s="107">
        <f t="shared" si="3"/>
        <v>0</v>
      </c>
      <c r="CA27" s="107">
        <f t="shared" si="3"/>
        <v>0</v>
      </c>
      <c r="CB27" s="107">
        <f t="shared" si="3"/>
        <v>0</v>
      </c>
      <c r="CC27" s="107">
        <f t="shared" si="3"/>
        <v>0</v>
      </c>
      <c r="CD27" s="107">
        <f t="shared" ref="CD27:CW27" si="4">SUM(CD20:CD26)</f>
        <v>0</v>
      </c>
      <c r="CE27" s="107">
        <f t="shared" si="4"/>
        <v>0</v>
      </c>
      <c r="CF27" s="107">
        <f t="shared" si="4"/>
        <v>0</v>
      </c>
      <c r="CG27" s="107">
        <f t="shared" si="4"/>
        <v>0</v>
      </c>
      <c r="CH27" s="107">
        <f t="shared" si="4"/>
        <v>0</v>
      </c>
      <c r="CI27" s="107">
        <f t="shared" si="4"/>
        <v>0</v>
      </c>
      <c r="CJ27" s="107">
        <f t="shared" si="4"/>
        <v>0</v>
      </c>
      <c r="CK27" s="107">
        <f t="shared" si="4"/>
        <v>0</v>
      </c>
      <c r="CL27" s="107">
        <f t="shared" si="4"/>
        <v>0</v>
      </c>
      <c r="CM27" s="107">
        <f t="shared" si="4"/>
        <v>0</v>
      </c>
      <c r="CN27" s="107">
        <f t="shared" si="4"/>
        <v>0</v>
      </c>
      <c r="CO27" s="107">
        <f t="shared" si="4"/>
        <v>0</v>
      </c>
      <c r="CP27" s="107">
        <f t="shared" si="4"/>
        <v>0</v>
      </c>
      <c r="CQ27" s="107">
        <f t="shared" si="4"/>
        <v>0</v>
      </c>
      <c r="CR27" s="107">
        <f t="shared" si="4"/>
        <v>0</v>
      </c>
      <c r="CS27" s="107">
        <f t="shared" si="4"/>
        <v>0</v>
      </c>
      <c r="CT27" s="108">
        <f t="shared" si="4"/>
        <v>0</v>
      </c>
      <c r="CU27" s="108">
        <f t="shared" si="4"/>
        <v>0</v>
      </c>
      <c r="CV27" s="108">
        <f t="shared" si="4"/>
        <v>0</v>
      </c>
      <c r="CW27" s="109">
        <f t="shared" si="4"/>
        <v>0</v>
      </c>
      <c r="CX27" s="110">
        <f>SUM(CX20:CX26)</f>
        <v>21.797749999999997</v>
      </c>
    </row>
    <row r="28" spans="1:102" ht="18" customHeight="1" thickBot="1" x14ac:dyDescent="0.35">
      <c r="A28" s="81"/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4"/>
    </row>
    <row r="29" spans="1:102" ht="30" customHeight="1" thickBot="1" x14ac:dyDescent="0.35">
      <c r="A29" s="85" t="s">
        <v>24</v>
      </c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50"/>
      <c r="CX29" s="18" t="s">
        <v>1</v>
      </c>
    </row>
    <row r="30" spans="1:102" ht="25" customHeight="1" x14ac:dyDescent="0.3">
      <c r="A30" s="86" t="s">
        <v>25</v>
      </c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9"/>
      <c r="CU30" s="89"/>
      <c r="CV30" s="89"/>
      <c r="CW30" s="90"/>
      <c r="CX30" s="91">
        <f t="array" ref="CX30">SUMPRODUCT(B30:CW30*0.25)</f>
        <v>0</v>
      </c>
    </row>
    <row r="31" spans="1:102" ht="25" customHeight="1" x14ac:dyDescent="0.3">
      <c r="A31" s="92" t="s">
        <v>26</v>
      </c>
      <c r="B31" s="93">
        <v>49.08</v>
      </c>
      <c r="C31" s="94">
        <v>55.23</v>
      </c>
      <c r="D31" s="94">
        <v>56.677999999999997</v>
      </c>
      <c r="E31" s="94">
        <v>64.442999999999998</v>
      </c>
      <c r="F31" s="94">
        <v>68.884</v>
      </c>
      <c r="G31" s="94">
        <v>70.507000000000005</v>
      </c>
      <c r="H31" s="94">
        <v>78.602000000000004</v>
      </c>
      <c r="I31" s="94">
        <v>72.781000000000006</v>
      </c>
      <c r="J31" s="94">
        <v>69.094999999999999</v>
      </c>
      <c r="K31" s="94">
        <v>64.832999999999998</v>
      </c>
      <c r="L31" s="94">
        <v>60.777999999999999</v>
      </c>
      <c r="M31" s="94">
        <v>54.893000000000001</v>
      </c>
      <c r="N31" s="94">
        <v>49.151000000000003</v>
      </c>
      <c r="O31" s="94">
        <v>52.993000000000002</v>
      </c>
      <c r="P31" s="94">
        <v>103.532</v>
      </c>
      <c r="Q31" s="94">
        <v>169.19800000000001</v>
      </c>
      <c r="R31" s="94">
        <v>201.62299999999999</v>
      </c>
      <c r="S31" s="94">
        <v>195.97300000000001</v>
      </c>
      <c r="T31" s="94">
        <v>53.847000000000001</v>
      </c>
      <c r="U31" s="94">
        <v>47.781999999999996</v>
      </c>
      <c r="V31" s="94">
        <v>109.435</v>
      </c>
      <c r="W31" s="94">
        <v>42.2</v>
      </c>
      <c r="X31" s="94">
        <v>41.140999999999998</v>
      </c>
      <c r="Y31" s="94">
        <v>40.393000000000001</v>
      </c>
      <c r="Z31" s="94">
        <v>45.500999999999998</v>
      </c>
      <c r="AA31" s="94">
        <v>8.9659999999999993</v>
      </c>
      <c r="AB31" s="94">
        <v>5.2789999999999999</v>
      </c>
      <c r="AC31" s="94">
        <v>26.76</v>
      </c>
      <c r="AD31" s="94">
        <v>64.415999999999997</v>
      </c>
      <c r="AE31" s="94">
        <v>71.551000000000002</v>
      </c>
      <c r="AF31" s="94">
        <v>103.958</v>
      </c>
      <c r="AG31" s="94">
        <v>122.158</v>
      </c>
      <c r="AH31" s="94">
        <v>120.154</v>
      </c>
      <c r="AI31" s="94">
        <v>119.48399999999999</v>
      </c>
      <c r="AJ31" s="94">
        <v>109.49</v>
      </c>
      <c r="AK31" s="94">
        <v>141.63999999999999</v>
      </c>
      <c r="AL31" s="94">
        <v>130.279</v>
      </c>
      <c r="AM31" s="94">
        <v>130.33199999999999</v>
      </c>
      <c r="AN31" s="94">
        <v>132.02500000000001</v>
      </c>
      <c r="AO31" s="94">
        <v>152.863</v>
      </c>
      <c r="AP31" s="94">
        <v>130.91</v>
      </c>
      <c r="AQ31" s="94">
        <v>138.04400000000001</v>
      </c>
      <c r="AR31" s="94">
        <v>141.851</v>
      </c>
      <c r="AS31" s="94">
        <v>163.91300000000001</v>
      </c>
      <c r="AT31" s="94">
        <v>139.58600000000001</v>
      </c>
      <c r="AU31" s="94">
        <v>146.161</v>
      </c>
      <c r="AV31" s="94">
        <v>129.869</v>
      </c>
      <c r="AW31" s="94">
        <v>149.375</v>
      </c>
      <c r="AX31" s="94">
        <v>135.94</v>
      </c>
      <c r="AY31" s="94">
        <v>143.25299999999999</v>
      </c>
      <c r="AZ31" s="94">
        <v>135.21899999999999</v>
      </c>
      <c r="BA31" s="94">
        <v>176.55</v>
      </c>
      <c r="BB31" s="94">
        <v>132.708</v>
      </c>
      <c r="BC31" s="94">
        <v>126.131</v>
      </c>
      <c r="BD31" s="94">
        <v>117.648</v>
      </c>
      <c r="BE31" s="94">
        <v>111.98</v>
      </c>
      <c r="BF31" s="94">
        <v>121.901</v>
      </c>
      <c r="BG31" s="94">
        <v>121.435</v>
      </c>
      <c r="BH31" s="94">
        <v>109.29900000000001</v>
      </c>
      <c r="BI31" s="94">
        <v>109.76</v>
      </c>
      <c r="BJ31" s="94">
        <v>116.73399999999999</v>
      </c>
      <c r="BK31" s="94">
        <v>112.59099999999999</v>
      </c>
      <c r="BL31" s="94">
        <v>112.52500000000001</v>
      </c>
      <c r="BM31" s="94">
        <v>109.82</v>
      </c>
      <c r="BN31" s="94">
        <v>109.01900000000001</v>
      </c>
      <c r="BO31" s="94">
        <v>114.916</v>
      </c>
      <c r="BP31" s="94">
        <v>103.04600000000001</v>
      </c>
      <c r="BQ31" s="94">
        <v>114.092</v>
      </c>
      <c r="BR31" s="94">
        <v>31.411999999999999</v>
      </c>
      <c r="BS31" s="94">
        <v>26.789000000000001</v>
      </c>
      <c r="BT31" s="94">
        <v>26.97</v>
      </c>
      <c r="BU31" s="94">
        <v>26.399000000000001</v>
      </c>
      <c r="BV31" s="94">
        <v>23.361000000000001</v>
      </c>
      <c r="BW31" s="94">
        <v>25.792000000000002</v>
      </c>
      <c r="BX31" s="94">
        <v>21.088000000000001</v>
      </c>
      <c r="BY31" s="94">
        <v>25.859000000000002</v>
      </c>
      <c r="BZ31" s="94">
        <v>21.277000000000001</v>
      </c>
      <c r="CA31" s="94">
        <v>22.689</v>
      </c>
      <c r="CB31" s="94">
        <v>20.7</v>
      </c>
      <c r="CC31" s="94">
        <v>21.085000000000001</v>
      </c>
      <c r="CD31" s="94">
        <v>22.027000000000001</v>
      </c>
      <c r="CE31" s="94">
        <v>20.7</v>
      </c>
      <c r="CF31" s="94">
        <v>21.131</v>
      </c>
      <c r="CG31" s="94">
        <v>23.227</v>
      </c>
      <c r="CH31" s="94">
        <v>22.91</v>
      </c>
      <c r="CI31" s="94">
        <v>23.303999999999998</v>
      </c>
      <c r="CJ31" s="94">
        <v>25.782</v>
      </c>
      <c r="CK31" s="94">
        <v>25.905999999999999</v>
      </c>
      <c r="CL31" s="94">
        <v>30.556999999999999</v>
      </c>
      <c r="CM31" s="94">
        <v>24.279</v>
      </c>
      <c r="CN31" s="94">
        <v>24.43</v>
      </c>
      <c r="CO31" s="94">
        <v>23.696000000000002</v>
      </c>
      <c r="CP31" s="94">
        <v>24.366</v>
      </c>
      <c r="CQ31" s="94">
        <v>16.896000000000001</v>
      </c>
      <c r="CR31" s="94">
        <v>17.536000000000001</v>
      </c>
      <c r="CS31" s="94">
        <v>16.867000000000001</v>
      </c>
      <c r="CT31" s="95"/>
      <c r="CU31" s="95"/>
      <c r="CV31" s="95"/>
      <c r="CW31" s="96"/>
      <c r="CX31" s="97">
        <f t="array" ref="CX31">SUMPRODUCT(B31:CW31*0.25)</f>
        <v>1897.3097500000001</v>
      </c>
    </row>
    <row r="32" spans="1:102" ht="25" customHeight="1" x14ac:dyDescent="0.3">
      <c r="A32" s="101" t="s">
        <v>27</v>
      </c>
      <c r="B32" s="98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100"/>
      <c r="CU32" s="100"/>
      <c r="CV32" s="100"/>
      <c r="CW32" s="102"/>
      <c r="CX32" s="103">
        <f t="array" ref="CX32">SUMPRODUCT(B32:CW32*0.25)</f>
        <v>0</v>
      </c>
    </row>
    <row r="33" spans="1:102" ht="30" customHeight="1" thickBot="1" x14ac:dyDescent="0.35">
      <c r="A33" s="75" t="s">
        <v>28</v>
      </c>
      <c r="B33" s="76">
        <f>SUM(B30:B32)</f>
        <v>49.08</v>
      </c>
      <c r="C33" s="77">
        <f t="shared" ref="C33:BN33" si="5">SUM(C30:C32)</f>
        <v>55.23</v>
      </c>
      <c r="D33" s="77">
        <f t="shared" si="5"/>
        <v>56.677999999999997</v>
      </c>
      <c r="E33" s="77">
        <f t="shared" si="5"/>
        <v>64.442999999999998</v>
      </c>
      <c r="F33" s="77">
        <f t="shared" si="5"/>
        <v>68.884</v>
      </c>
      <c r="G33" s="77">
        <f t="shared" si="5"/>
        <v>70.507000000000005</v>
      </c>
      <c r="H33" s="77">
        <f t="shared" si="5"/>
        <v>78.602000000000004</v>
      </c>
      <c r="I33" s="77">
        <f t="shared" si="5"/>
        <v>72.781000000000006</v>
      </c>
      <c r="J33" s="77">
        <f t="shared" si="5"/>
        <v>69.094999999999999</v>
      </c>
      <c r="K33" s="77">
        <f t="shared" si="5"/>
        <v>64.832999999999998</v>
      </c>
      <c r="L33" s="77">
        <f t="shared" si="5"/>
        <v>60.777999999999999</v>
      </c>
      <c r="M33" s="77">
        <f t="shared" si="5"/>
        <v>54.893000000000001</v>
      </c>
      <c r="N33" s="77">
        <f t="shared" si="5"/>
        <v>49.151000000000003</v>
      </c>
      <c r="O33" s="77">
        <f t="shared" si="5"/>
        <v>52.993000000000002</v>
      </c>
      <c r="P33" s="77">
        <f t="shared" si="5"/>
        <v>103.532</v>
      </c>
      <c r="Q33" s="77">
        <f t="shared" si="5"/>
        <v>169.19800000000001</v>
      </c>
      <c r="R33" s="77">
        <f t="shared" si="5"/>
        <v>201.62299999999999</v>
      </c>
      <c r="S33" s="77">
        <f t="shared" si="5"/>
        <v>195.97300000000001</v>
      </c>
      <c r="T33" s="77">
        <f t="shared" si="5"/>
        <v>53.847000000000001</v>
      </c>
      <c r="U33" s="77">
        <f t="shared" si="5"/>
        <v>47.781999999999996</v>
      </c>
      <c r="V33" s="77">
        <f t="shared" si="5"/>
        <v>109.435</v>
      </c>
      <c r="W33" s="77">
        <f t="shared" si="5"/>
        <v>42.2</v>
      </c>
      <c r="X33" s="77">
        <f t="shared" si="5"/>
        <v>41.140999999999998</v>
      </c>
      <c r="Y33" s="77">
        <f t="shared" si="5"/>
        <v>40.393000000000001</v>
      </c>
      <c r="Z33" s="77">
        <f t="shared" si="5"/>
        <v>45.500999999999998</v>
      </c>
      <c r="AA33" s="77">
        <f t="shared" si="5"/>
        <v>8.9659999999999993</v>
      </c>
      <c r="AB33" s="77">
        <f t="shared" si="5"/>
        <v>5.2789999999999999</v>
      </c>
      <c r="AC33" s="77">
        <f t="shared" si="5"/>
        <v>26.76</v>
      </c>
      <c r="AD33" s="77">
        <f t="shared" si="5"/>
        <v>64.415999999999997</v>
      </c>
      <c r="AE33" s="77">
        <f t="shared" si="5"/>
        <v>71.551000000000002</v>
      </c>
      <c r="AF33" s="77">
        <f t="shared" si="5"/>
        <v>103.958</v>
      </c>
      <c r="AG33" s="77">
        <f t="shared" si="5"/>
        <v>122.158</v>
      </c>
      <c r="AH33" s="77">
        <f t="shared" si="5"/>
        <v>120.154</v>
      </c>
      <c r="AI33" s="77">
        <f t="shared" si="5"/>
        <v>119.48399999999999</v>
      </c>
      <c r="AJ33" s="77">
        <f t="shared" si="5"/>
        <v>109.49</v>
      </c>
      <c r="AK33" s="77">
        <f t="shared" si="5"/>
        <v>141.63999999999999</v>
      </c>
      <c r="AL33" s="77">
        <f t="shared" si="5"/>
        <v>130.279</v>
      </c>
      <c r="AM33" s="77">
        <f t="shared" si="5"/>
        <v>130.33199999999999</v>
      </c>
      <c r="AN33" s="77">
        <f t="shared" si="5"/>
        <v>132.02500000000001</v>
      </c>
      <c r="AO33" s="77">
        <f t="shared" si="5"/>
        <v>152.863</v>
      </c>
      <c r="AP33" s="77">
        <f t="shared" si="5"/>
        <v>130.91</v>
      </c>
      <c r="AQ33" s="77">
        <f t="shared" si="5"/>
        <v>138.04400000000001</v>
      </c>
      <c r="AR33" s="77">
        <f t="shared" si="5"/>
        <v>141.851</v>
      </c>
      <c r="AS33" s="77">
        <f t="shared" si="5"/>
        <v>163.91300000000001</v>
      </c>
      <c r="AT33" s="77">
        <f t="shared" si="5"/>
        <v>139.58600000000001</v>
      </c>
      <c r="AU33" s="77">
        <f t="shared" si="5"/>
        <v>146.161</v>
      </c>
      <c r="AV33" s="77">
        <f t="shared" si="5"/>
        <v>129.869</v>
      </c>
      <c r="AW33" s="77">
        <f t="shared" si="5"/>
        <v>149.375</v>
      </c>
      <c r="AX33" s="77">
        <f t="shared" si="5"/>
        <v>135.94</v>
      </c>
      <c r="AY33" s="77">
        <f t="shared" si="5"/>
        <v>143.25299999999999</v>
      </c>
      <c r="AZ33" s="77">
        <f t="shared" si="5"/>
        <v>135.21899999999999</v>
      </c>
      <c r="BA33" s="77">
        <f t="shared" si="5"/>
        <v>176.55</v>
      </c>
      <c r="BB33" s="77">
        <f t="shared" si="5"/>
        <v>132.708</v>
      </c>
      <c r="BC33" s="77">
        <f t="shared" si="5"/>
        <v>126.131</v>
      </c>
      <c r="BD33" s="77">
        <f t="shared" si="5"/>
        <v>117.648</v>
      </c>
      <c r="BE33" s="77">
        <f t="shared" si="5"/>
        <v>111.98</v>
      </c>
      <c r="BF33" s="77">
        <f t="shared" si="5"/>
        <v>121.901</v>
      </c>
      <c r="BG33" s="77">
        <f t="shared" si="5"/>
        <v>121.435</v>
      </c>
      <c r="BH33" s="77">
        <f t="shared" si="5"/>
        <v>109.29900000000001</v>
      </c>
      <c r="BI33" s="77">
        <f t="shared" si="5"/>
        <v>109.76</v>
      </c>
      <c r="BJ33" s="77">
        <f t="shared" si="5"/>
        <v>116.73399999999999</v>
      </c>
      <c r="BK33" s="77">
        <f t="shared" si="5"/>
        <v>112.59099999999999</v>
      </c>
      <c r="BL33" s="77">
        <f t="shared" si="5"/>
        <v>112.52500000000001</v>
      </c>
      <c r="BM33" s="77">
        <f t="shared" si="5"/>
        <v>109.82</v>
      </c>
      <c r="BN33" s="77">
        <f t="shared" si="5"/>
        <v>109.01900000000001</v>
      </c>
      <c r="BO33" s="77">
        <f t="shared" ref="BO33:CW33" si="6">SUM(BO30:BO32)</f>
        <v>114.916</v>
      </c>
      <c r="BP33" s="77">
        <f t="shared" si="6"/>
        <v>103.04600000000001</v>
      </c>
      <c r="BQ33" s="77">
        <f t="shared" si="6"/>
        <v>114.092</v>
      </c>
      <c r="BR33" s="77">
        <f t="shared" si="6"/>
        <v>31.411999999999999</v>
      </c>
      <c r="BS33" s="77">
        <f t="shared" si="6"/>
        <v>26.789000000000001</v>
      </c>
      <c r="BT33" s="77">
        <f t="shared" si="6"/>
        <v>26.97</v>
      </c>
      <c r="BU33" s="77">
        <f t="shared" si="6"/>
        <v>26.399000000000001</v>
      </c>
      <c r="BV33" s="77">
        <f t="shared" si="6"/>
        <v>23.361000000000001</v>
      </c>
      <c r="BW33" s="77">
        <f t="shared" si="6"/>
        <v>25.792000000000002</v>
      </c>
      <c r="BX33" s="77">
        <f t="shared" si="6"/>
        <v>21.088000000000001</v>
      </c>
      <c r="BY33" s="77">
        <f t="shared" si="6"/>
        <v>25.859000000000002</v>
      </c>
      <c r="BZ33" s="77">
        <f t="shared" si="6"/>
        <v>21.277000000000001</v>
      </c>
      <c r="CA33" s="77">
        <f t="shared" si="6"/>
        <v>22.689</v>
      </c>
      <c r="CB33" s="77">
        <f t="shared" si="6"/>
        <v>20.7</v>
      </c>
      <c r="CC33" s="77">
        <f t="shared" si="6"/>
        <v>21.085000000000001</v>
      </c>
      <c r="CD33" s="77">
        <f t="shared" si="6"/>
        <v>22.027000000000001</v>
      </c>
      <c r="CE33" s="77">
        <f t="shared" si="6"/>
        <v>20.7</v>
      </c>
      <c r="CF33" s="77">
        <f t="shared" si="6"/>
        <v>21.131</v>
      </c>
      <c r="CG33" s="77">
        <f t="shared" si="6"/>
        <v>23.227</v>
      </c>
      <c r="CH33" s="77">
        <f t="shared" si="6"/>
        <v>22.91</v>
      </c>
      <c r="CI33" s="77">
        <f t="shared" si="6"/>
        <v>23.303999999999998</v>
      </c>
      <c r="CJ33" s="77">
        <f t="shared" si="6"/>
        <v>25.782</v>
      </c>
      <c r="CK33" s="77">
        <f t="shared" si="6"/>
        <v>25.905999999999999</v>
      </c>
      <c r="CL33" s="77">
        <f t="shared" si="6"/>
        <v>30.556999999999999</v>
      </c>
      <c r="CM33" s="77">
        <f t="shared" si="6"/>
        <v>24.279</v>
      </c>
      <c r="CN33" s="77">
        <f t="shared" si="6"/>
        <v>24.43</v>
      </c>
      <c r="CO33" s="77">
        <f t="shared" si="6"/>
        <v>23.696000000000002</v>
      </c>
      <c r="CP33" s="77">
        <f t="shared" si="6"/>
        <v>24.366</v>
      </c>
      <c r="CQ33" s="77">
        <f t="shared" si="6"/>
        <v>16.896000000000001</v>
      </c>
      <c r="CR33" s="77">
        <f t="shared" si="6"/>
        <v>17.536000000000001</v>
      </c>
      <c r="CS33" s="77">
        <f t="shared" si="6"/>
        <v>16.867000000000001</v>
      </c>
      <c r="CT33" s="78">
        <f t="shared" si="6"/>
        <v>0</v>
      </c>
      <c r="CU33" s="78">
        <f t="shared" si="6"/>
        <v>0</v>
      </c>
      <c r="CV33" s="78">
        <f t="shared" si="6"/>
        <v>0</v>
      </c>
      <c r="CW33" s="79">
        <f t="shared" si="6"/>
        <v>0</v>
      </c>
      <c r="CX33" s="80">
        <f>SUM(CX30:CX32)</f>
        <v>1897.3097500000001</v>
      </c>
    </row>
    <row r="34" spans="1:102" ht="18" customHeight="1" thickBot="1" x14ac:dyDescent="0.35">
      <c r="A34" s="81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4"/>
    </row>
    <row r="35" spans="1:102" ht="30" customHeight="1" thickBot="1" x14ac:dyDescent="0.35">
      <c r="A35" s="47" t="s">
        <v>29</v>
      </c>
      <c r="B35" s="111">
        <v>1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3"/>
    </row>
    <row r="36" spans="1:102" ht="25" customHeight="1" x14ac:dyDescent="0.3">
      <c r="A36" s="86" t="s">
        <v>30</v>
      </c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6"/>
      <c r="CU36" s="116"/>
      <c r="CV36" s="116"/>
      <c r="CW36" s="117"/>
      <c r="CX36" s="91">
        <f t="array" ref="CX36">SUMPRODUCT(B36:CW36*0.25)</f>
        <v>0</v>
      </c>
    </row>
    <row r="37" spans="1:102" ht="25" customHeight="1" x14ac:dyDescent="0.3">
      <c r="A37" s="118" t="s">
        <v>31</v>
      </c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0"/>
      <c r="CW37" s="121"/>
      <c r="CX37" s="97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>
        <v>24.6</v>
      </c>
      <c r="AB38" s="120">
        <v>22.2</v>
      </c>
      <c r="AC38" s="120"/>
      <c r="AD38" s="120">
        <v>6.9</v>
      </c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2"/>
      <c r="CU38" s="122"/>
      <c r="CV38" s="122"/>
      <c r="CW38" s="121"/>
      <c r="CX38" s="97">
        <f t="array" ref="CX38">SUMPRODUCT(B38:CW38*0.25)</f>
        <v>13.424999999999999</v>
      </c>
    </row>
    <row r="39" spans="1:102" ht="25" customHeight="1" x14ac:dyDescent="0.3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30" customHeight="1" thickBot="1" x14ac:dyDescent="0.35">
      <c r="A41" s="105" t="s">
        <v>35</v>
      </c>
      <c r="B41" s="106">
        <f>SUM(B36:B40)</f>
        <v>0</v>
      </c>
      <c r="C41" s="107">
        <f t="shared" ref="C41:BN41" si="7">SUM(C36:C40)</f>
        <v>0</v>
      </c>
      <c r="D41" s="107">
        <f t="shared" si="7"/>
        <v>0</v>
      </c>
      <c r="E41" s="107">
        <f t="shared" si="7"/>
        <v>0</v>
      </c>
      <c r="F41" s="107">
        <f t="shared" si="7"/>
        <v>0</v>
      </c>
      <c r="G41" s="107">
        <f t="shared" si="7"/>
        <v>0</v>
      </c>
      <c r="H41" s="107">
        <f t="shared" si="7"/>
        <v>0</v>
      </c>
      <c r="I41" s="107">
        <f t="shared" si="7"/>
        <v>0</v>
      </c>
      <c r="J41" s="107">
        <f t="shared" si="7"/>
        <v>0</v>
      </c>
      <c r="K41" s="107">
        <f t="shared" si="7"/>
        <v>0</v>
      </c>
      <c r="L41" s="107">
        <f t="shared" si="7"/>
        <v>0</v>
      </c>
      <c r="M41" s="107">
        <f t="shared" si="7"/>
        <v>0</v>
      </c>
      <c r="N41" s="107">
        <f t="shared" si="7"/>
        <v>0</v>
      </c>
      <c r="O41" s="107">
        <f t="shared" si="7"/>
        <v>0</v>
      </c>
      <c r="P41" s="107">
        <f t="shared" si="7"/>
        <v>0</v>
      </c>
      <c r="Q41" s="107">
        <f t="shared" si="7"/>
        <v>0</v>
      </c>
      <c r="R41" s="107">
        <f t="shared" si="7"/>
        <v>0</v>
      </c>
      <c r="S41" s="107">
        <f t="shared" si="7"/>
        <v>0</v>
      </c>
      <c r="T41" s="107">
        <f t="shared" si="7"/>
        <v>0</v>
      </c>
      <c r="U41" s="107">
        <f t="shared" si="7"/>
        <v>0</v>
      </c>
      <c r="V41" s="107">
        <f t="shared" si="7"/>
        <v>0</v>
      </c>
      <c r="W41" s="107">
        <f t="shared" si="7"/>
        <v>0</v>
      </c>
      <c r="X41" s="107">
        <f t="shared" si="7"/>
        <v>0</v>
      </c>
      <c r="Y41" s="107">
        <f t="shared" si="7"/>
        <v>0</v>
      </c>
      <c r="Z41" s="107">
        <f t="shared" si="7"/>
        <v>0</v>
      </c>
      <c r="AA41" s="107">
        <f t="shared" si="7"/>
        <v>24.6</v>
      </c>
      <c r="AB41" s="107">
        <f t="shared" si="7"/>
        <v>22.2</v>
      </c>
      <c r="AC41" s="107">
        <f t="shared" si="7"/>
        <v>0</v>
      </c>
      <c r="AD41" s="107">
        <f t="shared" si="7"/>
        <v>6.9</v>
      </c>
      <c r="AE41" s="107">
        <f t="shared" si="7"/>
        <v>0</v>
      </c>
      <c r="AF41" s="107">
        <f t="shared" si="7"/>
        <v>0</v>
      </c>
      <c r="AG41" s="107">
        <f t="shared" si="7"/>
        <v>0</v>
      </c>
      <c r="AH41" s="107">
        <f t="shared" si="7"/>
        <v>0</v>
      </c>
      <c r="AI41" s="107">
        <f t="shared" si="7"/>
        <v>0</v>
      </c>
      <c r="AJ41" s="107">
        <f t="shared" si="7"/>
        <v>0</v>
      </c>
      <c r="AK41" s="107">
        <f t="shared" si="7"/>
        <v>0</v>
      </c>
      <c r="AL41" s="107">
        <f t="shared" si="7"/>
        <v>0</v>
      </c>
      <c r="AM41" s="107">
        <f t="shared" si="7"/>
        <v>0</v>
      </c>
      <c r="AN41" s="107">
        <f t="shared" si="7"/>
        <v>0</v>
      </c>
      <c r="AO41" s="107">
        <f t="shared" si="7"/>
        <v>0</v>
      </c>
      <c r="AP41" s="107">
        <f t="shared" si="7"/>
        <v>0</v>
      </c>
      <c r="AQ41" s="107">
        <f t="shared" si="7"/>
        <v>0</v>
      </c>
      <c r="AR41" s="107">
        <f t="shared" si="7"/>
        <v>0</v>
      </c>
      <c r="AS41" s="107">
        <f t="shared" si="7"/>
        <v>0</v>
      </c>
      <c r="AT41" s="107">
        <f t="shared" si="7"/>
        <v>0</v>
      </c>
      <c r="AU41" s="107">
        <f t="shared" si="7"/>
        <v>0</v>
      </c>
      <c r="AV41" s="107">
        <f t="shared" si="7"/>
        <v>0</v>
      </c>
      <c r="AW41" s="107">
        <f t="shared" si="7"/>
        <v>0</v>
      </c>
      <c r="AX41" s="107">
        <f t="shared" si="7"/>
        <v>0</v>
      </c>
      <c r="AY41" s="107">
        <f t="shared" si="7"/>
        <v>0</v>
      </c>
      <c r="AZ41" s="107">
        <f t="shared" si="7"/>
        <v>0</v>
      </c>
      <c r="BA41" s="107">
        <f t="shared" si="7"/>
        <v>0</v>
      </c>
      <c r="BB41" s="107">
        <f t="shared" si="7"/>
        <v>0</v>
      </c>
      <c r="BC41" s="107">
        <f t="shared" si="7"/>
        <v>0</v>
      </c>
      <c r="BD41" s="107">
        <f t="shared" si="7"/>
        <v>0</v>
      </c>
      <c r="BE41" s="107">
        <f t="shared" si="7"/>
        <v>0</v>
      </c>
      <c r="BF41" s="107">
        <f t="shared" si="7"/>
        <v>0</v>
      </c>
      <c r="BG41" s="107">
        <f t="shared" si="7"/>
        <v>0</v>
      </c>
      <c r="BH41" s="107">
        <f t="shared" si="7"/>
        <v>0</v>
      </c>
      <c r="BI41" s="107">
        <f t="shared" si="7"/>
        <v>0</v>
      </c>
      <c r="BJ41" s="107">
        <f t="shared" si="7"/>
        <v>0</v>
      </c>
      <c r="BK41" s="107">
        <f t="shared" si="7"/>
        <v>0</v>
      </c>
      <c r="BL41" s="107">
        <f t="shared" si="7"/>
        <v>0</v>
      </c>
      <c r="BM41" s="107">
        <f t="shared" si="7"/>
        <v>0</v>
      </c>
      <c r="BN41" s="107">
        <f t="shared" si="7"/>
        <v>0</v>
      </c>
      <c r="BO41" s="107">
        <f t="shared" ref="BO41:CW41" si="8">SUM(BO36:BO40)</f>
        <v>0</v>
      </c>
      <c r="BP41" s="107">
        <f t="shared" si="8"/>
        <v>0</v>
      </c>
      <c r="BQ41" s="107">
        <f t="shared" si="8"/>
        <v>0</v>
      </c>
      <c r="BR41" s="107">
        <f t="shared" si="8"/>
        <v>0</v>
      </c>
      <c r="BS41" s="107">
        <f t="shared" si="8"/>
        <v>0</v>
      </c>
      <c r="BT41" s="107">
        <f t="shared" si="8"/>
        <v>0</v>
      </c>
      <c r="BU41" s="107">
        <f t="shared" si="8"/>
        <v>0</v>
      </c>
      <c r="BV41" s="107">
        <f t="shared" si="8"/>
        <v>0</v>
      </c>
      <c r="BW41" s="107">
        <f t="shared" si="8"/>
        <v>0</v>
      </c>
      <c r="BX41" s="107">
        <f t="shared" si="8"/>
        <v>0</v>
      </c>
      <c r="BY41" s="107">
        <f t="shared" si="8"/>
        <v>0</v>
      </c>
      <c r="BZ41" s="107">
        <f t="shared" si="8"/>
        <v>0</v>
      </c>
      <c r="CA41" s="107">
        <f t="shared" si="8"/>
        <v>0</v>
      </c>
      <c r="CB41" s="107">
        <f t="shared" si="8"/>
        <v>0</v>
      </c>
      <c r="CC41" s="107">
        <f t="shared" si="8"/>
        <v>0</v>
      </c>
      <c r="CD41" s="107">
        <f t="shared" si="8"/>
        <v>0</v>
      </c>
      <c r="CE41" s="107">
        <f t="shared" si="8"/>
        <v>0</v>
      </c>
      <c r="CF41" s="107">
        <f t="shared" si="8"/>
        <v>0</v>
      </c>
      <c r="CG41" s="107">
        <f t="shared" si="8"/>
        <v>0</v>
      </c>
      <c r="CH41" s="107">
        <f t="shared" si="8"/>
        <v>0</v>
      </c>
      <c r="CI41" s="107">
        <f t="shared" si="8"/>
        <v>0</v>
      </c>
      <c r="CJ41" s="107">
        <f t="shared" si="8"/>
        <v>0</v>
      </c>
      <c r="CK41" s="107">
        <f t="shared" si="8"/>
        <v>0</v>
      </c>
      <c r="CL41" s="107">
        <f t="shared" si="8"/>
        <v>0</v>
      </c>
      <c r="CM41" s="107">
        <f t="shared" si="8"/>
        <v>0</v>
      </c>
      <c r="CN41" s="107">
        <f t="shared" si="8"/>
        <v>0</v>
      </c>
      <c r="CO41" s="107">
        <f t="shared" si="8"/>
        <v>0</v>
      </c>
      <c r="CP41" s="107">
        <f t="shared" si="8"/>
        <v>0</v>
      </c>
      <c r="CQ41" s="107">
        <f t="shared" si="8"/>
        <v>0</v>
      </c>
      <c r="CR41" s="107">
        <f t="shared" si="8"/>
        <v>0</v>
      </c>
      <c r="CS41" s="107">
        <f t="shared" si="8"/>
        <v>0</v>
      </c>
      <c r="CT41" s="108">
        <f t="shared" si="8"/>
        <v>0</v>
      </c>
      <c r="CU41" s="108">
        <f t="shared" si="8"/>
        <v>0</v>
      </c>
      <c r="CV41" s="108">
        <f t="shared" si="8"/>
        <v>0</v>
      </c>
      <c r="CW41" s="109">
        <f t="shared" si="8"/>
        <v>0</v>
      </c>
      <c r="CX41" s="110">
        <f>SUM(CX36:CX40)</f>
        <v>13.424999999999999</v>
      </c>
    </row>
    <row r="42" spans="1:102" ht="18" customHeight="1" thickBot="1" x14ac:dyDescent="0.35">
      <c r="A42" s="123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  <c r="CV42" s="124"/>
      <c r="CW42" s="124"/>
      <c r="CX42" s="125"/>
    </row>
    <row r="43" spans="1:102" ht="30" customHeight="1" thickBot="1" x14ac:dyDescent="0.35">
      <c r="A43" s="47" t="s">
        <v>36</v>
      </c>
      <c r="B43" s="111">
        <v>1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3"/>
    </row>
    <row r="44" spans="1:102" ht="25" customHeight="1" x14ac:dyDescent="0.3">
      <c r="A44" s="86" t="s">
        <v>30</v>
      </c>
      <c r="B44" s="11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6"/>
      <c r="CU44" s="116"/>
      <c r="CV44" s="116"/>
      <c r="CW44" s="117"/>
      <c r="CX44" s="91">
        <f t="array" ref="CX44">SUMPRODUCT(B44:CW44*0.25)</f>
        <v>0</v>
      </c>
    </row>
    <row r="45" spans="1:102" ht="25" customHeight="1" x14ac:dyDescent="0.3">
      <c r="A45" s="118" t="s">
        <v>31</v>
      </c>
      <c r="B45" s="119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20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0"/>
      <c r="CW45" s="121"/>
      <c r="CX45" s="97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>
        <v>24.6</v>
      </c>
      <c r="AB46" s="120">
        <v>22.2</v>
      </c>
      <c r="AC46" s="120"/>
      <c r="AD46" s="120">
        <v>6.9</v>
      </c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2"/>
      <c r="CU46" s="122"/>
      <c r="CV46" s="122"/>
      <c r="CW46" s="121"/>
      <c r="CX46" s="97">
        <f t="array" ref="CX46">SUMPRODUCT(B46:CW46*0.25)</f>
        <v>13.424999999999999</v>
      </c>
    </row>
    <row r="47" spans="1:102" ht="25" customHeight="1" x14ac:dyDescent="0.3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04" t="s">
        <v>37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30" customHeight="1" thickBot="1" x14ac:dyDescent="0.35">
      <c r="A50" s="105" t="s">
        <v>38</v>
      </c>
      <c r="B50" s="106">
        <f>SUM(B44:B49)</f>
        <v>0</v>
      </c>
      <c r="C50" s="107">
        <f t="shared" ref="C50:BN50" si="9">SUM(C44:C49)</f>
        <v>0</v>
      </c>
      <c r="D50" s="107">
        <f t="shared" si="9"/>
        <v>0</v>
      </c>
      <c r="E50" s="107">
        <f t="shared" si="9"/>
        <v>0</v>
      </c>
      <c r="F50" s="107">
        <f t="shared" si="9"/>
        <v>0</v>
      </c>
      <c r="G50" s="107">
        <f t="shared" si="9"/>
        <v>0</v>
      </c>
      <c r="H50" s="107">
        <f t="shared" si="9"/>
        <v>0</v>
      </c>
      <c r="I50" s="107">
        <f t="shared" si="9"/>
        <v>0</v>
      </c>
      <c r="J50" s="107">
        <f t="shared" si="9"/>
        <v>0</v>
      </c>
      <c r="K50" s="107">
        <f t="shared" si="9"/>
        <v>0</v>
      </c>
      <c r="L50" s="107">
        <f t="shared" si="9"/>
        <v>0</v>
      </c>
      <c r="M50" s="107">
        <f t="shared" si="9"/>
        <v>0</v>
      </c>
      <c r="N50" s="107">
        <f t="shared" si="9"/>
        <v>0</v>
      </c>
      <c r="O50" s="107">
        <f t="shared" si="9"/>
        <v>0</v>
      </c>
      <c r="P50" s="107">
        <f t="shared" si="9"/>
        <v>0</v>
      </c>
      <c r="Q50" s="107">
        <f t="shared" si="9"/>
        <v>0</v>
      </c>
      <c r="R50" s="107">
        <f t="shared" si="9"/>
        <v>0</v>
      </c>
      <c r="S50" s="107">
        <f t="shared" si="9"/>
        <v>0</v>
      </c>
      <c r="T50" s="107">
        <f t="shared" si="9"/>
        <v>0</v>
      </c>
      <c r="U50" s="107">
        <f t="shared" si="9"/>
        <v>0</v>
      </c>
      <c r="V50" s="107">
        <f t="shared" si="9"/>
        <v>0</v>
      </c>
      <c r="W50" s="107">
        <f t="shared" si="9"/>
        <v>0</v>
      </c>
      <c r="X50" s="107">
        <f t="shared" si="9"/>
        <v>0</v>
      </c>
      <c r="Y50" s="107">
        <f t="shared" si="9"/>
        <v>0</v>
      </c>
      <c r="Z50" s="107">
        <f t="shared" si="9"/>
        <v>0</v>
      </c>
      <c r="AA50" s="107">
        <f t="shared" si="9"/>
        <v>24.6</v>
      </c>
      <c r="AB50" s="107">
        <f t="shared" si="9"/>
        <v>22.2</v>
      </c>
      <c r="AC50" s="107">
        <f t="shared" si="9"/>
        <v>0</v>
      </c>
      <c r="AD50" s="107">
        <f t="shared" si="9"/>
        <v>6.9</v>
      </c>
      <c r="AE50" s="107">
        <f t="shared" si="9"/>
        <v>0</v>
      </c>
      <c r="AF50" s="107">
        <f t="shared" si="9"/>
        <v>0</v>
      </c>
      <c r="AG50" s="107">
        <f t="shared" si="9"/>
        <v>0</v>
      </c>
      <c r="AH50" s="107">
        <f t="shared" si="9"/>
        <v>0</v>
      </c>
      <c r="AI50" s="107">
        <f t="shared" si="9"/>
        <v>0</v>
      </c>
      <c r="AJ50" s="107">
        <f t="shared" si="9"/>
        <v>0</v>
      </c>
      <c r="AK50" s="107">
        <f t="shared" si="9"/>
        <v>0</v>
      </c>
      <c r="AL50" s="107">
        <f t="shared" si="9"/>
        <v>0</v>
      </c>
      <c r="AM50" s="107">
        <f t="shared" si="9"/>
        <v>0</v>
      </c>
      <c r="AN50" s="107">
        <f t="shared" si="9"/>
        <v>0</v>
      </c>
      <c r="AO50" s="107">
        <f t="shared" si="9"/>
        <v>0</v>
      </c>
      <c r="AP50" s="107">
        <f t="shared" si="9"/>
        <v>0</v>
      </c>
      <c r="AQ50" s="107">
        <f t="shared" si="9"/>
        <v>0</v>
      </c>
      <c r="AR50" s="107">
        <f t="shared" si="9"/>
        <v>0</v>
      </c>
      <c r="AS50" s="107">
        <f t="shared" si="9"/>
        <v>0</v>
      </c>
      <c r="AT50" s="107">
        <f t="shared" si="9"/>
        <v>0</v>
      </c>
      <c r="AU50" s="107">
        <f t="shared" si="9"/>
        <v>0</v>
      </c>
      <c r="AV50" s="107">
        <f t="shared" si="9"/>
        <v>0</v>
      </c>
      <c r="AW50" s="107">
        <f t="shared" si="9"/>
        <v>0</v>
      </c>
      <c r="AX50" s="107">
        <f t="shared" si="9"/>
        <v>0</v>
      </c>
      <c r="AY50" s="107">
        <f t="shared" si="9"/>
        <v>0</v>
      </c>
      <c r="AZ50" s="107">
        <f t="shared" si="9"/>
        <v>0</v>
      </c>
      <c r="BA50" s="107">
        <f t="shared" si="9"/>
        <v>0</v>
      </c>
      <c r="BB50" s="107">
        <f t="shared" si="9"/>
        <v>0</v>
      </c>
      <c r="BC50" s="107">
        <f t="shared" si="9"/>
        <v>0</v>
      </c>
      <c r="BD50" s="107">
        <f t="shared" si="9"/>
        <v>0</v>
      </c>
      <c r="BE50" s="107">
        <f t="shared" si="9"/>
        <v>0</v>
      </c>
      <c r="BF50" s="107">
        <f t="shared" si="9"/>
        <v>0</v>
      </c>
      <c r="BG50" s="107">
        <f t="shared" si="9"/>
        <v>0</v>
      </c>
      <c r="BH50" s="107">
        <f t="shared" si="9"/>
        <v>0</v>
      </c>
      <c r="BI50" s="107">
        <f t="shared" si="9"/>
        <v>0</v>
      </c>
      <c r="BJ50" s="107">
        <f t="shared" si="9"/>
        <v>0</v>
      </c>
      <c r="BK50" s="107">
        <f t="shared" si="9"/>
        <v>0</v>
      </c>
      <c r="BL50" s="107">
        <f t="shared" si="9"/>
        <v>0</v>
      </c>
      <c r="BM50" s="107">
        <f t="shared" si="9"/>
        <v>0</v>
      </c>
      <c r="BN50" s="107">
        <f t="shared" si="9"/>
        <v>0</v>
      </c>
      <c r="BO50" s="107">
        <f t="shared" ref="BO50:CW50" si="10">SUM(BO44:BO49)</f>
        <v>0</v>
      </c>
      <c r="BP50" s="107">
        <f t="shared" si="10"/>
        <v>0</v>
      </c>
      <c r="BQ50" s="107">
        <f t="shared" si="10"/>
        <v>0</v>
      </c>
      <c r="BR50" s="107">
        <f t="shared" si="10"/>
        <v>0</v>
      </c>
      <c r="BS50" s="107">
        <f t="shared" si="10"/>
        <v>0</v>
      </c>
      <c r="BT50" s="107">
        <f t="shared" si="10"/>
        <v>0</v>
      </c>
      <c r="BU50" s="107">
        <f t="shared" si="10"/>
        <v>0</v>
      </c>
      <c r="BV50" s="107">
        <f t="shared" si="10"/>
        <v>0</v>
      </c>
      <c r="BW50" s="107">
        <f t="shared" si="10"/>
        <v>0</v>
      </c>
      <c r="BX50" s="107">
        <f t="shared" si="10"/>
        <v>0</v>
      </c>
      <c r="BY50" s="107">
        <f t="shared" si="10"/>
        <v>0</v>
      </c>
      <c r="BZ50" s="107">
        <f t="shared" si="10"/>
        <v>0</v>
      </c>
      <c r="CA50" s="107">
        <f t="shared" si="10"/>
        <v>0</v>
      </c>
      <c r="CB50" s="107">
        <f t="shared" si="10"/>
        <v>0</v>
      </c>
      <c r="CC50" s="107">
        <f t="shared" si="10"/>
        <v>0</v>
      </c>
      <c r="CD50" s="107">
        <f t="shared" si="10"/>
        <v>0</v>
      </c>
      <c r="CE50" s="107">
        <f t="shared" si="10"/>
        <v>0</v>
      </c>
      <c r="CF50" s="107">
        <f t="shared" si="10"/>
        <v>0</v>
      </c>
      <c r="CG50" s="107">
        <f t="shared" si="10"/>
        <v>0</v>
      </c>
      <c r="CH50" s="107">
        <f t="shared" si="10"/>
        <v>0</v>
      </c>
      <c r="CI50" s="107">
        <f t="shared" si="10"/>
        <v>0</v>
      </c>
      <c r="CJ50" s="107">
        <f t="shared" si="10"/>
        <v>0</v>
      </c>
      <c r="CK50" s="107">
        <f t="shared" si="10"/>
        <v>0</v>
      </c>
      <c r="CL50" s="107">
        <f t="shared" si="10"/>
        <v>0</v>
      </c>
      <c r="CM50" s="107">
        <f t="shared" si="10"/>
        <v>0</v>
      </c>
      <c r="CN50" s="107">
        <f t="shared" si="10"/>
        <v>0</v>
      </c>
      <c r="CO50" s="107">
        <f t="shared" si="10"/>
        <v>0</v>
      </c>
      <c r="CP50" s="107">
        <f t="shared" si="10"/>
        <v>0</v>
      </c>
      <c r="CQ50" s="107">
        <f t="shared" si="10"/>
        <v>0</v>
      </c>
      <c r="CR50" s="107">
        <f t="shared" si="10"/>
        <v>0</v>
      </c>
      <c r="CS50" s="107">
        <f t="shared" si="10"/>
        <v>0</v>
      </c>
      <c r="CT50" s="108">
        <f t="shared" si="10"/>
        <v>0</v>
      </c>
      <c r="CU50" s="108">
        <f t="shared" si="10"/>
        <v>0</v>
      </c>
      <c r="CV50" s="108">
        <f t="shared" si="10"/>
        <v>0</v>
      </c>
      <c r="CW50" s="109">
        <f t="shared" si="10"/>
        <v>0</v>
      </c>
      <c r="CX50" s="110">
        <f>SUM(CX44:CX49)</f>
        <v>13.424999999999999</v>
      </c>
    </row>
    <row r="51" spans="1:102" ht="16" customHeight="1" thickBot="1" x14ac:dyDescent="0.35"/>
    <row r="52" spans="1:102" ht="30" customHeight="1" thickBot="1" x14ac:dyDescent="0.35">
      <c r="A52" s="85"/>
      <c r="B52" s="11">
        <f>IF(LEN(B$3)&gt;0,B$3,"")</f>
        <v>1</v>
      </c>
      <c r="C52" s="12">
        <f t="shared" ref="C52:BN52" si="11">IF(LEN(C$3)&gt;0,C$3,"")</f>
        <v>2</v>
      </c>
      <c r="D52" s="12">
        <f t="shared" si="11"/>
        <v>3</v>
      </c>
      <c r="E52" s="12">
        <f t="shared" si="11"/>
        <v>4</v>
      </c>
      <c r="F52" s="12">
        <f t="shared" si="11"/>
        <v>5</v>
      </c>
      <c r="G52" s="12">
        <f t="shared" si="11"/>
        <v>6</v>
      </c>
      <c r="H52" s="12">
        <f t="shared" si="11"/>
        <v>7</v>
      </c>
      <c r="I52" s="12">
        <f t="shared" si="11"/>
        <v>8</v>
      </c>
      <c r="J52" s="12">
        <f t="shared" si="11"/>
        <v>9</v>
      </c>
      <c r="K52" s="12">
        <f t="shared" si="11"/>
        <v>10</v>
      </c>
      <c r="L52" s="12">
        <f t="shared" si="11"/>
        <v>11</v>
      </c>
      <c r="M52" s="12">
        <f t="shared" si="11"/>
        <v>12</v>
      </c>
      <c r="N52" s="12">
        <f t="shared" si="11"/>
        <v>13</v>
      </c>
      <c r="O52" s="12">
        <f t="shared" si="11"/>
        <v>14</v>
      </c>
      <c r="P52" s="12">
        <f t="shared" si="11"/>
        <v>15</v>
      </c>
      <c r="Q52" s="12">
        <f t="shared" si="11"/>
        <v>16</v>
      </c>
      <c r="R52" s="12">
        <f t="shared" si="11"/>
        <v>17</v>
      </c>
      <c r="S52" s="12">
        <f t="shared" si="11"/>
        <v>18</v>
      </c>
      <c r="T52" s="12">
        <f t="shared" si="11"/>
        <v>19</v>
      </c>
      <c r="U52" s="12">
        <f t="shared" si="11"/>
        <v>20</v>
      </c>
      <c r="V52" s="12">
        <f t="shared" si="11"/>
        <v>21</v>
      </c>
      <c r="W52" s="12">
        <f t="shared" si="11"/>
        <v>22</v>
      </c>
      <c r="X52" s="12">
        <f t="shared" si="11"/>
        <v>23</v>
      </c>
      <c r="Y52" s="12">
        <f t="shared" si="11"/>
        <v>24</v>
      </c>
      <c r="Z52" s="12">
        <f t="shared" si="11"/>
        <v>25</v>
      </c>
      <c r="AA52" s="12">
        <f t="shared" si="11"/>
        <v>26</v>
      </c>
      <c r="AB52" s="12">
        <f t="shared" si="11"/>
        <v>27</v>
      </c>
      <c r="AC52" s="12">
        <f t="shared" si="11"/>
        <v>28</v>
      </c>
      <c r="AD52" s="12">
        <f t="shared" si="11"/>
        <v>29</v>
      </c>
      <c r="AE52" s="12">
        <f t="shared" si="11"/>
        <v>30</v>
      </c>
      <c r="AF52" s="12">
        <f t="shared" si="11"/>
        <v>31</v>
      </c>
      <c r="AG52" s="12">
        <f t="shared" si="11"/>
        <v>32</v>
      </c>
      <c r="AH52" s="12">
        <f t="shared" si="11"/>
        <v>33</v>
      </c>
      <c r="AI52" s="12">
        <f t="shared" si="11"/>
        <v>34</v>
      </c>
      <c r="AJ52" s="12">
        <f t="shared" si="11"/>
        <v>35</v>
      </c>
      <c r="AK52" s="12">
        <f t="shared" si="11"/>
        <v>36</v>
      </c>
      <c r="AL52" s="12">
        <f t="shared" si="11"/>
        <v>37</v>
      </c>
      <c r="AM52" s="12">
        <f t="shared" si="11"/>
        <v>38</v>
      </c>
      <c r="AN52" s="12">
        <f t="shared" si="11"/>
        <v>39</v>
      </c>
      <c r="AO52" s="12">
        <f t="shared" si="11"/>
        <v>40</v>
      </c>
      <c r="AP52" s="12">
        <f t="shared" si="11"/>
        <v>41</v>
      </c>
      <c r="AQ52" s="12">
        <f t="shared" si="11"/>
        <v>42</v>
      </c>
      <c r="AR52" s="12">
        <f t="shared" si="11"/>
        <v>43</v>
      </c>
      <c r="AS52" s="12">
        <f t="shared" si="11"/>
        <v>44</v>
      </c>
      <c r="AT52" s="12">
        <f t="shared" si="11"/>
        <v>45</v>
      </c>
      <c r="AU52" s="12">
        <f t="shared" si="11"/>
        <v>46</v>
      </c>
      <c r="AV52" s="12">
        <f t="shared" si="11"/>
        <v>47</v>
      </c>
      <c r="AW52" s="12">
        <f t="shared" si="11"/>
        <v>48</v>
      </c>
      <c r="AX52" s="12">
        <f t="shared" si="11"/>
        <v>49</v>
      </c>
      <c r="AY52" s="12">
        <f t="shared" si="11"/>
        <v>50</v>
      </c>
      <c r="AZ52" s="12">
        <f t="shared" si="11"/>
        <v>51</v>
      </c>
      <c r="BA52" s="12">
        <f t="shared" si="11"/>
        <v>52</v>
      </c>
      <c r="BB52" s="12">
        <f t="shared" si="11"/>
        <v>53</v>
      </c>
      <c r="BC52" s="12">
        <f t="shared" si="11"/>
        <v>54</v>
      </c>
      <c r="BD52" s="12">
        <f t="shared" si="11"/>
        <v>55</v>
      </c>
      <c r="BE52" s="12">
        <f t="shared" si="11"/>
        <v>56</v>
      </c>
      <c r="BF52" s="12">
        <f t="shared" si="11"/>
        <v>57</v>
      </c>
      <c r="BG52" s="12">
        <f t="shared" si="11"/>
        <v>58</v>
      </c>
      <c r="BH52" s="12">
        <f t="shared" si="11"/>
        <v>59</v>
      </c>
      <c r="BI52" s="12">
        <f t="shared" si="11"/>
        <v>60</v>
      </c>
      <c r="BJ52" s="12">
        <f t="shared" si="11"/>
        <v>61</v>
      </c>
      <c r="BK52" s="12">
        <f t="shared" si="11"/>
        <v>62</v>
      </c>
      <c r="BL52" s="12">
        <f t="shared" si="11"/>
        <v>63</v>
      </c>
      <c r="BM52" s="12">
        <f t="shared" si="11"/>
        <v>64</v>
      </c>
      <c r="BN52" s="12">
        <f t="shared" si="11"/>
        <v>65</v>
      </c>
      <c r="BO52" s="12">
        <f t="shared" ref="BO52:CW52" si="12">IF(LEN(BO$3)&gt;0,BO$3,"")</f>
        <v>66</v>
      </c>
      <c r="BP52" s="12">
        <f t="shared" si="12"/>
        <v>67</v>
      </c>
      <c r="BQ52" s="12">
        <f t="shared" si="12"/>
        <v>68</v>
      </c>
      <c r="BR52" s="12">
        <f t="shared" si="12"/>
        <v>69</v>
      </c>
      <c r="BS52" s="12">
        <f t="shared" si="12"/>
        <v>70</v>
      </c>
      <c r="BT52" s="12">
        <f t="shared" si="12"/>
        <v>71</v>
      </c>
      <c r="BU52" s="12">
        <f t="shared" si="12"/>
        <v>72</v>
      </c>
      <c r="BV52" s="12">
        <f t="shared" si="12"/>
        <v>73</v>
      </c>
      <c r="BW52" s="12">
        <f t="shared" si="12"/>
        <v>74</v>
      </c>
      <c r="BX52" s="12">
        <f t="shared" si="12"/>
        <v>75</v>
      </c>
      <c r="BY52" s="12">
        <f t="shared" si="12"/>
        <v>76</v>
      </c>
      <c r="BZ52" s="12">
        <f t="shared" si="12"/>
        <v>77</v>
      </c>
      <c r="CA52" s="12">
        <f t="shared" si="12"/>
        <v>78</v>
      </c>
      <c r="CB52" s="12">
        <f t="shared" si="12"/>
        <v>79</v>
      </c>
      <c r="CC52" s="12">
        <f t="shared" si="12"/>
        <v>80</v>
      </c>
      <c r="CD52" s="12">
        <f t="shared" si="12"/>
        <v>81</v>
      </c>
      <c r="CE52" s="12">
        <f t="shared" si="12"/>
        <v>82</v>
      </c>
      <c r="CF52" s="12">
        <f t="shared" si="12"/>
        <v>83</v>
      </c>
      <c r="CG52" s="12">
        <f t="shared" si="12"/>
        <v>84</v>
      </c>
      <c r="CH52" s="12">
        <f t="shared" si="12"/>
        <v>85</v>
      </c>
      <c r="CI52" s="12">
        <f t="shared" si="12"/>
        <v>86</v>
      </c>
      <c r="CJ52" s="12">
        <f t="shared" si="12"/>
        <v>87</v>
      </c>
      <c r="CK52" s="12">
        <f t="shared" si="12"/>
        <v>88</v>
      </c>
      <c r="CL52" s="12">
        <f t="shared" si="12"/>
        <v>89</v>
      </c>
      <c r="CM52" s="12">
        <f t="shared" si="12"/>
        <v>90</v>
      </c>
      <c r="CN52" s="12">
        <f t="shared" si="12"/>
        <v>91</v>
      </c>
      <c r="CO52" s="12">
        <f t="shared" si="12"/>
        <v>92</v>
      </c>
      <c r="CP52" s="12">
        <f t="shared" si="12"/>
        <v>93</v>
      </c>
      <c r="CQ52" s="12">
        <f t="shared" si="12"/>
        <v>94</v>
      </c>
      <c r="CR52" s="12">
        <f t="shared" si="12"/>
        <v>95</v>
      </c>
      <c r="CS52" s="13">
        <f t="shared" si="12"/>
        <v>96</v>
      </c>
      <c r="CT52" s="13" t="str">
        <f t="shared" si="12"/>
        <v/>
      </c>
      <c r="CU52" s="13" t="str">
        <f t="shared" si="12"/>
        <v/>
      </c>
      <c r="CV52" s="13" t="str">
        <f t="shared" si="12"/>
        <v/>
      </c>
      <c r="CW52" s="17" t="str">
        <f t="shared" si="12"/>
        <v/>
      </c>
      <c r="CX52" s="18" t="s">
        <v>1</v>
      </c>
    </row>
    <row r="53" spans="1:102" ht="25" customHeight="1" thickBot="1" x14ac:dyDescent="0.35">
      <c r="A53" s="105" t="s">
        <v>28</v>
      </c>
      <c r="B53" s="106">
        <f>B17+B27+B41</f>
        <v>49.08</v>
      </c>
      <c r="C53" s="107">
        <f t="shared" ref="C53:BN53" si="13">C17+C27+C41</f>
        <v>55.23</v>
      </c>
      <c r="D53" s="107">
        <f t="shared" si="13"/>
        <v>56.677999999999997</v>
      </c>
      <c r="E53" s="107">
        <f t="shared" si="13"/>
        <v>64.442999999999998</v>
      </c>
      <c r="F53" s="107">
        <f t="shared" si="13"/>
        <v>68.884</v>
      </c>
      <c r="G53" s="107">
        <f t="shared" si="13"/>
        <v>70.506999999999991</v>
      </c>
      <c r="H53" s="107">
        <f t="shared" si="13"/>
        <v>78.60199999999999</v>
      </c>
      <c r="I53" s="107">
        <f t="shared" si="13"/>
        <v>72.780999999999992</v>
      </c>
      <c r="J53" s="107">
        <f t="shared" si="13"/>
        <v>69.094999999999985</v>
      </c>
      <c r="K53" s="107">
        <f t="shared" si="13"/>
        <v>64.832999999999998</v>
      </c>
      <c r="L53" s="107">
        <f t="shared" si="13"/>
        <v>60.777999999999999</v>
      </c>
      <c r="M53" s="107">
        <f t="shared" si="13"/>
        <v>54.893000000000001</v>
      </c>
      <c r="N53" s="107">
        <f t="shared" si="13"/>
        <v>49.150999999999996</v>
      </c>
      <c r="O53" s="107">
        <f t="shared" si="13"/>
        <v>52.993000000000002</v>
      </c>
      <c r="P53" s="107">
        <f t="shared" si="13"/>
        <v>103.532</v>
      </c>
      <c r="Q53" s="107">
        <f t="shared" si="13"/>
        <v>169.19800000000001</v>
      </c>
      <c r="R53" s="107">
        <f t="shared" si="13"/>
        <v>201.62300000000002</v>
      </c>
      <c r="S53" s="107">
        <f t="shared" si="13"/>
        <v>195.97300000000001</v>
      </c>
      <c r="T53" s="107">
        <f t="shared" si="13"/>
        <v>53.847000000000001</v>
      </c>
      <c r="U53" s="107">
        <f t="shared" si="13"/>
        <v>47.781999999999996</v>
      </c>
      <c r="V53" s="107">
        <f t="shared" si="13"/>
        <v>109.435</v>
      </c>
      <c r="W53" s="107">
        <f t="shared" si="13"/>
        <v>42.2</v>
      </c>
      <c r="X53" s="107">
        <f t="shared" si="13"/>
        <v>41.140999999999998</v>
      </c>
      <c r="Y53" s="107">
        <f t="shared" si="13"/>
        <v>40.393000000000001</v>
      </c>
      <c r="Z53" s="107">
        <f t="shared" si="13"/>
        <v>45.500999999999998</v>
      </c>
      <c r="AA53" s="107">
        <f t="shared" si="13"/>
        <v>33.566000000000003</v>
      </c>
      <c r="AB53" s="107">
        <f t="shared" si="13"/>
        <v>27.478999999999999</v>
      </c>
      <c r="AC53" s="107">
        <f t="shared" si="13"/>
        <v>26.76</v>
      </c>
      <c r="AD53" s="107">
        <f t="shared" si="13"/>
        <v>71.316000000000003</v>
      </c>
      <c r="AE53" s="107">
        <f t="shared" si="13"/>
        <v>71.551000000000002</v>
      </c>
      <c r="AF53" s="107">
        <f t="shared" si="13"/>
        <v>103.958</v>
      </c>
      <c r="AG53" s="107">
        <f t="shared" si="13"/>
        <v>122.158</v>
      </c>
      <c r="AH53" s="107">
        <f t="shared" si="13"/>
        <v>120.15400000000001</v>
      </c>
      <c r="AI53" s="107">
        <f t="shared" si="13"/>
        <v>119.48399999999999</v>
      </c>
      <c r="AJ53" s="107">
        <f t="shared" si="13"/>
        <v>109.49000000000001</v>
      </c>
      <c r="AK53" s="107">
        <f t="shared" si="13"/>
        <v>141.63999999999999</v>
      </c>
      <c r="AL53" s="107">
        <f t="shared" si="13"/>
        <v>130.279</v>
      </c>
      <c r="AM53" s="107">
        <f t="shared" si="13"/>
        <v>130.33199999999999</v>
      </c>
      <c r="AN53" s="107">
        <f t="shared" si="13"/>
        <v>132.02500000000001</v>
      </c>
      <c r="AO53" s="107">
        <f t="shared" si="13"/>
        <v>152.863</v>
      </c>
      <c r="AP53" s="107">
        <f t="shared" si="13"/>
        <v>130.91</v>
      </c>
      <c r="AQ53" s="107">
        <f t="shared" si="13"/>
        <v>138.04399999999998</v>
      </c>
      <c r="AR53" s="107">
        <f t="shared" si="13"/>
        <v>141.851</v>
      </c>
      <c r="AS53" s="107">
        <f t="shared" si="13"/>
        <v>163.91299999999998</v>
      </c>
      <c r="AT53" s="107">
        <f t="shared" si="13"/>
        <v>139.58599999999998</v>
      </c>
      <c r="AU53" s="107">
        <f t="shared" si="13"/>
        <v>146.161</v>
      </c>
      <c r="AV53" s="107">
        <f t="shared" si="13"/>
        <v>129.869</v>
      </c>
      <c r="AW53" s="107">
        <f t="shared" si="13"/>
        <v>149.375</v>
      </c>
      <c r="AX53" s="107">
        <f t="shared" si="13"/>
        <v>135.94</v>
      </c>
      <c r="AY53" s="107">
        <f t="shared" si="13"/>
        <v>143.25300000000001</v>
      </c>
      <c r="AZ53" s="107">
        <f t="shared" si="13"/>
        <v>135.21899999999999</v>
      </c>
      <c r="BA53" s="107">
        <f t="shared" si="13"/>
        <v>176.55</v>
      </c>
      <c r="BB53" s="107">
        <f t="shared" si="13"/>
        <v>132.708</v>
      </c>
      <c r="BC53" s="107">
        <f t="shared" si="13"/>
        <v>126.131</v>
      </c>
      <c r="BD53" s="107">
        <f t="shared" si="13"/>
        <v>117.648</v>
      </c>
      <c r="BE53" s="107">
        <f t="shared" si="13"/>
        <v>111.98</v>
      </c>
      <c r="BF53" s="107">
        <f t="shared" si="13"/>
        <v>121.901</v>
      </c>
      <c r="BG53" s="107">
        <f t="shared" si="13"/>
        <v>121.435</v>
      </c>
      <c r="BH53" s="107">
        <f t="shared" si="13"/>
        <v>109.29900000000001</v>
      </c>
      <c r="BI53" s="107">
        <f t="shared" si="13"/>
        <v>109.76</v>
      </c>
      <c r="BJ53" s="107">
        <f t="shared" si="13"/>
        <v>116.73399999999999</v>
      </c>
      <c r="BK53" s="107">
        <f t="shared" si="13"/>
        <v>112.59100000000001</v>
      </c>
      <c r="BL53" s="107">
        <f t="shared" si="13"/>
        <v>112.52500000000001</v>
      </c>
      <c r="BM53" s="107">
        <f t="shared" si="13"/>
        <v>109.82000000000001</v>
      </c>
      <c r="BN53" s="107">
        <f t="shared" si="13"/>
        <v>109.01900000000001</v>
      </c>
      <c r="BO53" s="107">
        <f t="shared" ref="BO53:CX53" si="14">BO17+BO27+BO41</f>
        <v>114.916</v>
      </c>
      <c r="BP53" s="107">
        <f t="shared" si="14"/>
        <v>103.04599999999999</v>
      </c>
      <c r="BQ53" s="107">
        <f t="shared" si="14"/>
        <v>114.092</v>
      </c>
      <c r="BR53" s="107">
        <f t="shared" si="14"/>
        <v>31.411999999999999</v>
      </c>
      <c r="BS53" s="107">
        <f t="shared" si="14"/>
        <v>26.789000000000001</v>
      </c>
      <c r="BT53" s="107">
        <f t="shared" si="14"/>
        <v>26.97</v>
      </c>
      <c r="BU53" s="107">
        <f t="shared" si="14"/>
        <v>26.398999999999997</v>
      </c>
      <c r="BV53" s="107">
        <f t="shared" si="14"/>
        <v>23.361000000000001</v>
      </c>
      <c r="BW53" s="107">
        <f t="shared" si="14"/>
        <v>25.792000000000002</v>
      </c>
      <c r="BX53" s="107">
        <f t="shared" si="14"/>
        <v>21.088000000000001</v>
      </c>
      <c r="BY53" s="107">
        <f t="shared" si="14"/>
        <v>25.859000000000002</v>
      </c>
      <c r="BZ53" s="107">
        <f t="shared" si="14"/>
        <v>21.277000000000001</v>
      </c>
      <c r="CA53" s="107">
        <f t="shared" si="14"/>
        <v>22.689</v>
      </c>
      <c r="CB53" s="107">
        <f t="shared" si="14"/>
        <v>20.7</v>
      </c>
      <c r="CC53" s="107">
        <f t="shared" si="14"/>
        <v>21.085000000000001</v>
      </c>
      <c r="CD53" s="107">
        <f t="shared" si="14"/>
        <v>22.027000000000001</v>
      </c>
      <c r="CE53" s="107">
        <f t="shared" si="14"/>
        <v>20.7</v>
      </c>
      <c r="CF53" s="107">
        <f t="shared" si="14"/>
        <v>21.131</v>
      </c>
      <c r="CG53" s="107">
        <f t="shared" si="14"/>
        <v>23.227</v>
      </c>
      <c r="CH53" s="107">
        <f t="shared" si="14"/>
        <v>22.91</v>
      </c>
      <c r="CI53" s="107">
        <f t="shared" si="14"/>
        <v>23.304000000000002</v>
      </c>
      <c r="CJ53" s="107">
        <f t="shared" si="14"/>
        <v>25.782</v>
      </c>
      <c r="CK53" s="107">
        <f t="shared" si="14"/>
        <v>25.905999999999999</v>
      </c>
      <c r="CL53" s="107">
        <f t="shared" si="14"/>
        <v>30.556999999999999</v>
      </c>
      <c r="CM53" s="107">
        <f t="shared" si="14"/>
        <v>24.279</v>
      </c>
      <c r="CN53" s="107">
        <f t="shared" si="14"/>
        <v>24.43</v>
      </c>
      <c r="CO53" s="107">
        <f t="shared" si="14"/>
        <v>23.696000000000002</v>
      </c>
      <c r="CP53" s="107">
        <f t="shared" si="14"/>
        <v>24.366</v>
      </c>
      <c r="CQ53" s="107">
        <f t="shared" si="14"/>
        <v>16.896000000000001</v>
      </c>
      <c r="CR53" s="107">
        <f t="shared" si="14"/>
        <v>17.536000000000001</v>
      </c>
      <c r="CS53" s="107">
        <f t="shared" si="14"/>
        <v>16.867000000000001</v>
      </c>
      <c r="CT53" s="108">
        <f t="shared" si="14"/>
        <v>0</v>
      </c>
      <c r="CU53" s="108">
        <f t="shared" si="14"/>
        <v>0</v>
      </c>
      <c r="CV53" s="108">
        <f t="shared" si="14"/>
        <v>0</v>
      </c>
      <c r="CW53" s="109">
        <f t="shared" si="14"/>
        <v>0</v>
      </c>
      <c r="CX53" s="126">
        <f t="shared" si="14"/>
        <v>1910.7347500000001</v>
      </c>
    </row>
  </sheetData>
  <mergeCells count="35">
    <mergeCell ref="B28:CX28"/>
    <mergeCell ref="B29:CW29"/>
    <mergeCell ref="B34:CX34"/>
    <mergeCell ref="B35:CX35"/>
    <mergeCell ref="B43:CX43"/>
    <mergeCell ref="CT2:CW2"/>
    <mergeCell ref="B4:CX4"/>
    <mergeCell ref="B7:CX7"/>
    <mergeCell ref="B10:CW10"/>
    <mergeCell ref="B18:CX18"/>
    <mergeCell ref="B19:CW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3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A8" sqref="A8:A9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54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46029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39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49.08</v>
      </c>
      <c r="C5" s="25">
        <v>55.23</v>
      </c>
      <c r="D5" s="25">
        <v>56.677999999999997</v>
      </c>
      <c r="E5" s="25">
        <v>64.442999999999998</v>
      </c>
      <c r="F5" s="25">
        <v>68.884</v>
      </c>
      <c r="G5" s="25">
        <v>70.507000000000005</v>
      </c>
      <c r="H5" s="25">
        <v>78.602000000000004</v>
      </c>
      <c r="I5" s="25">
        <v>72.781000000000006</v>
      </c>
      <c r="J5" s="25">
        <v>69.094999999999999</v>
      </c>
      <c r="K5" s="25">
        <v>64.832999999999998</v>
      </c>
      <c r="L5" s="25">
        <v>60.777999999999999</v>
      </c>
      <c r="M5" s="25">
        <v>54.893000000000001</v>
      </c>
      <c r="N5" s="25">
        <v>49.151000000000003</v>
      </c>
      <c r="O5" s="25">
        <v>52.993000000000002</v>
      </c>
      <c r="P5" s="25">
        <v>103.532</v>
      </c>
      <c r="Q5" s="25">
        <v>169.19800000000001</v>
      </c>
      <c r="R5" s="25">
        <v>201.62299999999999</v>
      </c>
      <c r="S5" s="25">
        <v>195.97300000000001</v>
      </c>
      <c r="T5" s="25">
        <v>53.847000000000001</v>
      </c>
      <c r="U5" s="25">
        <v>47.781999999999996</v>
      </c>
      <c r="V5" s="25">
        <v>109.435</v>
      </c>
      <c r="W5" s="25">
        <v>42.2</v>
      </c>
      <c r="X5" s="25">
        <v>41.140999999999998</v>
      </c>
      <c r="Y5" s="25">
        <v>40.393000000000001</v>
      </c>
      <c r="Z5" s="25">
        <v>45.491999999999997</v>
      </c>
      <c r="AA5" s="25">
        <v>33.57</v>
      </c>
      <c r="AB5" s="25">
        <v>27.49</v>
      </c>
      <c r="AC5" s="25">
        <v>26.751000000000001</v>
      </c>
      <c r="AD5" s="25">
        <v>71.363</v>
      </c>
      <c r="AE5" s="25">
        <v>71.551000000000002</v>
      </c>
      <c r="AF5" s="25">
        <v>103.958</v>
      </c>
      <c r="AG5" s="25">
        <v>122.158</v>
      </c>
      <c r="AH5" s="25">
        <v>120.154</v>
      </c>
      <c r="AI5" s="25">
        <v>119.48399999999999</v>
      </c>
      <c r="AJ5" s="25">
        <v>109.49</v>
      </c>
      <c r="AK5" s="25">
        <v>141.63999999999999</v>
      </c>
      <c r="AL5" s="25">
        <v>130.279</v>
      </c>
      <c r="AM5" s="25">
        <v>130.33199999999999</v>
      </c>
      <c r="AN5" s="25">
        <v>132.02500000000001</v>
      </c>
      <c r="AO5" s="25">
        <v>152.863</v>
      </c>
      <c r="AP5" s="25">
        <v>130.91</v>
      </c>
      <c r="AQ5" s="25">
        <v>138.04400000000001</v>
      </c>
      <c r="AR5" s="25">
        <v>141.851</v>
      </c>
      <c r="AS5" s="25">
        <v>163.91300000000001</v>
      </c>
      <c r="AT5" s="25">
        <v>139.58600000000001</v>
      </c>
      <c r="AU5" s="25">
        <v>146.161</v>
      </c>
      <c r="AV5" s="25">
        <v>129.869</v>
      </c>
      <c r="AW5" s="25">
        <v>149.375</v>
      </c>
      <c r="AX5" s="25">
        <v>135.94</v>
      </c>
      <c r="AY5" s="25">
        <v>143.25299999999999</v>
      </c>
      <c r="AZ5" s="25">
        <v>135.21899999999999</v>
      </c>
      <c r="BA5" s="25">
        <v>176.55</v>
      </c>
      <c r="BB5" s="25">
        <v>132.708</v>
      </c>
      <c r="BC5" s="25">
        <v>126.131</v>
      </c>
      <c r="BD5" s="25">
        <v>117.648</v>
      </c>
      <c r="BE5" s="25">
        <v>111.98</v>
      </c>
      <c r="BF5" s="25">
        <v>121.901</v>
      </c>
      <c r="BG5" s="25">
        <v>121.435</v>
      </c>
      <c r="BH5" s="25">
        <v>109.29900000000001</v>
      </c>
      <c r="BI5" s="25">
        <v>109.76</v>
      </c>
      <c r="BJ5" s="25">
        <v>116.73399999999999</v>
      </c>
      <c r="BK5" s="25">
        <v>112.59099999999999</v>
      </c>
      <c r="BL5" s="25">
        <v>112.52500000000001</v>
      </c>
      <c r="BM5" s="25">
        <v>109.82</v>
      </c>
      <c r="BN5" s="25">
        <v>109.01900000000001</v>
      </c>
      <c r="BO5" s="25">
        <v>114.916</v>
      </c>
      <c r="BP5" s="25">
        <v>103.04600000000001</v>
      </c>
      <c r="BQ5" s="25">
        <v>114.092</v>
      </c>
      <c r="BR5" s="25">
        <v>31.411999999999999</v>
      </c>
      <c r="BS5" s="25">
        <v>26.789000000000001</v>
      </c>
      <c r="BT5" s="25">
        <v>26.97</v>
      </c>
      <c r="BU5" s="25">
        <v>26.399000000000001</v>
      </c>
      <c r="BV5" s="25">
        <v>23.361000000000001</v>
      </c>
      <c r="BW5" s="25">
        <v>25.792000000000002</v>
      </c>
      <c r="BX5" s="25">
        <v>21.088000000000001</v>
      </c>
      <c r="BY5" s="25">
        <v>25.859000000000002</v>
      </c>
      <c r="BZ5" s="25">
        <v>21.277000000000001</v>
      </c>
      <c r="CA5" s="25">
        <v>22.689</v>
      </c>
      <c r="CB5" s="25">
        <v>20.7</v>
      </c>
      <c r="CC5" s="25">
        <v>21.085000000000001</v>
      </c>
      <c r="CD5" s="25">
        <v>22.027000000000001</v>
      </c>
      <c r="CE5" s="25">
        <v>20.7</v>
      </c>
      <c r="CF5" s="25">
        <v>21.131</v>
      </c>
      <c r="CG5" s="25">
        <v>23.227</v>
      </c>
      <c r="CH5" s="25">
        <v>22.91</v>
      </c>
      <c r="CI5" s="25">
        <v>23.303999999999998</v>
      </c>
      <c r="CJ5" s="25">
        <v>25.782</v>
      </c>
      <c r="CK5" s="25">
        <v>25.905999999999999</v>
      </c>
      <c r="CL5" s="25">
        <v>30.556999999999999</v>
      </c>
      <c r="CM5" s="25">
        <v>24.279</v>
      </c>
      <c r="CN5" s="25">
        <v>24.43</v>
      </c>
      <c r="CO5" s="25">
        <v>23.696000000000002</v>
      </c>
      <c r="CP5" s="25">
        <v>24.366</v>
      </c>
      <c r="CQ5" s="25">
        <v>16.896000000000001</v>
      </c>
      <c r="CR5" s="25">
        <v>17.536000000000001</v>
      </c>
      <c r="CS5" s="25">
        <v>16.867000000000001</v>
      </c>
      <c r="CT5" s="26"/>
      <c r="CU5" s="26"/>
      <c r="CV5" s="26"/>
      <c r="CW5" s="27"/>
      <c r="CX5" s="28">
        <f t="array" ref="CX5">SUMPRODUCT(B5:CW5*0.25)</f>
        <v>1910.74575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75.900000000000006</v>
      </c>
      <c r="C8" s="37">
        <v>75.900000000000006</v>
      </c>
      <c r="D8" s="37">
        <v>70.87</v>
      </c>
      <c r="E8" s="37">
        <v>74.180000000000007</v>
      </c>
      <c r="F8" s="37">
        <v>75.900000000000006</v>
      </c>
      <c r="G8" s="37">
        <v>74.27</v>
      </c>
      <c r="H8" s="37">
        <v>72.040000000000006</v>
      </c>
      <c r="I8" s="37">
        <v>72.349999999999994</v>
      </c>
      <c r="J8" s="37">
        <v>72.349999999999994</v>
      </c>
      <c r="K8" s="37">
        <v>72.349999999999994</v>
      </c>
      <c r="L8" s="37">
        <v>72.349999999999994</v>
      </c>
      <c r="M8" s="37">
        <v>72.349999999999994</v>
      </c>
      <c r="N8" s="37">
        <v>72.349999999999994</v>
      </c>
      <c r="O8" s="37">
        <v>72.47</v>
      </c>
      <c r="P8" s="37">
        <v>71.14</v>
      </c>
      <c r="Q8" s="37">
        <v>70.599999999999994</v>
      </c>
      <c r="R8" s="37">
        <v>71.040000000000006</v>
      </c>
      <c r="S8" s="37">
        <v>73</v>
      </c>
      <c r="T8" s="37">
        <v>78.62</v>
      </c>
      <c r="U8" s="37">
        <v>78.11</v>
      </c>
      <c r="V8" s="37">
        <v>78.73</v>
      </c>
      <c r="W8" s="37">
        <v>76.13</v>
      </c>
      <c r="X8" s="37">
        <v>76.2</v>
      </c>
      <c r="Y8" s="37">
        <v>78.86</v>
      </c>
      <c r="Z8" s="37">
        <v>91.46</v>
      </c>
      <c r="AA8" s="37">
        <v>117.2</v>
      </c>
      <c r="AB8" s="37">
        <v>121.75</v>
      </c>
      <c r="AC8" s="37">
        <v>139.03</v>
      </c>
      <c r="AD8" s="37">
        <v>143.06</v>
      </c>
      <c r="AE8" s="37">
        <v>138.58000000000001</v>
      </c>
      <c r="AF8" s="37">
        <v>118.25</v>
      </c>
      <c r="AG8" s="37">
        <v>91</v>
      </c>
      <c r="AH8" s="37">
        <v>92.29</v>
      </c>
      <c r="AI8" s="37">
        <v>81.59</v>
      </c>
      <c r="AJ8" s="37">
        <v>83.88</v>
      </c>
      <c r="AK8" s="37">
        <v>75.95</v>
      </c>
      <c r="AL8" s="37">
        <v>87.27</v>
      </c>
      <c r="AM8" s="37">
        <v>93.82</v>
      </c>
      <c r="AN8" s="37">
        <v>88.39</v>
      </c>
      <c r="AO8" s="37">
        <v>74.72</v>
      </c>
      <c r="AP8" s="37">
        <v>77.86</v>
      </c>
      <c r="AQ8" s="37">
        <v>74.05</v>
      </c>
      <c r="AR8" s="37">
        <v>66.959999999999994</v>
      </c>
      <c r="AS8" s="37">
        <v>58</v>
      </c>
      <c r="AT8" s="37">
        <v>58</v>
      </c>
      <c r="AU8" s="37">
        <v>53.24</v>
      </c>
      <c r="AV8" s="37">
        <v>54.82</v>
      </c>
      <c r="AW8" s="37">
        <v>56.54</v>
      </c>
      <c r="AX8" s="37">
        <v>54.38</v>
      </c>
      <c r="AY8" s="37">
        <v>62.59</v>
      </c>
      <c r="AZ8" s="37">
        <v>72.66</v>
      </c>
      <c r="BA8" s="37">
        <v>72.59</v>
      </c>
      <c r="BB8" s="37">
        <v>73.849999999999994</v>
      </c>
      <c r="BC8" s="37">
        <v>75.52</v>
      </c>
      <c r="BD8" s="37">
        <v>76.69</v>
      </c>
      <c r="BE8" s="37">
        <v>78.2</v>
      </c>
      <c r="BF8" s="37">
        <v>76.78</v>
      </c>
      <c r="BG8" s="37">
        <v>84.97</v>
      </c>
      <c r="BH8" s="37">
        <v>106.22</v>
      </c>
      <c r="BI8" s="37">
        <v>124</v>
      </c>
      <c r="BJ8" s="37">
        <v>77.7</v>
      </c>
      <c r="BK8" s="37">
        <v>80.78</v>
      </c>
      <c r="BL8" s="37">
        <v>83.9</v>
      </c>
      <c r="BM8" s="37">
        <v>86.55</v>
      </c>
      <c r="BN8" s="37">
        <v>93.42</v>
      </c>
      <c r="BO8" s="37">
        <v>102.09</v>
      </c>
      <c r="BP8" s="37">
        <v>99.55</v>
      </c>
      <c r="BQ8" s="37">
        <v>96.38</v>
      </c>
      <c r="BR8" s="37">
        <v>101.56</v>
      </c>
      <c r="BS8" s="37">
        <v>106.06</v>
      </c>
      <c r="BT8" s="37">
        <v>105.75</v>
      </c>
      <c r="BU8" s="37">
        <v>93.37</v>
      </c>
      <c r="BV8" s="37">
        <v>85.19</v>
      </c>
      <c r="BW8" s="37">
        <v>85.36</v>
      </c>
      <c r="BX8" s="37">
        <v>79.349999999999994</v>
      </c>
      <c r="BY8" s="37">
        <v>78.83</v>
      </c>
      <c r="BZ8" s="37">
        <v>77.819999999999993</v>
      </c>
      <c r="CA8" s="37">
        <v>82.55</v>
      </c>
      <c r="CB8" s="37">
        <v>83.93</v>
      </c>
      <c r="CC8" s="37">
        <v>79.08</v>
      </c>
      <c r="CD8" s="37">
        <v>84</v>
      </c>
      <c r="CE8" s="37">
        <v>85.02</v>
      </c>
      <c r="CF8" s="37">
        <v>85.12</v>
      </c>
      <c r="CG8" s="37">
        <v>82.21</v>
      </c>
      <c r="CH8" s="37">
        <v>83.38</v>
      </c>
      <c r="CI8" s="37">
        <v>80.540000000000006</v>
      </c>
      <c r="CJ8" s="37">
        <v>78.62</v>
      </c>
      <c r="CK8" s="37">
        <v>76.709999999999994</v>
      </c>
      <c r="CL8" s="37">
        <v>74.87</v>
      </c>
      <c r="CM8" s="37">
        <v>73.33</v>
      </c>
      <c r="CN8" s="37">
        <v>72.77</v>
      </c>
      <c r="CO8" s="37">
        <v>71.63</v>
      </c>
      <c r="CP8" s="37">
        <v>71.58</v>
      </c>
      <c r="CQ8" s="37">
        <v>73.91</v>
      </c>
      <c r="CR8" s="37">
        <v>73.17</v>
      </c>
      <c r="CS8" s="37">
        <v>72.099999999999994</v>
      </c>
      <c r="CT8" s="38"/>
      <c r="CU8" s="38"/>
      <c r="CV8" s="38"/>
      <c r="CW8" s="39"/>
      <c r="CX8" s="40">
        <f>IF(SUM(B8:CW8)&lt;&gt;0,AVERAGEIF(B8:CW8,"&lt;&gt;"""),"")</f>
        <v>82.21250000000002</v>
      </c>
    </row>
    <row r="9" spans="1:102" ht="25" customHeight="1" thickBot="1" x14ac:dyDescent="0.35">
      <c r="A9" s="41" t="s">
        <v>6</v>
      </c>
      <c r="B9" s="42">
        <v>74.212500000000006</v>
      </c>
      <c r="C9" s="43">
        <v>74.212500000000006</v>
      </c>
      <c r="D9" s="43">
        <v>74.212500000000006</v>
      </c>
      <c r="E9" s="43">
        <v>74.212500000000006</v>
      </c>
      <c r="F9" s="43">
        <v>73.64</v>
      </c>
      <c r="G9" s="43">
        <v>73.64</v>
      </c>
      <c r="H9" s="43">
        <v>73.64</v>
      </c>
      <c r="I9" s="43">
        <v>73.64</v>
      </c>
      <c r="J9" s="43">
        <v>72.349999999999994</v>
      </c>
      <c r="K9" s="43">
        <v>72.349999999999994</v>
      </c>
      <c r="L9" s="43">
        <v>72.349999999999994</v>
      </c>
      <c r="M9" s="43">
        <v>72.349999999999994</v>
      </c>
      <c r="N9" s="43">
        <v>71.64</v>
      </c>
      <c r="O9" s="43">
        <v>71.64</v>
      </c>
      <c r="P9" s="43">
        <v>71.64</v>
      </c>
      <c r="Q9" s="43">
        <v>71.64</v>
      </c>
      <c r="R9" s="43">
        <v>75.192499999999995</v>
      </c>
      <c r="S9" s="43">
        <v>75.192499999999995</v>
      </c>
      <c r="T9" s="43">
        <v>75.192499999999995</v>
      </c>
      <c r="U9" s="43">
        <v>75.192499999999995</v>
      </c>
      <c r="V9" s="43">
        <v>77.48</v>
      </c>
      <c r="W9" s="43">
        <v>77.48</v>
      </c>
      <c r="X9" s="43">
        <v>77.48</v>
      </c>
      <c r="Y9" s="43">
        <v>77.48</v>
      </c>
      <c r="Z9" s="43">
        <v>117.36</v>
      </c>
      <c r="AA9" s="43">
        <v>117.36</v>
      </c>
      <c r="AB9" s="43">
        <v>117.36</v>
      </c>
      <c r="AC9" s="43">
        <v>117.36</v>
      </c>
      <c r="AD9" s="43">
        <v>122.7225</v>
      </c>
      <c r="AE9" s="43">
        <v>122.7225</v>
      </c>
      <c r="AF9" s="43">
        <v>122.7225</v>
      </c>
      <c r="AG9" s="43">
        <v>122.7225</v>
      </c>
      <c r="AH9" s="43">
        <v>83.427499999999995</v>
      </c>
      <c r="AI9" s="43">
        <v>83.427499999999995</v>
      </c>
      <c r="AJ9" s="43">
        <v>83.427499999999995</v>
      </c>
      <c r="AK9" s="43">
        <v>83.427499999999995</v>
      </c>
      <c r="AL9" s="43">
        <v>86.05</v>
      </c>
      <c r="AM9" s="43">
        <v>86.05</v>
      </c>
      <c r="AN9" s="43">
        <v>86.05</v>
      </c>
      <c r="AO9" s="43">
        <v>86.05</v>
      </c>
      <c r="AP9" s="43">
        <v>69.217500000000001</v>
      </c>
      <c r="AQ9" s="43">
        <v>69.217500000000001</v>
      </c>
      <c r="AR9" s="43">
        <v>69.217500000000001</v>
      </c>
      <c r="AS9" s="43">
        <v>69.217500000000001</v>
      </c>
      <c r="AT9" s="43">
        <v>55.65</v>
      </c>
      <c r="AU9" s="43">
        <v>55.65</v>
      </c>
      <c r="AV9" s="43">
        <v>55.65</v>
      </c>
      <c r="AW9" s="43">
        <v>55.65</v>
      </c>
      <c r="AX9" s="43">
        <v>65.555000000000007</v>
      </c>
      <c r="AY9" s="43">
        <v>65.555000000000007</v>
      </c>
      <c r="AZ9" s="43">
        <v>65.555000000000007</v>
      </c>
      <c r="BA9" s="43">
        <v>65.555000000000007</v>
      </c>
      <c r="BB9" s="43">
        <v>76.064999999999998</v>
      </c>
      <c r="BC9" s="43">
        <v>76.064999999999998</v>
      </c>
      <c r="BD9" s="43">
        <v>76.064999999999998</v>
      </c>
      <c r="BE9" s="43">
        <v>76.064999999999998</v>
      </c>
      <c r="BF9" s="43">
        <v>97.992500000000007</v>
      </c>
      <c r="BG9" s="43">
        <v>97.992500000000007</v>
      </c>
      <c r="BH9" s="43">
        <v>97.992500000000007</v>
      </c>
      <c r="BI9" s="43">
        <v>97.992500000000007</v>
      </c>
      <c r="BJ9" s="43">
        <v>82.232500000000002</v>
      </c>
      <c r="BK9" s="43">
        <v>82.232500000000002</v>
      </c>
      <c r="BL9" s="43">
        <v>82.232500000000002</v>
      </c>
      <c r="BM9" s="43">
        <v>82.232500000000002</v>
      </c>
      <c r="BN9" s="43">
        <v>97.86</v>
      </c>
      <c r="BO9" s="43">
        <v>97.86</v>
      </c>
      <c r="BP9" s="43">
        <v>97.86</v>
      </c>
      <c r="BQ9" s="43">
        <v>97.86</v>
      </c>
      <c r="BR9" s="43">
        <v>101.685</v>
      </c>
      <c r="BS9" s="43">
        <v>101.685</v>
      </c>
      <c r="BT9" s="43">
        <v>101.685</v>
      </c>
      <c r="BU9" s="43">
        <v>101.685</v>
      </c>
      <c r="BV9" s="43">
        <v>82.182500000000005</v>
      </c>
      <c r="BW9" s="43">
        <v>82.182500000000005</v>
      </c>
      <c r="BX9" s="43">
        <v>82.182500000000005</v>
      </c>
      <c r="BY9" s="43">
        <v>82.182500000000005</v>
      </c>
      <c r="BZ9" s="43">
        <v>80.844999999999999</v>
      </c>
      <c r="CA9" s="43">
        <v>80.844999999999999</v>
      </c>
      <c r="CB9" s="43">
        <v>80.844999999999999</v>
      </c>
      <c r="CC9" s="43">
        <v>80.844999999999999</v>
      </c>
      <c r="CD9" s="43">
        <v>84.087500000000006</v>
      </c>
      <c r="CE9" s="43">
        <v>84.087500000000006</v>
      </c>
      <c r="CF9" s="43">
        <v>84.087500000000006</v>
      </c>
      <c r="CG9" s="43">
        <v>84.087500000000006</v>
      </c>
      <c r="CH9" s="43">
        <v>79.8125</v>
      </c>
      <c r="CI9" s="43">
        <v>79.8125</v>
      </c>
      <c r="CJ9" s="43">
        <v>79.8125</v>
      </c>
      <c r="CK9" s="43">
        <v>79.8125</v>
      </c>
      <c r="CL9" s="43">
        <v>73.150000000000006</v>
      </c>
      <c r="CM9" s="43">
        <v>73.150000000000006</v>
      </c>
      <c r="CN9" s="43">
        <v>73.150000000000006</v>
      </c>
      <c r="CO9" s="43">
        <v>73.150000000000006</v>
      </c>
      <c r="CP9" s="43">
        <v>72.69</v>
      </c>
      <c r="CQ9" s="43">
        <v>72.69</v>
      </c>
      <c r="CR9" s="43">
        <v>72.69</v>
      </c>
      <c r="CS9" s="43">
        <v>72.69</v>
      </c>
      <c r="CT9" s="44"/>
      <c r="CU9" s="44"/>
      <c r="CV9" s="44"/>
      <c r="CW9" s="45"/>
      <c r="CX9" s="46">
        <f>IF(SUM(B9:CW9)&lt;&gt;0,AVERAGEIF(B9:CW9,"&lt;&gt;"""),"")</f>
        <v>82.212499999999977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</v>
      </c>
      <c r="W14" s="65">
        <v>7</v>
      </c>
      <c r="X14" s="65">
        <v>7</v>
      </c>
      <c r="Y14" s="65">
        <v>7</v>
      </c>
      <c r="Z14" s="65">
        <v>7</v>
      </c>
      <c r="AA14" s="65">
        <v>7</v>
      </c>
      <c r="AB14" s="65"/>
      <c r="AC14" s="65"/>
      <c r="AD14" s="65"/>
      <c r="AE14" s="65"/>
      <c r="AF14" s="65"/>
      <c r="AG14" s="65">
        <v>7</v>
      </c>
      <c r="AH14" s="65">
        <v>7</v>
      </c>
      <c r="AI14" s="65">
        <v>7</v>
      </c>
      <c r="AJ14" s="65">
        <v>7</v>
      </c>
      <c r="AK14" s="65">
        <v>7</v>
      </c>
      <c r="AL14" s="65">
        <v>7</v>
      </c>
      <c r="AM14" s="65">
        <v>6.1260000000000003</v>
      </c>
      <c r="AN14" s="65">
        <v>3.9E-2</v>
      </c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>
        <v>7</v>
      </c>
      <c r="BA14" s="65">
        <v>7</v>
      </c>
      <c r="BB14" s="65">
        <v>7</v>
      </c>
      <c r="BC14" s="65">
        <v>7</v>
      </c>
      <c r="BD14" s="65">
        <v>7</v>
      </c>
      <c r="BE14" s="65">
        <v>7</v>
      </c>
      <c r="BF14" s="65">
        <v>7</v>
      </c>
      <c r="BG14" s="65">
        <v>7</v>
      </c>
      <c r="BH14" s="65">
        <v>7</v>
      </c>
      <c r="BI14" s="65">
        <v>7</v>
      </c>
      <c r="BJ14" s="65">
        <v>7</v>
      </c>
      <c r="BK14" s="65">
        <v>7</v>
      </c>
      <c r="BL14" s="65">
        <v>7</v>
      </c>
      <c r="BM14" s="65">
        <v>7</v>
      </c>
      <c r="BN14" s="65">
        <v>7</v>
      </c>
      <c r="BO14" s="65">
        <v>7</v>
      </c>
      <c r="BP14" s="65">
        <v>7</v>
      </c>
      <c r="BQ14" s="65">
        <v>7</v>
      </c>
      <c r="BR14" s="65">
        <v>7</v>
      </c>
      <c r="BS14" s="65">
        <v>7</v>
      </c>
      <c r="BT14" s="65">
        <v>7</v>
      </c>
      <c r="BU14" s="65">
        <v>7</v>
      </c>
      <c r="BV14" s="65">
        <v>7</v>
      </c>
      <c r="BW14" s="65">
        <v>7</v>
      </c>
      <c r="BX14" s="65">
        <v>7</v>
      </c>
      <c r="BY14" s="65">
        <v>7</v>
      </c>
      <c r="BZ14" s="65">
        <v>7</v>
      </c>
      <c r="CA14" s="65">
        <v>7</v>
      </c>
      <c r="CB14" s="65">
        <v>7</v>
      </c>
      <c r="CC14" s="65">
        <v>7</v>
      </c>
      <c r="CD14" s="65">
        <v>7</v>
      </c>
      <c r="CE14" s="65">
        <v>7</v>
      </c>
      <c r="CF14" s="65">
        <v>7</v>
      </c>
      <c r="CG14" s="65">
        <v>7</v>
      </c>
      <c r="CH14" s="65">
        <v>7</v>
      </c>
      <c r="CI14" s="65">
        <v>7</v>
      </c>
      <c r="CJ14" s="65">
        <v>7</v>
      </c>
      <c r="CK14" s="65">
        <v>7</v>
      </c>
      <c r="CL14" s="65">
        <v>7</v>
      </c>
      <c r="CM14" s="65">
        <v>7</v>
      </c>
      <c r="CN14" s="65">
        <v>7</v>
      </c>
      <c r="CO14" s="65">
        <v>7</v>
      </c>
      <c r="CP14" s="65">
        <v>7</v>
      </c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97.791250000000005</v>
      </c>
    </row>
    <row r="15" spans="1:102" ht="25" customHeight="1" x14ac:dyDescent="0.3">
      <c r="A15" s="69" t="s">
        <v>12</v>
      </c>
      <c r="B15" s="70">
        <v>49.08</v>
      </c>
      <c r="C15" s="71">
        <v>55.23</v>
      </c>
      <c r="D15" s="71">
        <v>56.436999999999998</v>
      </c>
      <c r="E15" s="71">
        <v>64.442999999999998</v>
      </c>
      <c r="F15" s="71">
        <v>68.884</v>
      </c>
      <c r="G15" s="71">
        <v>70.507000000000005</v>
      </c>
      <c r="H15" s="71">
        <v>71.38</v>
      </c>
      <c r="I15" s="71">
        <v>72.61</v>
      </c>
      <c r="J15" s="71">
        <v>69.094999999999999</v>
      </c>
      <c r="K15" s="71">
        <v>64.832999999999998</v>
      </c>
      <c r="L15" s="71">
        <v>60.777999999999999</v>
      </c>
      <c r="M15" s="71">
        <v>54.893000000000001</v>
      </c>
      <c r="N15" s="71">
        <v>49.151000000000003</v>
      </c>
      <c r="O15" s="71">
        <v>50.993000000000002</v>
      </c>
      <c r="P15" s="71">
        <v>48.531999999999996</v>
      </c>
      <c r="Q15" s="71">
        <v>46.398000000000003</v>
      </c>
      <c r="R15" s="71">
        <v>46.222999999999999</v>
      </c>
      <c r="S15" s="71">
        <v>45.073</v>
      </c>
      <c r="T15" s="71">
        <v>34.161000000000001</v>
      </c>
      <c r="U15" s="71">
        <v>38.345999999999997</v>
      </c>
      <c r="V15" s="71">
        <v>28.652999999999999</v>
      </c>
      <c r="W15" s="71">
        <v>34.627000000000002</v>
      </c>
      <c r="X15" s="71">
        <v>33.548999999999999</v>
      </c>
      <c r="Y15" s="71">
        <v>32.912999999999997</v>
      </c>
      <c r="Z15" s="71">
        <v>34.107999999999997</v>
      </c>
      <c r="AA15" s="71">
        <v>24.57</v>
      </c>
      <c r="AB15" s="71">
        <v>25.49</v>
      </c>
      <c r="AC15" s="71">
        <v>21.67</v>
      </c>
      <c r="AD15" s="71"/>
      <c r="AE15" s="71">
        <v>0.107</v>
      </c>
      <c r="AF15" s="71">
        <v>35.758000000000003</v>
      </c>
      <c r="AG15" s="71">
        <v>46.957999999999998</v>
      </c>
      <c r="AH15" s="71">
        <v>58.253999999999998</v>
      </c>
      <c r="AI15" s="71">
        <v>57.584000000000003</v>
      </c>
      <c r="AJ15" s="71">
        <v>47.59</v>
      </c>
      <c r="AK15" s="71">
        <v>70.040000000000006</v>
      </c>
      <c r="AL15" s="71">
        <v>52.179000000000002</v>
      </c>
      <c r="AM15" s="71">
        <v>49.636000000000003</v>
      </c>
      <c r="AN15" s="71">
        <v>57.417999999999999</v>
      </c>
      <c r="AO15" s="71">
        <v>78.295000000000002</v>
      </c>
      <c r="AP15" s="71">
        <v>104.71</v>
      </c>
      <c r="AQ15" s="71">
        <v>81.944000000000003</v>
      </c>
      <c r="AR15" s="71">
        <v>79.739999999999995</v>
      </c>
      <c r="AS15" s="71">
        <v>103.458</v>
      </c>
      <c r="AT15" s="71">
        <v>75.286000000000001</v>
      </c>
      <c r="AU15" s="71">
        <v>82.861000000000004</v>
      </c>
      <c r="AV15" s="71">
        <v>65.769000000000005</v>
      </c>
      <c r="AW15" s="71">
        <v>84.474999999999994</v>
      </c>
      <c r="AX15" s="71">
        <v>58.74</v>
      </c>
      <c r="AY15" s="71">
        <v>57.23</v>
      </c>
      <c r="AZ15" s="71">
        <v>42.619</v>
      </c>
      <c r="BA15" s="71">
        <v>84.873999999999995</v>
      </c>
      <c r="BB15" s="71">
        <v>39.933999999999997</v>
      </c>
      <c r="BC15" s="71">
        <v>33.965000000000003</v>
      </c>
      <c r="BD15" s="71">
        <v>31.847999999999999</v>
      </c>
      <c r="BE15" s="71">
        <v>26.18</v>
      </c>
      <c r="BF15" s="71">
        <v>56.600999999999999</v>
      </c>
      <c r="BG15" s="71">
        <v>56.134999999999998</v>
      </c>
      <c r="BH15" s="71">
        <v>43.999000000000002</v>
      </c>
      <c r="BI15" s="71">
        <v>35.703000000000003</v>
      </c>
      <c r="BJ15" s="71">
        <v>51.834000000000003</v>
      </c>
      <c r="BK15" s="71">
        <v>47.691000000000003</v>
      </c>
      <c r="BL15" s="71">
        <v>47.625</v>
      </c>
      <c r="BM15" s="71">
        <v>44.92</v>
      </c>
      <c r="BN15" s="71">
        <v>24.631</v>
      </c>
      <c r="BO15" s="71">
        <v>29.803999999999998</v>
      </c>
      <c r="BP15" s="71">
        <v>23.946000000000002</v>
      </c>
      <c r="BQ15" s="71">
        <v>34.392000000000003</v>
      </c>
      <c r="BR15" s="71">
        <v>15.352</v>
      </c>
      <c r="BS15" s="71">
        <v>14.589</v>
      </c>
      <c r="BT15" s="71">
        <v>13.97</v>
      </c>
      <c r="BU15" s="71">
        <v>13.798999999999999</v>
      </c>
      <c r="BV15" s="71">
        <v>14.042</v>
      </c>
      <c r="BW15" s="71">
        <v>18.66</v>
      </c>
      <c r="BX15" s="71">
        <v>13.901</v>
      </c>
      <c r="BY15" s="71">
        <v>14.058999999999999</v>
      </c>
      <c r="BZ15" s="71">
        <v>14.276999999999999</v>
      </c>
      <c r="CA15" s="71">
        <v>14.089</v>
      </c>
      <c r="CB15" s="71">
        <v>13.7</v>
      </c>
      <c r="CC15" s="71">
        <v>14.085000000000001</v>
      </c>
      <c r="CD15" s="71">
        <v>15.026999999999999</v>
      </c>
      <c r="CE15" s="71">
        <v>13.7</v>
      </c>
      <c r="CF15" s="71">
        <v>14.131</v>
      </c>
      <c r="CG15" s="71">
        <v>16.227</v>
      </c>
      <c r="CH15" s="71">
        <v>15.91</v>
      </c>
      <c r="CI15" s="71">
        <v>16.303999999999998</v>
      </c>
      <c r="CJ15" s="71">
        <v>16.382000000000001</v>
      </c>
      <c r="CK15" s="71">
        <v>16.506</v>
      </c>
      <c r="CL15" s="71">
        <v>17.556999999999999</v>
      </c>
      <c r="CM15" s="71">
        <v>16.079000000000001</v>
      </c>
      <c r="CN15" s="71">
        <v>16.204000000000001</v>
      </c>
      <c r="CO15" s="71">
        <v>16.696000000000002</v>
      </c>
      <c r="CP15" s="71">
        <v>17.366</v>
      </c>
      <c r="CQ15" s="71">
        <v>16.896000000000001</v>
      </c>
      <c r="CR15" s="71">
        <v>16.335999999999999</v>
      </c>
      <c r="CS15" s="71">
        <v>14.867000000000001</v>
      </c>
      <c r="CT15" s="72"/>
      <c r="CU15" s="72"/>
      <c r="CV15" s="72"/>
      <c r="CW15" s="73"/>
      <c r="CX15" s="74">
        <f t="array" ref="CX15">SUMPRODUCT(B15:CW15*0.25)</f>
        <v>972.01774999999952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30" customHeight="1" thickBot="1" x14ac:dyDescent="0.35">
      <c r="A17" s="75" t="s">
        <v>14</v>
      </c>
      <c r="B17" s="76">
        <f>SUM(B11:B16)</f>
        <v>49.08</v>
      </c>
      <c r="C17" s="77">
        <f t="shared" ref="C17:BN17" si="0">SUM(C11:C16)</f>
        <v>55.23</v>
      </c>
      <c r="D17" s="77">
        <f t="shared" si="0"/>
        <v>56.436999999999998</v>
      </c>
      <c r="E17" s="77">
        <f t="shared" si="0"/>
        <v>64.442999999999998</v>
      </c>
      <c r="F17" s="77">
        <f t="shared" si="0"/>
        <v>68.884</v>
      </c>
      <c r="G17" s="77">
        <f t="shared" si="0"/>
        <v>70.507000000000005</v>
      </c>
      <c r="H17" s="77">
        <f t="shared" si="0"/>
        <v>71.38</v>
      </c>
      <c r="I17" s="77">
        <f t="shared" si="0"/>
        <v>72.61</v>
      </c>
      <c r="J17" s="77">
        <f t="shared" si="0"/>
        <v>69.094999999999999</v>
      </c>
      <c r="K17" s="77">
        <f t="shared" si="0"/>
        <v>64.832999999999998</v>
      </c>
      <c r="L17" s="77">
        <f t="shared" si="0"/>
        <v>60.777999999999999</v>
      </c>
      <c r="M17" s="77">
        <f t="shared" si="0"/>
        <v>54.893000000000001</v>
      </c>
      <c r="N17" s="77">
        <f t="shared" si="0"/>
        <v>49.151000000000003</v>
      </c>
      <c r="O17" s="77">
        <f t="shared" si="0"/>
        <v>50.993000000000002</v>
      </c>
      <c r="P17" s="77">
        <f t="shared" si="0"/>
        <v>48.531999999999996</v>
      </c>
      <c r="Q17" s="77">
        <f t="shared" si="0"/>
        <v>46.398000000000003</v>
      </c>
      <c r="R17" s="77">
        <f t="shared" si="0"/>
        <v>46.222999999999999</v>
      </c>
      <c r="S17" s="77">
        <f t="shared" si="0"/>
        <v>45.073</v>
      </c>
      <c r="T17" s="77">
        <f t="shared" si="0"/>
        <v>34.161000000000001</v>
      </c>
      <c r="U17" s="77">
        <f t="shared" si="0"/>
        <v>38.345999999999997</v>
      </c>
      <c r="V17" s="77">
        <f t="shared" si="0"/>
        <v>35.652999999999999</v>
      </c>
      <c r="W17" s="77">
        <f t="shared" si="0"/>
        <v>41.627000000000002</v>
      </c>
      <c r="X17" s="77">
        <f t="shared" si="0"/>
        <v>40.548999999999999</v>
      </c>
      <c r="Y17" s="77">
        <f t="shared" si="0"/>
        <v>39.912999999999997</v>
      </c>
      <c r="Z17" s="77">
        <f t="shared" si="0"/>
        <v>41.107999999999997</v>
      </c>
      <c r="AA17" s="77">
        <f t="shared" si="0"/>
        <v>31.57</v>
      </c>
      <c r="AB17" s="77">
        <f t="shared" si="0"/>
        <v>25.49</v>
      </c>
      <c r="AC17" s="77">
        <f t="shared" si="0"/>
        <v>21.67</v>
      </c>
      <c r="AD17" s="77">
        <f t="shared" si="0"/>
        <v>0</v>
      </c>
      <c r="AE17" s="77">
        <f t="shared" si="0"/>
        <v>0.107</v>
      </c>
      <c r="AF17" s="77">
        <f t="shared" si="0"/>
        <v>35.758000000000003</v>
      </c>
      <c r="AG17" s="77">
        <f t="shared" si="0"/>
        <v>53.957999999999998</v>
      </c>
      <c r="AH17" s="77">
        <f t="shared" si="0"/>
        <v>65.253999999999991</v>
      </c>
      <c r="AI17" s="77">
        <f t="shared" si="0"/>
        <v>64.584000000000003</v>
      </c>
      <c r="AJ17" s="77">
        <f t="shared" si="0"/>
        <v>54.59</v>
      </c>
      <c r="AK17" s="77">
        <f t="shared" si="0"/>
        <v>77.040000000000006</v>
      </c>
      <c r="AL17" s="77">
        <f t="shared" si="0"/>
        <v>59.179000000000002</v>
      </c>
      <c r="AM17" s="77">
        <f t="shared" si="0"/>
        <v>55.762</v>
      </c>
      <c r="AN17" s="77">
        <f t="shared" si="0"/>
        <v>57.457000000000001</v>
      </c>
      <c r="AO17" s="77">
        <f t="shared" si="0"/>
        <v>78.295000000000002</v>
      </c>
      <c r="AP17" s="77">
        <f t="shared" si="0"/>
        <v>104.71</v>
      </c>
      <c r="AQ17" s="77">
        <f t="shared" si="0"/>
        <v>81.944000000000003</v>
      </c>
      <c r="AR17" s="77">
        <f t="shared" si="0"/>
        <v>79.739999999999995</v>
      </c>
      <c r="AS17" s="77">
        <f t="shared" si="0"/>
        <v>103.458</v>
      </c>
      <c r="AT17" s="77">
        <f t="shared" si="0"/>
        <v>75.286000000000001</v>
      </c>
      <c r="AU17" s="77">
        <f t="shared" si="0"/>
        <v>82.861000000000004</v>
      </c>
      <c r="AV17" s="77">
        <f t="shared" si="0"/>
        <v>65.769000000000005</v>
      </c>
      <c r="AW17" s="77">
        <f t="shared" si="0"/>
        <v>84.474999999999994</v>
      </c>
      <c r="AX17" s="77">
        <f t="shared" si="0"/>
        <v>58.74</v>
      </c>
      <c r="AY17" s="77">
        <f t="shared" si="0"/>
        <v>57.23</v>
      </c>
      <c r="AZ17" s="77">
        <f t="shared" si="0"/>
        <v>49.619</v>
      </c>
      <c r="BA17" s="77">
        <f t="shared" si="0"/>
        <v>91.873999999999995</v>
      </c>
      <c r="BB17" s="77">
        <f t="shared" si="0"/>
        <v>46.933999999999997</v>
      </c>
      <c r="BC17" s="77">
        <f t="shared" si="0"/>
        <v>40.965000000000003</v>
      </c>
      <c r="BD17" s="77">
        <f t="shared" si="0"/>
        <v>38.847999999999999</v>
      </c>
      <c r="BE17" s="77">
        <f t="shared" si="0"/>
        <v>33.18</v>
      </c>
      <c r="BF17" s="77">
        <f t="shared" si="0"/>
        <v>63.600999999999999</v>
      </c>
      <c r="BG17" s="77">
        <f t="shared" si="0"/>
        <v>63.134999999999998</v>
      </c>
      <c r="BH17" s="77">
        <f t="shared" si="0"/>
        <v>50.999000000000002</v>
      </c>
      <c r="BI17" s="77">
        <f t="shared" si="0"/>
        <v>42.703000000000003</v>
      </c>
      <c r="BJ17" s="77">
        <f t="shared" si="0"/>
        <v>58.834000000000003</v>
      </c>
      <c r="BK17" s="77">
        <f t="shared" si="0"/>
        <v>54.691000000000003</v>
      </c>
      <c r="BL17" s="77">
        <f t="shared" si="0"/>
        <v>54.625</v>
      </c>
      <c r="BM17" s="77">
        <f t="shared" si="0"/>
        <v>51.92</v>
      </c>
      <c r="BN17" s="77">
        <f t="shared" si="0"/>
        <v>31.631</v>
      </c>
      <c r="BO17" s="77">
        <f t="shared" ref="BO17:CW17" si="1">SUM(BO11:BO16)</f>
        <v>36.804000000000002</v>
      </c>
      <c r="BP17" s="77">
        <f t="shared" si="1"/>
        <v>30.946000000000002</v>
      </c>
      <c r="BQ17" s="77">
        <f t="shared" si="1"/>
        <v>41.392000000000003</v>
      </c>
      <c r="BR17" s="77">
        <f t="shared" si="1"/>
        <v>22.352</v>
      </c>
      <c r="BS17" s="77">
        <f t="shared" si="1"/>
        <v>21.588999999999999</v>
      </c>
      <c r="BT17" s="77">
        <f t="shared" si="1"/>
        <v>20.97</v>
      </c>
      <c r="BU17" s="77">
        <f t="shared" si="1"/>
        <v>20.798999999999999</v>
      </c>
      <c r="BV17" s="77">
        <f t="shared" si="1"/>
        <v>21.042000000000002</v>
      </c>
      <c r="BW17" s="77">
        <f t="shared" si="1"/>
        <v>25.66</v>
      </c>
      <c r="BX17" s="77">
        <f t="shared" si="1"/>
        <v>20.901</v>
      </c>
      <c r="BY17" s="77">
        <f t="shared" si="1"/>
        <v>21.058999999999997</v>
      </c>
      <c r="BZ17" s="77">
        <f t="shared" si="1"/>
        <v>21.277000000000001</v>
      </c>
      <c r="CA17" s="77">
        <f t="shared" si="1"/>
        <v>21.088999999999999</v>
      </c>
      <c r="CB17" s="77">
        <f t="shared" si="1"/>
        <v>20.7</v>
      </c>
      <c r="CC17" s="77">
        <f t="shared" si="1"/>
        <v>21.085000000000001</v>
      </c>
      <c r="CD17" s="77">
        <f t="shared" si="1"/>
        <v>22.027000000000001</v>
      </c>
      <c r="CE17" s="77">
        <f t="shared" si="1"/>
        <v>20.7</v>
      </c>
      <c r="CF17" s="77">
        <f t="shared" si="1"/>
        <v>21.131</v>
      </c>
      <c r="CG17" s="77">
        <f t="shared" si="1"/>
        <v>23.227</v>
      </c>
      <c r="CH17" s="77">
        <f t="shared" si="1"/>
        <v>22.91</v>
      </c>
      <c r="CI17" s="77">
        <f t="shared" si="1"/>
        <v>23.303999999999998</v>
      </c>
      <c r="CJ17" s="77">
        <f t="shared" si="1"/>
        <v>23.382000000000001</v>
      </c>
      <c r="CK17" s="77">
        <f t="shared" si="1"/>
        <v>23.506</v>
      </c>
      <c r="CL17" s="77">
        <f t="shared" si="1"/>
        <v>24.556999999999999</v>
      </c>
      <c r="CM17" s="77">
        <f t="shared" si="1"/>
        <v>23.079000000000001</v>
      </c>
      <c r="CN17" s="77">
        <f t="shared" si="1"/>
        <v>23.204000000000001</v>
      </c>
      <c r="CO17" s="77">
        <f t="shared" si="1"/>
        <v>23.696000000000002</v>
      </c>
      <c r="CP17" s="77">
        <f t="shared" si="1"/>
        <v>24.366</v>
      </c>
      <c r="CQ17" s="77">
        <f t="shared" si="1"/>
        <v>16.896000000000001</v>
      </c>
      <c r="CR17" s="77">
        <f t="shared" si="1"/>
        <v>16.335999999999999</v>
      </c>
      <c r="CS17" s="77">
        <f t="shared" si="1"/>
        <v>14.867000000000001</v>
      </c>
      <c r="CT17" s="78">
        <f t="shared" si="1"/>
        <v>0</v>
      </c>
      <c r="CU17" s="78">
        <f t="shared" si="1"/>
        <v>0</v>
      </c>
      <c r="CV17" s="78">
        <f t="shared" si="1"/>
        <v>0</v>
      </c>
      <c r="CW17" s="79">
        <f t="shared" si="1"/>
        <v>0</v>
      </c>
      <c r="CX17" s="80">
        <f>SUM(CX11:CX16)</f>
        <v>1069.8089999999995</v>
      </c>
    </row>
    <row r="18" spans="1:102" ht="18" customHeight="1" thickBot="1" x14ac:dyDescent="0.35">
      <c r="A18" s="81"/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4"/>
    </row>
    <row r="19" spans="1:102" ht="30" customHeight="1" thickBot="1" x14ac:dyDescent="0.35">
      <c r="A19" s="85" t="s">
        <v>15</v>
      </c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50"/>
      <c r="CX19" s="18" t="s">
        <v>1</v>
      </c>
    </row>
    <row r="20" spans="1:102" ht="25" customHeight="1" x14ac:dyDescent="0.3">
      <c r="A20" s="86" t="s">
        <v>16</v>
      </c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>
        <v>1.3</v>
      </c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9"/>
      <c r="CU20" s="89"/>
      <c r="CV20" s="89"/>
      <c r="CW20" s="90"/>
      <c r="CX20" s="91">
        <f t="array" ref="CX20">SUMPRODUCT(B20:CW20*0.25)</f>
        <v>0.32500000000000001</v>
      </c>
    </row>
    <row r="21" spans="1:102" ht="25" customHeight="1" x14ac:dyDescent="0.3">
      <c r="A21" s="92" t="s">
        <v>17</v>
      </c>
      <c r="B21" s="93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5"/>
      <c r="CU21" s="95"/>
      <c r="CV21" s="95"/>
      <c r="CW21" s="96"/>
      <c r="CX21" s="97">
        <f t="array" ref="CX21">SUMPRODUCT(B21:CW21*0.25)</f>
        <v>0</v>
      </c>
    </row>
    <row r="22" spans="1:102" ht="25" customHeight="1" x14ac:dyDescent="0.3">
      <c r="A22" s="92" t="s">
        <v>18</v>
      </c>
      <c r="B22" s="98"/>
      <c r="C22" s="99"/>
      <c r="D22" s="99">
        <v>0.24099999999999999</v>
      </c>
      <c r="E22" s="99"/>
      <c r="F22" s="99"/>
      <c r="G22" s="99"/>
      <c r="H22" s="99">
        <v>7.2220000000000004</v>
      </c>
      <c r="I22" s="99">
        <v>0.17100000000000001</v>
      </c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>
        <v>4.6859999999999999</v>
      </c>
      <c r="U22" s="99">
        <v>9.4359999999999999</v>
      </c>
      <c r="V22" s="99">
        <v>2.0819999999999999</v>
      </c>
      <c r="W22" s="99">
        <v>0.57299999999999995</v>
      </c>
      <c r="X22" s="99">
        <v>0.59199999999999997</v>
      </c>
      <c r="Y22" s="99">
        <v>0.48</v>
      </c>
      <c r="Z22" s="99">
        <v>2.3839999999999999</v>
      </c>
      <c r="AA22" s="99"/>
      <c r="AB22" s="99"/>
      <c r="AC22" s="99">
        <v>3.081</v>
      </c>
      <c r="AD22" s="99">
        <v>3.1629999999999998</v>
      </c>
      <c r="AE22" s="99">
        <v>3.2440000000000002</v>
      </c>
      <c r="AF22" s="99"/>
      <c r="AG22" s="99"/>
      <c r="AH22" s="99"/>
      <c r="AI22" s="99"/>
      <c r="AJ22" s="99"/>
      <c r="AK22" s="99"/>
      <c r="AL22" s="99"/>
      <c r="AM22" s="99">
        <v>3.47</v>
      </c>
      <c r="AN22" s="99">
        <v>3.468</v>
      </c>
      <c r="AO22" s="99">
        <v>3.468</v>
      </c>
      <c r="AP22" s="99"/>
      <c r="AQ22" s="99"/>
      <c r="AR22" s="99">
        <v>2.3109999999999999</v>
      </c>
      <c r="AS22" s="99">
        <v>1.7550000000000001</v>
      </c>
      <c r="AT22" s="99">
        <v>3</v>
      </c>
      <c r="AU22" s="99">
        <v>2</v>
      </c>
      <c r="AV22" s="99">
        <v>2.8</v>
      </c>
      <c r="AW22" s="99">
        <v>3.6</v>
      </c>
      <c r="AX22" s="99"/>
      <c r="AY22" s="99">
        <v>7.5229999999999997</v>
      </c>
      <c r="AZ22" s="99">
        <v>8.4</v>
      </c>
      <c r="BA22" s="99">
        <v>7.4759999999999991</v>
      </c>
      <c r="BB22" s="99">
        <v>6.9740000000000002</v>
      </c>
      <c r="BC22" s="99">
        <v>6.3659999999999997</v>
      </c>
      <c r="BD22" s="99"/>
      <c r="BE22" s="99"/>
      <c r="BF22" s="99"/>
      <c r="BG22" s="99"/>
      <c r="BH22" s="99"/>
      <c r="BI22" s="99">
        <v>8.7569999999999997</v>
      </c>
      <c r="BJ22" s="99"/>
      <c r="BK22" s="99"/>
      <c r="BL22" s="99"/>
      <c r="BM22" s="99"/>
      <c r="BN22" s="99">
        <v>5.2880000000000003</v>
      </c>
      <c r="BO22" s="99">
        <v>7.0119999999999996</v>
      </c>
      <c r="BP22" s="99"/>
      <c r="BQ22" s="99">
        <v>1.6</v>
      </c>
      <c r="BR22" s="99">
        <v>9.06</v>
      </c>
      <c r="BS22" s="99">
        <v>5.2</v>
      </c>
      <c r="BT22" s="99">
        <v>6</v>
      </c>
      <c r="BU22" s="99">
        <v>5.6</v>
      </c>
      <c r="BV22" s="99">
        <v>2.319</v>
      </c>
      <c r="BW22" s="99">
        <v>0.13200000000000001</v>
      </c>
      <c r="BX22" s="99">
        <v>0.187</v>
      </c>
      <c r="BY22" s="99">
        <v>4.8</v>
      </c>
      <c r="BZ22" s="99"/>
      <c r="CA22" s="99">
        <v>1.6</v>
      </c>
      <c r="CB22" s="99"/>
      <c r="CC22" s="99"/>
      <c r="CD22" s="99"/>
      <c r="CE22" s="99"/>
      <c r="CF22" s="99"/>
      <c r="CG22" s="99"/>
      <c r="CH22" s="99"/>
      <c r="CI22" s="99"/>
      <c r="CJ22" s="99">
        <v>2.4</v>
      </c>
      <c r="CK22" s="99">
        <v>2.4</v>
      </c>
      <c r="CL22" s="99">
        <v>6</v>
      </c>
      <c r="CM22" s="99">
        <v>1.2</v>
      </c>
      <c r="CN22" s="99">
        <v>1.226</v>
      </c>
      <c r="CO22" s="99"/>
      <c r="CP22" s="99"/>
      <c r="CQ22" s="99"/>
      <c r="CR22" s="99">
        <v>1.2</v>
      </c>
      <c r="CS22" s="99">
        <v>2</v>
      </c>
      <c r="CT22" s="100"/>
      <c r="CU22" s="100"/>
      <c r="CV22" s="100"/>
      <c r="CW22" s="96"/>
      <c r="CX22" s="97">
        <f t="array" ref="CX22">SUMPRODUCT(B22:CW22*0.25)</f>
        <v>43.486749999999994</v>
      </c>
    </row>
    <row r="23" spans="1:102" ht="25" customHeight="1" x14ac:dyDescent="0.3">
      <c r="A23" s="101" t="s">
        <v>19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102"/>
      <c r="CX23" s="103">
        <f t="array" ref="CX23">SUMPRODUCT(B23:CW23*0.25)</f>
        <v>0</v>
      </c>
    </row>
    <row r="24" spans="1:102" ht="25" customHeight="1" x14ac:dyDescent="0.3">
      <c r="A24" s="104" t="s">
        <v>20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7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30" customHeight="1" thickBot="1" x14ac:dyDescent="0.35">
      <c r="A27" s="105" t="s">
        <v>23</v>
      </c>
      <c r="B27" s="106">
        <f>SUM(B20:B26)</f>
        <v>0</v>
      </c>
      <c r="C27" s="107">
        <f t="shared" ref="C27:BN27" si="2">SUM(C20:C26)</f>
        <v>0</v>
      </c>
      <c r="D27" s="107">
        <f t="shared" si="2"/>
        <v>0.24099999999999999</v>
      </c>
      <c r="E27" s="107">
        <f t="shared" si="2"/>
        <v>0</v>
      </c>
      <c r="F27" s="107">
        <f t="shared" si="2"/>
        <v>0</v>
      </c>
      <c r="G27" s="107">
        <f t="shared" si="2"/>
        <v>0</v>
      </c>
      <c r="H27" s="107">
        <f t="shared" si="2"/>
        <v>7.2220000000000004</v>
      </c>
      <c r="I27" s="107">
        <f t="shared" si="2"/>
        <v>0.17100000000000001</v>
      </c>
      <c r="J27" s="107">
        <f t="shared" si="2"/>
        <v>0</v>
      </c>
      <c r="K27" s="107">
        <f t="shared" si="2"/>
        <v>0</v>
      </c>
      <c r="L27" s="107">
        <f t="shared" si="2"/>
        <v>0</v>
      </c>
      <c r="M27" s="107">
        <f t="shared" si="2"/>
        <v>0</v>
      </c>
      <c r="N27" s="107">
        <f t="shared" si="2"/>
        <v>0</v>
      </c>
      <c r="O27" s="107">
        <f t="shared" si="2"/>
        <v>0</v>
      </c>
      <c r="P27" s="107">
        <f t="shared" si="2"/>
        <v>0</v>
      </c>
      <c r="Q27" s="107">
        <f t="shared" si="2"/>
        <v>0</v>
      </c>
      <c r="R27" s="107">
        <f t="shared" si="2"/>
        <v>0</v>
      </c>
      <c r="S27" s="107">
        <f t="shared" si="2"/>
        <v>0</v>
      </c>
      <c r="T27" s="107">
        <f t="shared" si="2"/>
        <v>4.6859999999999999</v>
      </c>
      <c r="U27" s="107">
        <f t="shared" si="2"/>
        <v>9.4359999999999999</v>
      </c>
      <c r="V27" s="107">
        <f t="shared" si="2"/>
        <v>2.0819999999999999</v>
      </c>
      <c r="W27" s="107">
        <f t="shared" si="2"/>
        <v>0.57299999999999995</v>
      </c>
      <c r="X27" s="107">
        <f t="shared" si="2"/>
        <v>0.59199999999999997</v>
      </c>
      <c r="Y27" s="107">
        <f t="shared" si="2"/>
        <v>0.48</v>
      </c>
      <c r="Z27" s="107">
        <f t="shared" si="2"/>
        <v>2.3839999999999999</v>
      </c>
      <c r="AA27" s="107">
        <f t="shared" si="2"/>
        <v>0</v>
      </c>
      <c r="AB27" s="107">
        <f t="shared" si="2"/>
        <v>0</v>
      </c>
      <c r="AC27" s="107">
        <f t="shared" si="2"/>
        <v>3.081</v>
      </c>
      <c r="AD27" s="107">
        <f t="shared" si="2"/>
        <v>3.1629999999999998</v>
      </c>
      <c r="AE27" s="107">
        <f t="shared" si="2"/>
        <v>3.2440000000000002</v>
      </c>
      <c r="AF27" s="107">
        <f t="shared" si="2"/>
        <v>0</v>
      </c>
      <c r="AG27" s="107">
        <f t="shared" si="2"/>
        <v>0</v>
      </c>
      <c r="AH27" s="107">
        <f t="shared" si="2"/>
        <v>0</v>
      </c>
      <c r="AI27" s="107">
        <f t="shared" si="2"/>
        <v>0</v>
      </c>
      <c r="AJ27" s="107">
        <f t="shared" si="2"/>
        <v>0</v>
      </c>
      <c r="AK27" s="107">
        <f t="shared" si="2"/>
        <v>0</v>
      </c>
      <c r="AL27" s="107">
        <f t="shared" si="2"/>
        <v>0</v>
      </c>
      <c r="AM27" s="107">
        <f t="shared" si="2"/>
        <v>3.47</v>
      </c>
      <c r="AN27" s="107">
        <f t="shared" si="2"/>
        <v>3.468</v>
      </c>
      <c r="AO27" s="107">
        <f t="shared" si="2"/>
        <v>3.468</v>
      </c>
      <c r="AP27" s="107">
        <f t="shared" si="2"/>
        <v>0</v>
      </c>
      <c r="AQ27" s="107">
        <f t="shared" si="2"/>
        <v>0</v>
      </c>
      <c r="AR27" s="107">
        <f t="shared" si="2"/>
        <v>2.3109999999999999</v>
      </c>
      <c r="AS27" s="107">
        <f t="shared" si="2"/>
        <v>1.7550000000000001</v>
      </c>
      <c r="AT27" s="107">
        <f t="shared" si="2"/>
        <v>3</v>
      </c>
      <c r="AU27" s="107">
        <f t="shared" si="2"/>
        <v>2</v>
      </c>
      <c r="AV27" s="107">
        <f t="shared" si="2"/>
        <v>2.8</v>
      </c>
      <c r="AW27" s="107">
        <f t="shared" si="2"/>
        <v>3.6</v>
      </c>
      <c r="AX27" s="107">
        <f t="shared" si="2"/>
        <v>0</v>
      </c>
      <c r="AY27" s="107">
        <f t="shared" si="2"/>
        <v>8.8230000000000004</v>
      </c>
      <c r="AZ27" s="107">
        <f t="shared" si="2"/>
        <v>8.4</v>
      </c>
      <c r="BA27" s="107">
        <f t="shared" si="2"/>
        <v>7.4759999999999991</v>
      </c>
      <c r="BB27" s="107">
        <f t="shared" si="2"/>
        <v>6.9740000000000002</v>
      </c>
      <c r="BC27" s="107">
        <f t="shared" si="2"/>
        <v>6.3659999999999997</v>
      </c>
      <c r="BD27" s="107">
        <f t="shared" si="2"/>
        <v>0</v>
      </c>
      <c r="BE27" s="107">
        <f t="shared" si="2"/>
        <v>0</v>
      </c>
      <c r="BF27" s="107">
        <f t="shared" si="2"/>
        <v>0</v>
      </c>
      <c r="BG27" s="107">
        <f t="shared" si="2"/>
        <v>0</v>
      </c>
      <c r="BH27" s="107">
        <f t="shared" si="2"/>
        <v>0</v>
      </c>
      <c r="BI27" s="107">
        <f t="shared" si="2"/>
        <v>8.7569999999999997</v>
      </c>
      <c r="BJ27" s="107">
        <f t="shared" si="2"/>
        <v>0</v>
      </c>
      <c r="BK27" s="107">
        <f t="shared" si="2"/>
        <v>0</v>
      </c>
      <c r="BL27" s="107">
        <f t="shared" si="2"/>
        <v>0</v>
      </c>
      <c r="BM27" s="107">
        <f t="shared" si="2"/>
        <v>0</v>
      </c>
      <c r="BN27" s="107">
        <f t="shared" si="2"/>
        <v>5.2880000000000003</v>
      </c>
      <c r="BO27" s="107">
        <f t="shared" ref="BO27:CW27" si="3">SUM(BO20:BO26)</f>
        <v>7.0119999999999996</v>
      </c>
      <c r="BP27" s="107">
        <f t="shared" si="3"/>
        <v>0</v>
      </c>
      <c r="BQ27" s="107">
        <f t="shared" si="3"/>
        <v>1.6</v>
      </c>
      <c r="BR27" s="107">
        <f t="shared" si="3"/>
        <v>9.06</v>
      </c>
      <c r="BS27" s="107">
        <f t="shared" si="3"/>
        <v>5.2</v>
      </c>
      <c r="BT27" s="107">
        <f t="shared" si="3"/>
        <v>6</v>
      </c>
      <c r="BU27" s="107">
        <f t="shared" si="3"/>
        <v>5.6</v>
      </c>
      <c r="BV27" s="107">
        <f t="shared" si="3"/>
        <v>2.319</v>
      </c>
      <c r="BW27" s="107">
        <f t="shared" si="3"/>
        <v>0.13200000000000001</v>
      </c>
      <c r="BX27" s="107">
        <f t="shared" si="3"/>
        <v>0.187</v>
      </c>
      <c r="BY27" s="107">
        <f t="shared" si="3"/>
        <v>4.8</v>
      </c>
      <c r="BZ27" s="107">
        <f t="shared" si="3"/>
        <v>0</v>
      </c>
      <c r="CA27" s="107">
        <f t="shared" si="3"/>
        <v>1.6</v>
      </c>
      <c r="CB27" s="107">
        <f t="shared" si="3"/>
        <v>0</v>
      </c>
      <c r="CC27" s="107">
        <f t="shared" si="3"/>
        <v>0</v>
      </c>
      <c r="CD27" s="107">
        <f t="shared" si="3"/>
        <v>0</v>
      </c>
      <c r="CE27" s="107">
        <f t="shared" si="3"/>
        <v>0</v>
      </c>
      <c r="CF27" s="107">
        <f t="shared" si="3"/>
        <v>0</v>
      </c>
      <c r="CG27" s="107">
        <f t="shared" si="3"/>
        <v>0</v>
      </c>
      <c r="CH27" s="107">
        <f t="shared" si="3"/>
        <v>0</v>
      </c>
      <c r="CI27" s="107">
        <f t="shared" si="3"/>
        <v>0</v>
      </c>
      <c r="CJ27" s="107">
        <f t="shared" si="3"/>
        <v>2.4</v>
      </c>
      <c r="CK27" s="107">
        <f t="shared" si="3"/>
        <v>2.4</v>
      </c>
      <c r="CL27" s="107">
        <f t="shared" si="3"/>
        <v>6</v>
      </c>
      <c r="CM27" s="107">
        <f t="shared" si="3"/>
        <v>1.2</v>
      </c>
      <c r="CN27" s="107">
        <f t="shared" si="3"/>
        <v>1.226</v>
      </c>
      <c r="CO27" s="107">
        <f t="shared" si="3"/>
        <v>0</v>
      </c>
      <c r="CP27" s="107">
        <f t="shared" si="3"/>
        <v>0</v>
      </c>
      <c r="CQ27" s="107">
        <f t="shared" si="3"/>
        <v>0</v>
      </c>
      <c r="CR27" s="107">
        <f t="shared" si="3"/>
        <v>1.2</v>
      </c>
      <c r="CS27" s="107">
        <f t="shared" si="3"/>
        <v>2</v>
      </c>
      <c r="CT27" s="108">
        <f t="shared" si="3"/>
        <v>0</v>
      </c>
      <c r="CU27" s="108">
        <f t="shared" si="3"/>
        <v>0</v>
      </c>
      <c r="CV27" s="108">
        <f t="shared" si="3"/>
        <v>0</v>
      </c>
      <c r="CW27" s="109">
        <f t="shared" si="3"/>
        <v>0</v>
      </c>
      <c r="CX27" s="110">
        <f>SUM(CX20:CX26)</f>
        <v>43.811749999999996</v>
      </c>
    </row>
    <row r="28" spans="1:102" ht="18" customHeight="1" thickBot="1" x14ac:dyDescent="0.35">
      <c r="A28" s="81"/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4"/>
    </row>
    <row r="29" spans="1:102" ht="30" customHeight="1" thickBot="1" x14ac:dyDescent="0.35">
      <c r="A29" s="85" t="s">
        <v>40</v>
      </c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50"/>
      <c r="CX29" s="18" t="s">
        <v>1</v>
      </c>
    </row>
    <row r="30" spans="1:102" ht="25" customHeight="1" x14ac:dyDescent="0.3">
      <c r="A30" s="86" t="s">
        <v>25</v>
      </c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9"/>
      <c r="CU30" s="89"/>
      <c r="CV30" s="89"/>
      <c r="CW30" s="90"/>
      <c r="CX30" s="91">
        <f t="array" ref="CX30">SUMPRODUCT(B30:CW30*0.25)</f>
        <v>0</v>
      </c>
    </row>
    <row r="31" spans="1:102" ht="25" customHeight="1" x14ac:dyDescent="0.3">
      <c r="A31" s="92" t="s">
        <v>26</v>
      </c>
      <c r="B31" s="93">
        <v>49.08</v>
      </c>
      <c r="C31" s="94">
        <v>55.23</v>
      </c>
      <c r="D31" s="94">
        <v>56.677999999999997</v>
      </c>
      <c r="E31" s="94">
        <v>64.442999999999998</v>
      </c>
      <c r="F31" s="94">
        <v>68.884</v>
      </c>
      <c r="G31" s="94">
        <v>70.507000000000005</v>
      </c>
      <c r="H31" s="94">
        <v>78.602000000000004</v>
      </c>
      <c r="I31" s="94">
        <v>72.781000000000006</v>
      </c>
      <c r="J31" s="94">
        <v>69.094999999999999</v>
      </c>
      <c r="K31" s="94">
        <v>64.832999999999998</v>
      </c>
      <c r="L31" s="94">
        <v>60.777999999999999</v>
      </c>
      <c r="M31" s="94">
        <v>54.893000000000001</v>
      </c>
      <c r="N31" s="94">
        <v>49.151000000000003</v>
      </c>
      <c r="O31" s="94">
        <v>50.993000000000002</v>
      </c>
      <c r="P31" s="94">
        <v>48.531999999999996</v>
      </c>
      <c r="Q31" s="94">
        <v>46.398000000000003</v>
      </c>
      <c r="R31" s="94">
        <v>46.222999999999999</v>
      </c>
      <c r="S31" s="94">
        <v>45.073</v>
      </c>
      <c r="T31" s="94">
        <v>38.847000000000001</v>
      </c>
      <c r="U31" s="94">
        <v>47.781999999999996</v>
      </c>
      <c r="V31" s="94">
        <v>37.734999999999999</v>
      </c>
      <c r="W31" s="94">
        <v>42.2</v>
      </c>
      <c r="X31" s="94">
        <v>41.140999999999998</v>
      </c>
      <c r="Y31" s="94">
        <v>40.393000000000001</v>
      </c>
      <c r="Z31" s="94">
        <v>43.491999999999997</v>
      </c>
      <c r="AA31" s="94">
        <v>31.57</v>
      </c>
      <c r="AB31" s="94">
        <v>25.49</v>
      </c>
      <c r="AC31" s="94">
        <v>24.751000000000001</v>
      </c>
      <c r="AD31" s="94">
        <v>3.1629999999999998</v>
      </c>
      <c r="AE31" s="94">
        <v>3.351</v>
      </c>
      <c r="AF31" s="94">
        <v>35.758000000000003</v>
      </c>
      <c r="AG31" s="94">
        <v>53.957999999999998</v>
      </c>
      <c r="AH31" s="94">
        <v>65.254000000000005</v>
      </c>
      <c r="AI31" s="94">
        <v>64.584000000000003</v>
      </c>
      <c r="AJ31" s="94">
        <v>54.59</v>
      </c>
      <c r="AK31" s="94">
        <v>77.040000000000006</v>
      </c>
      <c r="AL31" s="94">
        <v>59.179000000000002</v>
      </c>
      <c r="AM31" s="94">
        <v>59.231999999999999</v>
      </c>
      <c r="AN31" s="94">
        <v>60.924999999999997</v>
      </c>
      <c r="AO31" s="94">
        <v>81.763000000000005</v>
      </c>
      <c r="AP31" s="94">
        <v>104.71</v>
      </c>
      <c r="AQ31" s="94">
        <v>81.944000000000003</v>
      </c>
      <c r="AR31" s="94">
        <v>82.051000000000002</v>
      </c>
      <c r="AS31" s="94">
        <v>105.21299999999999</v>
      </c>
      <c r="AT31" s="94">
        <v>78.286000000000001</v>
      </c>
      <c r="AU31" s="94">
        <v>84.861000000000004</v>
      </c>
      <c r="AV31" s="94">
        <v>68.569000000000003</v>
      </c>
      <c r="AW31" s="94">
        <v>88.075000000000003</v>
      </c>
      <c r="AX31" s="94">
        <v>58.74</v>
      </c>
      <c r="AY31" s="94">
        <v>66.052999999999997</v>
      </c>
      <c r="AZ31" s="94">
        <v>58.018999999999998</v>
      </c>
      <c r="BA31" s="94">
        <v>99.35</v>
      </c>
      <c r="BB31" s="94">
        <v>53.908000000000001</v>
      </c>
      <c r="BC31" s="94">
        <v>47.331000000000003</v>
      </c>
      <c r="BD31" s="94">
        <v>38.847999999999999</v>
      </c>
      <c r="BE31" s="94">
        <v>33.18</v>
      </c>
      <c r="BF31" s="94">
        <v>63.600999999999999</v>
      </c>
      <c r="BG31" s="94">
        <v>63.134999999999998</v>
      </c>
      <c r="BH31" s="94">
        <v>50.999000000000002</v>
      </c>
      <c r="BI31" s="94">
        <v>51.46</v>
      </c>
      <c r="BJ31" s="94">
        <v>58.834000000000003</v>
      </c>
      <c r="BK31" s="94">
        <v>54.691000000000003</v>
      </c>
      <c r="BL31" s="94">
        <v>54.625</v>
      </c>
      <c r="BM31" s="94">
        <v>51.92</v>
      </c>
      <c r="BN31" s="94">
        <v>36.918999999999997</v>
      </c>
      <c r="BO31" s="94">
        <v>43.816000000000003</v>
      </c>
      <c r="BP31" s="94">
        <v>30.946000000000002</v>
      </c>
      <c r="BQ31" s="94">
        <v>42.991999999999997</v>
      </c>
      <c r="BR31" s="94">
        <v>31.411999999999999</v>
      </c>
      <c r="BS31" s="94">
        <v>26.789000000000001</v>
      </c>
      <c r="BT31" s="94">
        <v>26.97</v>
      </c>
      <c r="BU31" s="94">
        <v>26.399000000000001</v>
      </c>
      <c r="BV31" s="94">
        <v>23.361000000000001</v>
      </c>
      <c r="BW31" s="94">
        <v>25.792000000000002</v>
      </c>
      <c r="BX31" s="94">
        <v>21.088000000000001</v>
      </c>
      <c r="BY31" s="94">
        <v>25.859000000000002</v>
      </c>
      <c r="BZ31" s="94">
        <v>21.277000000000001</v>
      </c>
      <c r="CA31" s="94">
        <v>22.689</v>
      </c>
      <c r="CB31" s="94">
        <v>20.7</v>
      </c>
      <c r="CC31" s="94">
        <v>21.085000000000001</v>
      </c>
      <c r="CD31" s="94">
        <v>22.027000000000001</v>
      </c>
      <c r="CE31" s="94">
        <v>20.7</v>
      </c>
      <c r="CF31" s="94">
        <v>21.131</v>
      </c>
      <c r="CG31" s="94">
        <v>23.227</v>
      </c>
      <c r="CH31" s="94">
        <v>22.91</v>
      </c>
      <c r="CI31" s="94">
        <v>23.303999999999998</v>
      </c>
      <c r="CJ31" s="94">
        <v>25.782</v>
      </c>
      <c r="CK31" s="94">
        <v>25.905999999999999</v>
      </c>
      <c r="CL31" s="94">
        <v>30.556999999999999</v>
      </c>
      <c r="CM31" s="94">
        <v>24.279</v>
      </c>
      <c r="CN31" s="94">
        <v>24.43</v>
      </c>
      <c r="CO31" s="94">
        <v>23.696000000000002</v>
      </c>
      <c r="CP31" s="94">
        <v>24.366</v>
      </c>
      <c r="CQ31" s="94">
        <v>16.896000000000001</v>
      </c>
      <c r="CR31" s="94">
        <v>17.536000000000001</v>
      </c>
      <c r="CS31" s="94">
        <v>16.867000000000001</v>
      </c>
      <c r="CT31" s="95"/>
      <c r="CU31" s="95"/>
      <c r="CV31" s="95"/>
      <c r="CW31" s="96"/>
      <c r="CX31" s="97">
        <f t="array" ref="CX31">SUMPRODUCT(B31:CW31*0.25)</f>
        <v>1113.6207499999996</v>
      </c>
    </row>
    <row r="32" spans="1:102" ht="25" customHeight="1" x14ac:dyDescent="0.3">
      <c r="A32" s="101" t="s">
        <v>27</v>
      </c>
      <c r="B32" s="98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100"/>
      <c r="CU32" s="100"/>
      <c r="CV32" s="100"/>
      <c r="CW32" s="102"/>
      <c r="CX32" s="103">
        <f t="array" ref="CX32">SUMPRODUCT(B32:CW32*0.25)</f>
        <v>0</v>
      </c>
    </row>
    <row r="33" spans="1:102" ht="30" customHeight="1" thickBot="1" x14ac:dyDescent="0.35">
      <c r="A33" s="75" t="s">
        <v>41</v>
      </c>
      <c r="B33" s="76">
        <f>SUM(B30:B32)</f>
        <v>49.08</v>
      </c>
      <c r="C33" s="77">
        <f t="shared" ref="C33:BN33" si="4">SUM(C30:C32)</f>
        <v>55.23</v>
      </c>
      <c r="D33" s="77">
        <f t="shared" si="4"/>
        <v>56.677999999999997</v>
      </c>
      <c r="E33" s="77">
        <f t="shared" si="4"/>
        <v>64.442999999999998</v>
      </c>
      <c r="F33" s="77">
        <f t="shared" si="4"/>
        <v>68.884</v>
      </c>
      <c r="G33" s="77">
        <f t="shared" si="4"/>
        <v>70.507000000000005</v>
      </c>
      <c r="H33" s="77">
        <f t="shared" si="4"/>
        <v>78.602000000000004</v>
      </c>
      <c r="I33" s="77">
        <f t="shared" si="4"/>
        <v>72.781000000000006</v>
      </c>
      <c r="J33" s="77">
        <f t="shared" si="4"/>
        <v>69.094999999999999</v>
      </c>
      <c r="K33" s="77">
        <f t="shared" si="4"/>
        <v>64.832999999999998</v>
      </c>
      <c r="L33" s="77">
        <f t="shared" si="4"/>
        <v>60.777999999999999</v>
      </c>
      <c r="M33" s="77">
        <f t="shared" si="4"/>
        <v>54.893000000000001</v>
      </c>
      <c r="N33" s="77">
        <f t="shared" si="4"/>
        <v>49.151000000000003</v>
      </c>
      <c r="O33" s="77">
        <f t="shared" si="4"/>
        <v>50.993000000000002</v>
      </c>
      <c r="P33" s="77">
        <f t="shared" si="4"/>
        <v>48.531999999999996</v>
      </c>
      <c r="Q33" s="77">
        <f t="shared" si="4"/>
        <v>46.398000000000003</v>
      </c>
      <c r="R33" s="77">
        <f t="shared" si="4"/>
        <v>46.222999999999999</v>
      </c>
      <c r="S33" s="77">
        <f t="shared" si="4"/>
        <v>45.073</v>
      </c>
      <c r="T33" s="77">
        <f t="shared" si="4"/>
        <v>38.847000000000001</v>
      </c>
      <c r="U33" s="77">
        <f t="shared" si="4"/>
        <v>47.781999999999996</v>
      </c>
      <c r="V33" s="77">
        <f t="shared" si="4"/>
        <v>37.734999999999999</v>
      </c>
      <c r="W33" s="77">
        <f t="shared" si="4"/>
        <v>42.2</v>
      </c>
      <c r="X33" s="77">
        <f t="shared" si="4"/>
        <v>41.140999999999998</v>
      </c>
      <c r="Y33" s="77">
        <f t="shared" si="4"/>
        <v>40.393000000000001</v>
      </c>
      <c r="Z33" s="77">
        <f t="shared" si="4"/>
        <v>43.491999999999997</v>
      </c>
      <c r="AA33" s="77">
        <f t="shared" si="4"/>
        <v>31.57</v>
      </c>
      <c r="AB33" s="77">
        <f t="shared" si="4"/>
        <v>25.49</v>
      </c>
      <c r="AC33" s="77">
        <f t="shared" si="4"/>
        <v>24.751000000000001</v>
      </c>
      <c r="AD33" s="77">
        <f t="shared" si="4"/>
        <v>3.1629999999999998</v>
      </c>
      <c r="AE33" s="77">
        <f t="shared" si="4"/>
        <v>3.351</v>
      </c>
      <c r="AF33" s="77">
        <f t="shared" si="4"/>
        <v>35.758000000000003</v>
      </c>
      <c r="AG33" s="77">
        <f t="shared" si="4"/>
        <v>53.957999999999998</v>
      </c>
      <c r="AH33" s="77">
        <f t="shared" si="4"/>
        <v>65.254000000000005</v>
      </c>
      <c r="AI33" s="77">
        <f t="shared" si="4"/>
        <v>64.584000000000003</v>
      </c>
      <c r="AJ33" s="77">
        <f t="shared" si="4"/>
        <v>54.59</v>
      </c>
      <c r="AK33" s="77">
        <f t="shared" si="4"/>
        <v>77.040000000000006</v>
      </c>
      <c r="AL33" s="77">
        <f t="shared" si="4"/>
        <v>59.179000000000002</v>
      </c>
      <c r="AM33" s="77">
        <f t="shared" si="4"/>
        <v>59.231999999999999</v>
      </c>
      <c r="AN33" s="77">
        <f t="shared" si="4"/>
        <v>60.924999999999997</v>
      </c>
      <c r="AO33" s="77">
        <f t="shared" si="4"/>
        <v>81.763000000000005</v>
      </c>
      <c r="AP33" s="77">
        <f t="shared" si="4"/>
        <v>104.71</v>
      </c>
      <c r="AQ33" s="77">
        <f t="shared" si="4"/>
        <v>81.944000000000003</v>
      </c>
      <c r="AR33" s="77">
        <f t="shared" si="4"/>
        <v>82.051000000000002</v>
      </c>
      <c r="AS33" s="77">
        <f t="shared" si="4"/>
        <v>105.21299999999999</v>
      </c>
      <c r="AT33" s="77">
        <f t="shared" si="4"/>
        <v>78.286000000000001</v>
      </c>
      <c r="AU33" s="77">
        <f t="shared" si="4"/>
        <v>84.861000000000004</v>
      </c>
      <c r="AV33" s="77">
        <f t="shared" si="4"/>
        <v>68.569000000000003</v>
      </c>
      <c r="AW33" s="77">
        <f t="shared" si="4"/>
        <v>88.075000000000003</v>
      </c>
      <c r="AX33" s="77">
        <f t="shared" si="4"/>
        <v>58.74</v>
      </c>
      <c r="AY33" s="77">
        <f t="shared" si="4"/>
        <v>66.052999999999997</v>
      </c>
      <c r="AZ33" s="77">
        <f t="shared" si="4"/>
        <v>58.018999999999998</v>
      </c>
      <c r="BA33" s="77">
        <f t="shared" si="4"/>
        <v>99.35</v>
      </c>
      <c r="BB33" s="77">
        <f t="shared" si="4"/>
        <v>53.908000000000001</v>
      </c>
      <c r="BC33" s="77">
        <f t="shared" si="4"/>
        <v>47.331000000000003</v>
      </c>
      <c r="BD33" s="77">
        <f t="shared" si="4"/>
        <v>38.847999999999999</v>
      </c>
      <c r="BE33" s="77">
        <f t="shared" si="4"/>
        <v>33.18</v>
      </c>
      <c r="BF33" s="77">
        <f t="shared" si="4"/>
        <v>63.600999999999999</v>
      </c>
      <c r="BG33" s="77">
        <f t="shared" si="4"/>
        <v>63.134999999999998</v>
      </c>
      <c r="BH33" s="77">
        <f t="shared" si="4"/>
        <v>50.999000000000002</v>
      </c>
      <c r="BI33" s="77">
        <f t="shared" si="4"/>
        <v>51.46</v>
      </c>
      <c r="BJ33" s="77">
        <f t="shared" si="4"/>
        <v>58.834000000000003</v>
      </c>
      <c r="BK33" s="77">
        <f t="shared" si="4"/>
        <v>54.691000000000003</v>
      </c>
      <c r="BL33" s="77">
        <f t="shared" si="4"/>
        <v>54.625</v>
      </c>
      <c r="BM33" s="77">
        <f t="shared" si="4"/>
        <v>51.92</v>
      </c>
      <c r="BN33" s="77">
        <f t="shared" si="4"/>
        <v>36.918999999999997</v>
      </c>
      <c r="BO33" s="77">
        <f t="shared" ref="BO33:CW33" si="5">SUM(BO30:BO32)</f>
        <v>43.816000000000003</v>
      </c>
      <c r="BP33" s="77">
        <f t="shared" si="5"/>
        <v>30.946000000000002</v>
      </c>
      <c r="BQ33" s="77">
        <f t="shared" si="5"/>
        <v>42.991999999999997</v>
      </c>
      <c r="BR33" s="77">
        <f t="shared" si="5"/>
        <v>31.411999999999999</v>
      </c>
      <c r="BS33" s="77">
        <f t="shared" si="5"/>
        <v>26.789000000000001</v>
      </c>
      <c r="BT33" s="77">
        <f t="shared" si="5"/>
        <v>26.97</v>
      </c>
      <c r="BU33" s="77">
        <f t="shared" si="5"/>
        <v>26.399000000000001</v>
      </c>
      <c r="BV33" s="77">
        <f t="shared" si="5"/>
        <v>23.361000000000001</v>
      </c>
      <c r="BW33" s="77">
        <f t="shared" si="5"/>
        <v>25.792000000000002</v>
      </c>
      <c r="BX33" s="77">
        <f t="shared" si="5"/>
        <v>21.088000000000001</v>
      </c>
      <c r="BY33" s="77">
        <f t="shared" si="5"/>
        <v>25.859000000000002</v>
      </c>
      <c r="BZ33" s="77">
        <f t="shared" si="5"/>
        <v>21.277000000000001</v>
      </c>
      <c r="CA33" s="77">
        <f t="shared" si="5"/>
        <v>22.689</v>
      </c>
      <c r="CB33" s="77">
        <f t="shared" si="5"/>
        <v>20.7</v>
      </c>
      <c r="CC33" s="77">
        <f t="shared" si="5"/>
        <v>21.085000000000001</v>
      </c>
      <c r="CD33" s="77">
        <f t="shared" si="5"/>
        <v>22.027000000000001</v>
      </c>
      <c r="CE33" s="77">
        <f t="shared" si="5"/>
        <v>20.7</v>
      </c>
      <c r="CF33" s="77">
        <f t="shared" si="5"/>
        <v>21.131</v>
      </c>
      <c r="CG33" s="77">
        <f t="shared" si="5"/>
        <v>23.227</v>
      </c>
      <c r="CH33" s="77">
        <f t="shared" si="5"/>
        <v>22.91</v>
      </c>
      <c r="CI33" s="77">
        <f t="shared" si="5"/>
        <v>23.303999999999998</v>
      </c>
      <c r="CJ33" s="77">
        <f t="shared" si="5"/>
        <v>25.782</v>
      </c>
      <c r="CK33" s="77">
        <f t="shared" si="5"/>
        <v>25.905999999999999</v>
      </c>
      <c r="CL33" s="77">
        <f t="shared" si="5"/>
        <v>30.556999999999999</v>
      </c>
      <c r="CM33" s="77">
        <f t="shared" si="5"/>
        <v>24.279</v>
      </c>
      <c r="CN33" s="77">
        <f t="shared" si="5"/>
        <v>24.43</v>
      </c>
      <c r="CO33" s="77">
        <f t="shared" si="5"/>
        <v>23.696000000000002</v>
      </c>
      <c r="CP33" s="77">
        <f t="shared" si="5"/>
        <v>24.366</v>
      </c>
      <c r="CQ33" s="77">
        <f t="shared" si="5"/>
        <v>16.896000000000001</v>
      </c>
      <c r="CR33" s="77">
        <f t="shared" si="5"/>
        <v>17.536000000000001</v>
      </c>
      <c r="CS33" s="77">
        <f t="shared" si="5"/>
        <v>16.867000000000001</v>
      </c>
      <c r="CT33" s="78">
        <f t="shared" si="5"/>
        <v>0</v>
      </c>
      <c r="CU33" s="78">
        <f t="shared" si="5"/>
        <v>0</v>
      </c>
      <c r="CV33" s="78">
        <f t="shared" si="5"/>
        <v>0</v>
      </c>
      <c r="CW33" s="79">
        <f t="shared" si="5"/>
        <v>0</v>
      </c>
      <c r="CX33" s="80">
        <f>SUM(CX30:CX32)</f>
        <v>1113.6207499999996</v>
      </c>
    </row>
    <row r="34" spans="1:102" ht="18" customHeight="1" thickBot="1" x14ac:dyDescent="0.35">
      <c r="A34" s="81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4"/>
    </row>
    <row r="35" spans="1:102" ht="30" customHeight="1" thickBot="1" x14ac:dyDescent="0.35">
      <c r="A35" s="85" t="s">
        <v>42</v>
      </c>
      <c r="B35" s="111">
        <v>1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3"/>
    </row>
    <row r="36" spans="1:102" ht="25" customHeight="1" x14ac:dyDescent="0.3">
      <c r="A36" s="86" t="s">
        <v>43</v>
      </c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6"/>
      <c r="CU36" s="116"/>
      <c r="CV36" s="116"/>
      <c r="CW36" s="117"/>
      <c r="CX36" s="91">
        <f t="array" ref="CX36">SUMPRODUCT(B36:CW36*0.25)</f>
        <v>0</v>
      </c>
    </row>
    <row r="37" spans="1:102" ht="25" customHeight="1" x14ac:dyDescent="0.3">
      <c r="A37" s="118" t="s">
        <v>44</v>
      </c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0"/>
      <c r="CW37" s="121"/>
      <c r="CX37" s="97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>
        <v>2</v>
      </c>
      <c r="P38" s="120">
        <v>55</v>
      </c>
      <c r="Q38" s="120">
        <v>122.8</v>
      </c>
      <c r="R38" s="120">
        <v>155.4</v>
      </c>
      <c r="S38" s="120">
        <v>150.9</v>
      </c>
      <c r="T38" s="120">
        <v>15</v>
      </c>
      <c r="U38" s="120"/>
      <c r="V38" s="120">
        <v>71.7</v>
      </c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>
        <v>9.6999999999999993</v>
      </c>
      <c r="AL38" s="120"/>
      <c r="AM38" s="120"/>
      <c r="AN38" s="120"/>
      <c r="AO38" s="120"/>
      <c r="AP38" s="120">
        <v>11.2</v>
      </c>
      <c r="AQ38" s="120">
        <v>41.1</v>
      </c>
      <c r="AR38" s="120">
        <v>44.8</v>
      </c>
      <c r="AS38" s="120">
        <v>43.7</v>
      </c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1</v>
      </c>
      <c r="BO38" s="120"/>
      <c r="BP38" s="120">
        <v>1</v>
      </c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2"/>
      <c r="CU38" s="122"/>
      <c r="CV38" s="122"/>
      <c r="CW38" s="121"/>
      <c r="CX38" s="97">
        <f t="array" ref="CX38">SUMPRODUCT(B38:CW38*0.25)</f>
        <v>181.32500000000005</v>
      </c>
    </row>
    <row r="39" spans="1:102" ht="25" customHeight="1" x14ac:dyDescent="0.3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>
        <v>2</v>
      </c>
      <c r="AA40" s="120">
        <v>2</v>
      </c>
      <c r="AB40" s="120">
        <v>2</v>
      </c>
      <c r="AC40" s="120">
        <v>2</v>
      </c>
      <c r="AD40" s="120">
        <v>68.2</v>
      </c>
      <c r="AE40" s="120">
        <v>68.2</v>
      </c>
      <c r="AF40" s="120">
        <v>68.2</v>
      </c>
      <c r="AG40" s="120">
        <v>68.2</v>
      </c>
      <c r="AH40" s="120">
        <v>54.9</v>
      </c>
      <c r="AI40" s="120">
        <v>54.9</v>
      </c>
      <c r="AJ40" s="120">
        <v>54.9</v>
      </c>
      <c r="AK40" s="120">
        <v>54.9</v>
      </c>
      <c r="AL40" s="120">
        <v>71.099999999999994</v>
      </c>
      <c r="AM40" s="120">
        <v>71.099999999999994</v>
      </c>
      <c r="AN40" s="120">
        <v>71.099999999999994</v>
      </c>
      <c r="AO40" s="120">
        <v>71.099999999999994</v>
      </c>
      <c r="AP40" s="120">
        <v>15</v>
      </c>
      <c r="AQ40" s="120">
        <v>15</v>
      </c>
      <c r="AR40" s="120">
        <v>15</v>
      </c>
      <c r="AS40" s="120">
        <v>15</v>
      </c>
      <c r="AT40" s="120">
        <v>61.3</v>
      </c>
      <c r="AU40" s="120">
        <v>61.3</v>
      </c>
      <c r="AV40" s="120">
        <v>61.3</v>
      </c>
      <c r="AW40" s="120">
        <v>61.3</v>
      </c>
      <c r="AX40" s="120">
        <v>77.2</v>
      </c>
      <c r="AY40" s="120">
        <v>77.2</v>
      </c>
      <c r="AZ40" s="120">
        <v>77.2</v>
      </c>
      <c r="BA40" s="120">
        <v>77.2</v>
      </c>
      <c r="BB40" s="120">
        <v>78.8</v>
      </c>
      <c r="BC40" s="120">
        <v>78.8</v>
      </c>
      <c r="BD40" s="120">
        <v>78.8</v>
      </c>
      <c r="BE40" s="120">
        <v>78.8</v>
      </c>
      <c r="BF40" s="120">
        <v>58.3</v>
      </c>
      <c r="BG40" s="120">
        <v>58.3</v>
      </c>
      <c r="BH40" s="120">
        <v>58.3</v>
      </c>
      <c r="BI40" s="120">
        <v>58.3</v>
      </c>
      <c r="BJ40" s="120">
        <v>57.9</v>
      </c>
      <c r="BK40" s="120">
        <v>57.9</v>
      </c>
      <c r="BL40" s="120">
        <v>57.9</v>
      </c>
      <c r="BM40" s="120">
        <v>57.9</v>
      </c>
      <c r="BN40" s="120">
        <v>71.099999999999994</v>
      </c>
      <c r="BO40" s="120">
        <v>71.099999999999994</v>
      </c>
      <c r="BP40" s="120">
        <v>71.099999999999994</v>
      </c>
      <c r="BQ40" s="120">
        <v>71.099999999999994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615.79999999999984</v>
      </c>
    </row>
    <row r="41" spans="1:102" ht="30" customHeight="1" thickBot="1" x14ac:dyDescent="0.35">
      <c r="A41" s="105" t="s">
        <v>48</v>
      </c>
      <c r="B41" s="106">
        <f>SUM(B36:B40)</f>
        <v>0</v>
      </c>
      <c r="C41" s="107">
        <f t="shared" ref="C41:BN41" si="6">SUM(C36:C40)</f>
        <v>0</v>
      </c>
      <c r="D41" s="107">
        <f t="shared" si="6"/>
        <v>0</v>
      </c>
      <c r="E41" s="107">
        <f t="shared" si="6"/>
        <v>0</v>
      </c>
      <c r="F41" s="107">
        <f t="shared" si="6"/>
        <v>0</v>
      </c>
      <c r="G41" s="107">
        <f t="shared" si="6"/>
        <v>0</v>
      </c>
      <c r="H41" s="107">
        <f t="shared" si="6"/>
        <v>0</v>
      </c>
      <c r="I41" s="107">
        <f t="shared" si="6"/>
        <v>0</v>
      </c>
      <c r="J41" s="107">
        <f t="shared" si="6"/>
        <v>0</v>
      </c>
      <c r="K41" s="107">
        <f t="shared" si="6"/>
        <v>0</v>
      </c>
      <c r="L41" s="107">
        <f t="shared" si="6"/>
        <v>0</v>
      </c>
      <c r="M41" s="107">
        <f t="shared" si="6"/>
        <v>0</v>
      </c>
      <c r="N41" s="107">
        <f t="shared" si="6"/>
        <v>0</v>
      </c>
      <c r="O41" s="107">
        <f t="shared" si="6"/>
        <v>2</v>
      </c>
      <c r="P41" s="107">
        <f t="shared" si="6"/>
        <v>55</v>
      </c>
      <c r="Q41" s="107">
        <f t="shared" si="6"/>
        <v>122.8</v>
      </c>
      <c r="R41" s="107">
        <f t="shared" si="6"/>
        <v>155.4</v>
      </c>
      <c r="S41" s="107">
        <f t="shared" si="6"/>
        <v>150.9</v>
      </c>
      <c r="T41" s="107">
        <f t="shared" si="6"/>
        <v>15</v>
      </c>
      <c r="U41" s="107">
        <f t="shared" si="6"/>
        <v>0</v>
      </c>
      <c r="V41" s="107">
        <f t="shared" si="6"/>
        <v>71.7</v>
      </c>
      <c r="W41" s="107">
        <f t="shared" si="6"/>
        <v>0</v>
      </c>
      <c r="X41" s="107">
        <f t="shared" si="6"/>
        <v>0</v>
      </c>
      <c r="Y41" s="107">
        <f t="shared" si="6"/>
        <v>0</v>
      </c>
      <c r="Z41" s="107">
        <f t="shared" si="6"/>
        <v>2</v>
      </c>
      <c r="AA41" s="107">
        <f t="shared" si="6"/>
        <v>2</v>
      </c>
      <c r="AB41" s="107">
        <f t="shared" si="6"/>
        <v>2</v>
      </c>
      <c r="AC41" s="107">
        <f t="shared" si="6"/>
        <v>2</v>
      </c>
      <c r="AD41" s="107">
        <f t="shared" si="6"/>
        <v>68.2</v>
      </c>
      <c r="AE41" s="107">
        <f t="shared" si="6"/>
        <v>68.2</v>
      </c>
      <c r="AF41" s="107">
        <f t="shared" si="6"/>
        <v>68.2</v>
      </c>
      <c r="AG41" s="107">
        <f t="shared" si="6"/>
        <v>68.2</v>
      </c>
      <c r="AH41" s="107">
        <f t="shared" si="6"/>
        <v>54.9</v>
      </c>
      <c r="AI41" s="107">
        <f t="shared" si="6"/>
        <v>54.9</v>
      </c>
      <c r="AJ41" s="107">
        <f t="shared" si="6"/>
        <v>54.9</v>
      </c>
      <c r="AK41" s="107">
        <f t="shared" si="6"/>
        <v>64.599999999999994</v>
      </c>
      <c r="AL41" s="107">
        <f t="shared" si="6"/>
        <v>71.099999999999994</v>
      </c>
      <c r="AM41" s="107">
        <f t="shared" si="6"/>
        <v>71.099999999999994</v>
      </c>
      <c r="AN41" s="107">
        <f t="shared" si="6"/>
        <v>71.099999999999994</v>
      </c>
      <c r="AO41" s="107">
        <f t="shared" si="6"/>
        <v>71.099999999999994</v>
      </c>
      <c r="AP41" s="107">
        <f t="shared" si="6"/>
        <v>26.2</v>
      </c>
      <c r="AQ41" s="107">
        <f t="shared" si="6"/>
        <v>56.1</v>
      </c>
      <c r="AR41" s="107">
        <f t="shared" si="6"/>
        <v>59.8</v>
      </c>
      <c r="AS41" s="107">
        <f t="shared" si="6"/>
        <v>58.7</v>
      </c>
      <c r="AT41" s="107">
        <f t="shared" si="6"/>
        <v>61.3</v>
      </c>
      <c r="AU41" s="107">
        <f t="shared" si="6"/>
        <v>61.3</v>
      </c>
      <c r="AV41" s="107">
        <f t="shared" si="6"/>
        <v>61.3</v>
      </c>
      <c r="AW41" s="107">
        <f t="shared" si="6"/>
        <v>61.3</v>
      </c>
      <c r="AX41" s="107">
        <f t="shared" si="6"/>
        <v>77.2</v>
      </c>
      <c r="AY41" s="107">
        <f t="shared" si="6"/>
        <v>77.2</v>
      </c>
      <c r="AZ41" s="107">
        <f t="shared" si="6"/>
        <v>77.2</v>
      </c>
      <c r="BA41" s="107">
        <f t="shared" si="6"/>
        <v>77.2</v>
      </c>
      <c r="BB41" s="107">
        <f t="shared" si="6"/>
        <v>78.8</v>
      </c>
      <c r="BC41" s="107">
        <f t="shared" si="6"/>
        <v>78.8</v>
      </c>
      <c r="BD41" s="107">
        <f t="shared" si="6"/>
        <v>78.8</v>
      </c>
      <c r="BE41" s="107">
        <f t="shared" si="6"/>
        <v>78.8</v>
      </c>
      <c r="BF41" s="107">
        <f t="shared" si="6"/>
        <v>58.3</v>
      </c>
      <c r="BG41" s="107">
        <f t="shared" si="6"/>
        <v>58.3</v>
      </c>
      <c r="BH41" s="107">
        <f t="shared" si="6"/>
        <v>58.3</v>
      </c>
      <c r="BI41" s="107">
        <f t="shared" si="6"/>
        <v>58.3</v>
      </c>
      <c r="BJ41" s="107">
        <f t="shared" si="6"/>
        <v>57.9</v>
      </c>
      <c r="BK41" s="107">
        <f t="shared" si="6"/>
        <v>57.9</v>
      </c>
      <c r="BL41" s="107">
        <f t="shared" si="6"/>
        <v>57.9</v>
      </c>
      <c r="BM41" s="107">
        <f t="shared" si="6"/>
        <v>57.9</v>
      </c>
      <c r="BN41" s="107">
        <f t="shared" si="6"/>
        <v>72.099999999999994</v>
      </c>
      <c r="BO41" s="107">
        <f t="shared" ref="BO41:CW41" si="7">SUM(BO36:BO40)</f>
        <v>71.099999999999994</v>
      </c>
      <c r="BP41" s="107">
        <f t="shared" si="7"/>
        <v>72.099999999999994</v>
      </c>
      <c r="BQ41" s="107">
        <f t="shared" si="7"/>
        <v>71.099999999999994</v>
      </c>
      <c r="BR41" s="107">
        <f t="shared" si="7"/>
        <v>0</v>
      </c>
      <c r="BS41" s="107">
        <f t="shared" si="7"/>
        <v>0</v>
      </c>
      <c r="BT41" s="107">
        <f t="shared" si="7"/>
        <v>0</v>
      </c>
      <c r="BU41" s="107">
        <f t="shared" si="7"/>
        <v>0</v>
      </c>
      <c r="BV41" s="107">
        <f t="shared" si="7"/>
        <v>0</v>
      </c>
      <c r="BW41" s="107">
        <f t="shared" si="7"/>
        <v>0</v>
      </c>
      <c r="BX41" s="107">
        <f t="shared" si="7"/>
        <v>0</v>
      </c>
      <c r="BY41" s="107">
        <f t="shared" si="7"/>
        <v>0</v>
      </c>
      <c r="BZ41" s="107">
        <f t="shared" si="7"/>
        <v>0</v>
      </c>
      <c r="CA41" s="107">
        <f t="shared" si="7"/>
        <v>0</v>
      </c>
      <c r="CB41" s="107">
        <f t="shared" si="7"/>
        <v>0</v>
      </c>
      <c r="CC41" s="107">
        <f t="shared" si="7"/>
        <v>0</v>
      </c>
      <c r="CD41" s="107">
        <f t="shared" si="7"/>
        <v>0</v>
      </c>
      <c r="CE41" s="107">
        <f t="shared" si="7"/>
        <v>0</v>
      </c>
      <c r="CF41" s="107">
        <f t="shared" si="7"/>
        <v>0</v>
      </c>
      <c r="CG41" s="107">
        <f t="shared" si="7"/>
        <v>0</v>
      </c>
      <c r="CH41" s="107">
        <f t="shared" si="7"/>
        <v>0</v>
      </c>
      <c r="CI41" s="107">
        <f t="shared" si="7"/>
        <v>0</v>
      </c>
      <c r="CJ41" s="107">
        <f t="shared" si="7"/>
        <v>0</v>
      </c>
      <c r="CK41" s="107">
        <f t="shared" si="7"/>
        <v>0</v>
      </c>
      <c r="CL41" s="107">
        <f t="shared" si="7"/>
        <v>0</v>
      </c>
      <c r="CM41" s="107">
        <f t="shared" si="7"/>
        <v>0</v>
      </c>
      <c r="CN41" s="107">
        <f t="shared" si="7"/>
        <v>0</v>
      </c>
      <c r="CO41" s="107">
        <f t="shared" si="7"/>
        <v>0</v>
      </c>
      <c r="CP41" s="107">
        <f t="shared" si="7"/>
        <v>0</v>
      </c>
      <c r="CQ41" s="107">
        <f t="shared" si="7"/>
        <v>0</v>
      </c>
      <c r="CR41" s="107">
        <f t="shared" si="7"/>
        <v>0</v>
      </c>
      <c r="CS41" s="107">
        <f t="shared" si="7"/>
        <v>0</v>
      </c>
      <c r="CT41" s="108">
        <f t="shared" si="7"/>
        <v>0</v>
      </c>
      <c r="CU41" s="108">
        <f t="shared" si="7"/>
        <v>0</v>
      </c>
      <c r="CV41" s="108">
        <f t="shared" si="7"/>
        <v>0</v>
      </c>
      <c r="CW41" s="109">
        <f t="shared" si="7"/>
        <v>0</v>
      </c>
      <c r="CX41" s="110">
        <f>SUM(CX36:CX40)</f>
        <v>797.12499999999989</v>
      </c>
    </row>
    <row r="42" spans="1:102" ht="18" customHeight="1" thickBot="1" x14ac:dyDescent="0.35">
      <c r="A42" s="123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  <c r="CV42" s="124"/>
      <c r="CW42" s="124"/>
      <c r="CX42" s="125"/>
    </row>
    <row r="43" spans="1:102" ht="30" customHeight="1" thickBot="1" x14ac:dyDescent="0.35">
      <c r="A43" s="85" t="s">
        <v>49</v>
      </c>
      <c r="B43" s="111">
        <v>1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3"/>
    </row>
    <row r="44" spans="1:102" ht="25" customHeight="1" x14ac:dyDescent="0.3">
      <c r="A44" s="86" t="s">
        <v>43</v>
      </c>
      <c r="B44" s="11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6"/>
      <c r="CU44" s="116"/>
      <c r="CV44" s="116"/>
      <c r="CW44" s="117"/>
      <c r="CX44" s="91">
        <f t="array" ref="CX44">SUMPRODUCT(B44:CW44*0.25)</f>
        <v>0</v>
      </c>
    </row>
    <row r="45" spans="1:102" ht="25" customHeight="1" x14ac:dyDescent="0.3">
      <c r="A45" s="118" t="s">
        <v>44</v>
      </c>
      <c r="B45" s="119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20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0"/>
      <c r="CW45" s="121"/>
      <c r="CX45" s="97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>
        <v>2</v>
      </c>
      <c r="P46" s="120">
        <v>55</v>
      </c>
      <c r="Q46" s="120">
        <v>122.8</v>
      </c>
      <c r="R46" s="120">
        <v>155.4</v>
      </c>
      <c r="S46" s="120">
        <v>150.9</v>
      </c>
      <c r="T46" s="120">
        <v>15</v>
      </c>
      <c r="U46" s="120"/>
      <c r="V46" s="120">
        <v>71.7</v>
      </c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>
        <v>9.6999999999999993</v>
      </c>
      <c r="AL46" s="120"/>
      <c r="AM46" s="120"/>
      <c r="AN46" s="120"/>
      <c r="AO46" s="120"/>
      <c r="AP46" s="120">
        <v>11.2</v>
      </c>
      <c r="AQ46" s="120">
        <v>41.1</v>
      </c>
      <c r="AR46" s="120">
        <v>44.8</v>
      </c>
      <c r="AS46" s="120">
        <v>43.7</v>
      </c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>
        <v>1</v>
      </c>
      <c r="BO46" s="120"/>
      <c r="BP46" s="120">
        <v>1</v>
      </c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2"/>
      <c r="CU46" s="122"/>
      <c r="CV46" s="122"/>
      <c r="CW46" s="121"/>
      <c r="CX46" s="97">
        <f t="array" ref="CX46">SUMPRODUCT(B46:CW46*0.25)</f>
        <v>181.32500000000005</v>
      </c>
    </row>
    <row r="47" spans="1:102" ht="25" customHeight="1" x14ac:dyDescent="0.3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>
        <v>2</v>
      </c>
      <c r="AA48" s="120">
        <v>2</v>
      </c>
      <c r="AB48" s="120">
        <v>2</v>
      </c>
      <c r="AC48" s="120">
        <v>2</v>
      </c>
      <c r="AD48" s="120">
        <v>68.2</v>
      </c>
      <c r="AE48" s="120">
        <v>68.2</v>
      </c>
      <c r="AF48" s="120">
        <v>68.2</v>
      </c>
      <c r="AG48" s="120">
        <v>68.2</v>
      </c>
      <c r="AH48" s="120">
        <v>54.9</v>
      </c>
      <c r="AI48" s="120">
        <v>54.9</v>
      </c>
      <c r="AJ48" s="120">
        <v>54.9</v>
      </c>
      <c r="AK48" s="120">
        <v>54.9</v>
      </c>
      <c r="AL48" s="120">
        <v>71.099999999999994</v>
      </c>
      <c r="AM48" s="120">
        <v>71.099999999999994</v>
      </c>
      <c r="AN48" s="120">
        <v>71.099999999999994</v>
      </c>
      <c r="AO48" s="120">
        <v>71.099999999999994</v>
      </c>
      <c r="AP48" s="120">
        <v>15</v>
      </c>
      <c r="AQ48" s="120">
        <v>15</v>
      </c>
      <c r="AR48" s="120">
        <v>15</v>
      </c>
      <c r="AS48" s="120">
        <v>15</v>
      </c>
      <c r="AT48" s="120">
        <v>61.3</v>
      </c>
      <c r="AU48" s="120">
        <v>61.3</v>
      </c>
      <c r="AV48" s="120">
        <v>61.3</v>
      </c>
      <c r="AW48" s="120">
        <v>61.3</v>
      </c>
      <c r="AX48" s="120">
        <v>77.2</v>
      </c>
      <c r="AY48" s="120">
        <v>77.2</v>
      </c>
      <c r="AZ48" s="120">
        <v>77.2</v>
      </c>
      <c r="BA48" s="120">
        <v>77.2</v>
      </c>
      <c r="BB48" s="120">
        <v>78.8</v>
      </c>
      <c r="BC48" s="120">
        <v>78.8</v>
      </c>
      <c r="BD48" s="120">
        <v>78.8</v>
      </c>
      <c r="BE48" s="120">
        <v>78.8</v>
      </c>
      <c r="BF48" s="120">
        <v>58.3</v>
      </c>
      <c r="BG48" s="120">
        <v>58.3</v>
      </c>
      <c r="BH48" s="120">
        <v>58.3</v>
      </c>
      <c r="BI48" s="120">
        <v>58.3</v>
      </c>
      <c r="BJ48" s="120">
        <v>57.9</v>
      </c>
      <c r="BK48" s="120">
        <v>57.9</v>
      </c>
      <c r="BL48" s="120">
        <v>57.9</v>
      </c>
      <c r="BM48" s="120">
        <v>57.9</v>
      </c>
      <c r="BN48" s="120">
        <v>71.099999999999994</v>
      </c>
      <c r="BO48" s="120">
        <v>71.099999999999994</v>
      </c>
      <c r="BP48" s="120">
        <v>71.099999999999994</v>
      </c>
      <c r="BQ48" s="120">
        <v>71.099999999999994</v>
      </c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615.79999999999984</v>
      </c>
    </row>
    <row r="49" spans="1:102" ht="25" customHeight="1" x14ac:dyDescent="0.3">
      <c r="A49" s="104" t="s">
        <v>50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30" customHeight="1" thickBot="1" x14ac:dyDescent="0.35">
      <c r="A50" s="105" t="s">
        <v>51</v>
      </c>
      <c r="B50" s="106">
        <f>SUM(B44:B49)</f>
        <v>0</v>
      </c>
      <c r="C50" s="107">
        <f t="shared" ref="C50:BN50" si="8">SUM(C44:C49)</f>
        <v>0</v>
      </c>
      <c r="D50" s="107">
        <f t="shared" si="8"/>
        <v>0</v>
      </c>
      <c r="E50" s="107">
        <f t="shared" si="8"/>
        <v>0</v>
      </c>
      <c r="F50" s="107">
        <f t="shared" si="8"/>
        <v>0</v>
      </c>
      <c r="G50" s="107">
        <f t="shared" si="8"/>
        <v>0</v>
      </c>
      <c r="H50" s="107">
        <f t="shared" si="8"/>
        <v>0</v>
      </c>
      <c r="I50" s="107">
        <f t="shared" si="8"/>
        <v>0</v>
      </c>
      <c r="J50" s="107">
        <f t="shared" si="8"/>
        <v>0</v>
      </c>
      <c r="K50" s="107">
        <f t="shared" si="8"/>
        <v>0</v>
      </c>
      <c r="L50" s="107">
        <f t="shared" si="8"/>
        <v>0</v>
      </c>
      <c r="M50" s="107">
        <f t="shared" si="8"/>
        <v>0</v>
      </c>
      <c r="N50" s="107">
        <f t="shared" si="8"/>
        <v>0</v>
      </c>
      <c r="O50" s="107">
        <f t="shared" si="8"/>
        <v>2</v>
      </c>
      <c r="P50" s="107">
        <f t="shared" si="8"/>
        <v>55</v>
      </c>
      <c r="Q50" s="107">
        <f t="shared" si="8"/>
        <v>122.8</v>
      </c>
      <c r="R50" s="107">
        <f t="shared" si="8"/>
        <v>155.4</v>
      </c>
      <c r="S50" s="107">
        <f t="shared" si="8"/>
        <v>150.9</v>
      </c>
      <c r="T50" s="107">
        <f t="shared" si="8"/>
        <v>15</v>
      </c>
      <c r="U50" s="107">
        <f t="shared" si="8"/>
        <v>0</v>
      </c>
      <c r="V50" s="107">
        <f t="shared" si="8"/>
        <v>71.7</v>
      </c>
      <c r="W50" s="107">
        <f t="shared" si="8"/>
        <v>0</v>
      </c>
      <c r="X50" s="107">
        <f t="shared" si="8"/>
        <v>0</v>
      </c>
      <c r="Y50" s="107">
        <f t="shared" si="8"/>
        <v>0</v>
      </c>
      <c r="Z50" s="107">
        <f t="shared" si="8"/>
        <v>2</v>
      </c>
      <c r="AA50" s="107">
        <f t="shared" si="8"/>
        <v>2</v>
      </c>
      <c r="AB50" s="107">
        <f t="shared" si="8"/>
        <v>2</v>
      </c>
      <c r="AC50" s="107">
        <f t="shared" si="8"/>
        <v>2</v>
      </c>
      <c r="AD50" s="107">
        <f t="shared" si="8"/>
        <v>68.2</v>
      </c>
      <c r="AE50" s="107">
        <f t="shared" si="8"/>
        <v>68.2</v>
      </c>
      <c r="AF50" s="107">
        <f t="shared" si="8"/>
        <v>68.2</v>
      </c>
      <c r="AG50" s="107">
        <f t="shared" si="8"/>
        <v>68.2</v>
      </c>
      <c r="AH50" s="107">
        <f t="shared" si="8"/>
        <v>54.9</v>
      </c>
      <c r="AI50" s="107">
        <f t="shared" si="8"/>
        <v>54.9</v>
      </c>
      <c r="AJ50" s="107">
        <f t="shared" si="8"/>
        <v>54.9</v>
      </c>
      <c r="AK50" s="107">
        <f t="shared" si="8"/>
        <v>64.599999999999994</v>
      </c>
      <c r="AL50" s="107">
        <f t="shared" si="8"/>
        <v>71.099999999999994</v>
      </c>
      <c r="AM50" s="107">
        <f t="shared" si="8"/>
        <v>71.099999999999994</v>
      </c>
      <c r="AN50" s="107">
        <f t="shared" si="8"/>
        <v>71.099999999999994</v>
      </c>
      <c r="AO50" s="107">
        <f t="shared" si="8"/>
        <v>71.099999999999994</v>
      </c>
      <c r="AP50" s="107">
        <f t="shared" si="8"/>
        <v>26.2</v>
      </c>
      <c r="AQ50" s="107">
        <f t="shared" si="8"/>
        <v>56.1</v>
      </c>
      <c r="AR50" s="107">
        <f t="shared" si="8"/>
        <v>59.8</v>
      </c>
      <c r="AS50" s="107">
        <f t="shared" si="8"/>
        <v>58.7</v>
      </c>
      <c r="AT50" s="107">
        <f t="shared" si="8"/>
        <v>61.3</v>
      </c>
      <c r="AU50" s="107">
        <f t="shared" si="8"/>
        <v>61.3</v>
      </c>
      <c r="AV50" s="107">
        <f t="shared" si="8"/>
        <v>61.3</v>
      </c>
      <c r="AW50" s="107">
        <f t="shared" si="8"/>
        <v>61.3</v>
      </c>
      <c r="AX50" s="107">
        <f t="shared" si="8"/>
        <v>77.2</v>
      </c>
      <c r="AY50" s="107">
        <f t="shared" si="8"/>
        <v>77.2</v>
      </c>
      <c r="AZ50" s="107">
        <f t="shared" si="8"/>
        <v>77.2</v>
      </c>
      <c r="BA50" s="107">
        <f t="shared" si="8"/>
        <v>77.2</v>
      </c>
      <c r="BB50" s="107">
        <f t="shared" si="8"/>
        <v>78.8</v>
      </c>
      <c r="BC50" s="107">
        <f t="shared" si="8"/>
        <v>78.8</v>
      </c>
      <c r="BD50" s="107">
        <f t="shared" si="8"/>
        <v>78.8</v>
      </c>
      <c r="BE50" s="107">
        <f t="shared" si="8"/>
        <v>78.8</v>
      </c>
      <c r="BF50" s="107">
        <f t="shared" si="8"/>
        <v>58.3</v>
      </c>
      <c r="BG50" s="107">
        <f t="shared" si="8"/>
        <v>58.3</v>
      </c>
      <c r="BH50" s="107">
        <f t="shared" si="8"/>
        <v>58.3</v>
      </c>
      <c r="BI50" s="107">
        <f t="shared" si="8"/>
        <v>58.3</v>
      </c>
      <c r="BJ50" s="107">
        <f t="shared" si="8"/>
        <v>57.9</v>
      </c>
      <c r="BK50" s="107">
        <f t="shared" si="8"/>
        <v>57.9</v>
      </c>
      <c r="BL50" s="107">
        <f t="shared" si="8"/>
        <v>57.9</v>
      </c>
      <c r="BM50" s="107">
        <f t="shared" si="8"/>
        <v>57.9</v>
      </c>
      <c r="BN50" s="107">
        <f t="shared" si="8"/>
        <v>72.099999999999994</v>
      </c>
      <c r="BO50" s="107">
        <f t="shared" ref="BO50:CW50" si="9">SUM(BO44:BO49)</f>
        <v>71.099999999999994</v>
      </c>
      <c r="BP50" s="107">
        <f t="shared" si="9"/>
        <v>72.099999999999994</v>
      </c>
      <c r="BQ50" s="107">
        <f t="shared" si="9"/>
        <v>71.099999999999994</v>
      </c>
      <c r="BR50" s="107">
        <f t="shared" si="9"/>
        <v>0</v>
      </c>
      <c r="BS50" s="107">
        <f t="shared" si="9"/>
        <v>0</v>
      </c>
      <c r="BT50" s="107">
        <f t="shared" si="9"/>
        <v>0</v>
      </c>
      <c r="BU50" s="107">
        <f t="shared" si="9"/>
        <v>0</v>
      </c>
      <c r="BV50" s="107">
        <f t="shared" si="9"/>
        <v>0</v>
      </c>
      <c r="BW50" s="107">
        <f t="shared" si="9"/>
        <v>0</v>
      </c>
      <c r="BX50" s="107">
        <f t="shared" si="9"/>
        <v>0</v>
      </c>
      <c r="BY50" s="107">
        <f t="shared" si="9"/>
        <v>0</v>
      </c>
      <c r="BZ50" s="107">
        <f t="shared" si="9"/>
        <v>0</v>
      </c>
      <c r="CA50" s="107">
        <f t="shared" si="9"/>
        <v>0</v>
      </c>
      <c r="CB50" s="107">
        <f t="shared" si="9"/>
        <v>0</v>
      </c>
      <c r="CC50" s="107">
        <f t="shared" si="9"/>
        <v>0</v>
      </c>
      <c r="CD50" s="107">
        <f t="shared" si="9"/>
        <v>0</v>
      </c>
      <c r="CE50" s="107">
        <f t="shared" si="9"/>
        <v>0</v>
      </c>
      <c r="CF50" s="107">
        <f t="shared" si="9"/>
        <v>0</v>
      </c>
      <c r="CG50" s="107">
        <f t="shared" si="9"/>
        <v>0</v>
      </c>
      <c r="CH50" s="107">
        <f t="shared" si="9"/>
        <v>0</v>
      </c>
      <c r="CI50" s="107">
        <f t="shared" si="9"/>
        <v>0</v>
      </c>
      <c r="CJ50" s="107">
        <f t="shared" si="9"/>
        <v>0</v>
      </c>
      <c r="CK50" s="107">
        <f t="shared" si="9"/>
        <v>0</v>
      </c>
      <c r="CL50" s="107">
        <f t="shared" si="9"/>
        <v>0</v>
      </c>
      <c r="CM50" s="107">
        <f t="shared" si="9"/>
        <v>0</v>
      </c>
      <c r="CN50" s="107">
        <f t="shared" si="9"/>
        <v>0</v>
      </c>
      <c r="CO50" s="107">
        <f t="shared" si="9"/>
        <v>0</v>
      </c>
      <c r="CP50" s="107">
        <f t="shared" si="9"/>
        <v>0</v>
      </c>
      <c r="CQ50" s="107">
        <f t="shared" si="9"/>
        <v>0</v>
      </c>
      <c r="CR50" s="107">
        <f t="shared" si="9"/>
        <v>0</v>
      </c>
      <c r="CS50" s="107">
        <f t="shared" si="9"/>
        <v>0</v>
      </c>
      <c r="CT50" s="108">
        <f t="shared" si="9"/>
        <v>0</v>
      </c>
      <c r="CU50" s="108">
        <f t="shared" si="9"/>
        <v>0</v>
      </c>
      <c r="CV50" s="108">
        <f t="shared" si="9"/>
        <v>0</v>
      </c>
      <c r="CW50" s="109">
        <f t="shared" si="9"/>
        <v>0</v>
      </c>
      <c r="CX50" s="110">
        <f>SUM(CX44:CX49)</f>
        <v>797.12499999999989</v>
      </c>
    </row>
    <row r="51" spans="1:102" ht="16" customHeight="1" thickBot="1" x14ac:dyDescent="0.35"/>
    <row r="52" spans="1:102" ht="30" customHeight="1" thickBot="1" x14ac:dyDescent="0.35">
      <c r="A52" s="85"/>
      <c r="B52" s="11">
        <f>IF(LEN(B$3)&gt;0,B$3,"")</f>
        <v>1</v>
      </c>
      <c r="C52" s="12">
        <f t="shared" ref="C52:BN52" si="10">IF(LEN(C$3)&gt;0,C$3,"")</f>
        <v>2</v>
      </c>
      <c r="D52" s="12">
        <f t="shared" si="10"/>
        <v>3</v>
      </c>
      <c r="E52" s="12">
        <f t="shared" si="10"/>
        <v>4</v>
      </c>
      <c r="F52" s="12">
        <f t="shared" si="10"/>
        <v>5</v>
      </c>
      <c r="G52" s="12">
        <f t="shared" si="10"/>
        <v>6</v>
      </c>
      <c r="H52" s="12">
        <f t="shared" si="10"/>
        <v>7</v>
      </c>
      <c r="I52" s="12">
        <f t="shared" si="10"/>
        <v>8</v>
      </c>
      <c r="J52" s="12">
        <f t="shared" si="10"/>
        <v>9</v>
      </c>
      <c r="K52" s="12">
        <f t="shared" si="10"/>
        <v>10</v>
      </c>
      <c r="L52" s="12">
        <f t="shared" si="10"/>
        <v>11</v>
      </c>
      <c r="M52" s="12">
        <f t="shared" si="10"/>
        <v>12</v>
      </c>
      <c r="N52" s="12">
        <f t="shared" si="10"/>
        <v>13</v>
      </c>
      <c r="O52" s="12">
        <f t="shared" si="10"/>
        <v>14</v>
      </c>
      <c r="P52" s="12">
        <f t="shared" si="10"/>
        <v>15</v>
      </c>
      <c r="Q52" s="12">
        <f t="shared" si="10"/>
        <v>16</v>
      </c>
      <c r="R52" s="12">
        <f t="shared" si="10"/>
        <v>17</v>
      </c>
      <c r="S52" s="12">
        <f t="shared" si="10"/>
        <v>18</v>
      </c>
      <c r="T52" s="12">
        <f t="shared" si="10"/>
        <v>19</v>
      </c>
      <c r="U52" s="12">
        <f t="shared" si="10"/>
        <v>20</v>
      </c>
      <c r="V52" s="12">
        <f t="shared" si="10"/>
        <v>21</v>
      </c>
      <c r="W52" s="12">
        <f t="shared" si="10"/>
        <v>22</v>
      </c>
      <c r="X52" s="12">
        <f t="shared" si="10"/>
        <v>23</v>
      </c>
      <c r="Y52" s="12">
        <f t="shared" si="10"/>
        <v>24</v>
      </c>
      <c r="Z52" s="12">
        <f t="shared" si="10"/>
        <v>25</v>
      </c>
      <c r="AA52" s="12">
        <f t="shared" si="10"/>
        <v>26</v>
      </c>
      <c r="AB52" s="12">
        <f t="shared" si="10"/>
        <v>27</v>
      </c>
      <c r="AC52" s="12">
        <f t="shared" si="10"/>
        <v>28</v>
      </c>
      <c r="AD52" s="12">
        <f t="shared" si="10"/>
        <v>29</v>
      </c>
      <c r="AE52" s="12">
        <f t="shared" si="10"/>
        <v>30</v>
      </c>
      <c r="AF52" s="12">
        <f t="shared" si="10"/>
        <v>31</v>
      </c>
      <c r="AG52" s="12">
        <f t="shared" si="10"/>
        <v>32</v>
      </c>
      <c r="AH52" s="12">
        <f t="shared" si="10"/>
        <v>33</v>
      </c>
      <c r="AI52" s="12">
        <f t="shared" si="10"/>
        <v>34</v>
      </c>
      <c r="AJ52" s="12">
        <f t="shared" si="10"/>
        <v>35</v>
      </c>
      <c r="AK52" s="12">
        <f t="shared" si="10"/>
        <v>36</v>
      </c>
      <c r="AL52" s="12">
        <f t="shared" si="10"/>
        <v>37</v>
      </c>
      <c r="AM52" s="12">
        <f t="shared" si="10"/>
        <v>38</v>
      </c>
      <c r="AN52" s="12">
        <f t="shared" si="10"/>
        <v>39</v>
      </c>
      <c r="AO52" s="12">
        <f t="shared" si="10"/>
        <v>40</v>
      </c>
      <c r="AP52" s="12">
        <f t="shared" si="10"/>
        <v>41</v>
      </c>
      <c r="AQ52" s="12">
        <f t="shared" si="10"/>
        <v>42</v>
      </c>
      <c r="AR52" s="12">
        <f t="shared" si="10"/>
        <v>43</v>
      </c>
      <c r="AS52" s="12">
        <f t="shared" si="10"/>
        <v>44</v>
      </c>
      <c r="AT52" s="12">
        <f t="shared" si="10"/>
        <v>45</v>
      </c>
      <c r="AU52" s="12">
        <f t="shared" si="10"/>
        <v>46</v>
      </c>
      <c r="AV52" s="12">
        <f t="shared" si="10"/>
        <v>47</v>
      </c>
      <c r="AW52" s="12">
        <f t="shared" si="10"/>
        <v>48</v>
      </c>
      <c r="AX52" s="12">
        <f t="shared" si="10"/>
        <v>49</v>
      </c>
      <c r="AY52" s="12">
        <f t="shared" si="10"/>
        <v>50</v>
      </c>
      <c r="AZ52" s="12">
        <f t="shared" si="10"/>
        <v>51</v>
      </c>
      <c r="BA52" s="12">
        <f t="shared" si="10"/>
        <v>52</v>
      </c>
      <c r="BB52" s="12">
        <f t="shared" si="10"/>
        <v>53</v>
      </c>
      <c r="BC52" s="12">
        <f t="shared" si="10"/>
        <v>54</v>
      </c>
      <c r="BD52" s="12">
        <f t="shared" si="10"/>
        <v>55</v>
      </c>
      <c r="BE52" s="12">
        <f t="shared" si="10"/>
        <v>56</v>
      </c>
      <c r="BF52" s="12">
        <f t="shared" si="10"/>
        <v>57</v>
      </c>
      <c r="BG52" s="12">
        <f t="shared" si="10"/>
        <v>58</v>
      </c>
      <c r="BH52" s="12">
        <f t="shared" si="10"/>
        <v>59</v>
      </c>
      <c r="BI52" s="12">
        <f t="shared" si="10"/>
        <v>60</v>
      </c>
      <c r="BJ52" s="12">
        <f t="shared" si="10"/>
        <v>61</v>
      </c>
      <c r="BK52" s="12">
        <f t="shared" si="10"/>
        <v>62</v>
      </c>
      <c r="BL52" s="12">
        <f t="shared" si="10"/>
        <v>63</v>
      </c>
      <c r="BM52" s="12">
        <f t="shared" si="10"/>
        <v>64</v>
      </c>
      <c r="BN52" s="12">
        <f t="shared" si="10"/>
        <v>65</v>
      </c>
      <c r="BO52" s="12">
        <f t="shared" ref="BO52:CW52" si="11">IF(LEN(BO$3)&gt;0,BO$3,"")</f>
        <v>66</v>
      </c>
      <c r="BP52" s="12">
        <f t="shared" si="11"/>
        <v>67</v>
      </c>
      <c r="BQ52" s="12">
        <f t="shared" si="11"/>
        <v>68</v>
      </c>
      <c r="BR52" s="12">
        <f t="shared" si="11"/>
        <v>69</v>
      </c>
      <c r="BS52" s="12">
        <f t="shared" si="11"/>
        <v>70</v>
      </c>
      <c r="BT52" s="12">
        <f t="shared" si="11"/>
        <v>71</v>
      </c>
      <c r="BU52" s="12">
        <f t="shared" si="11"/>
        <v>72</v>
      </c>
      <c r="BV52" s="12">
        <f t="shared" si="11"/>
        <v>73</v>
      </c>
      <c r="BW52" s="12">
        <f t="shared" si="11"/>
        <v>74</v>
      </c>
      <c r="BX52" s="12">
        <f t="shared" si="11"/>
        <v>75</v>
      </c>
      <c r="BY52" s="12">
        <f t="shared" si="11"/>
        <v>76</v>
      </c>
      <c r="BZ52" s="12">
        <f t="shared" si="11"/>
        <v>77</v>
      </c>
      <c r="CA52" s="12">
        <f t="shared" si="11"/>
        <v>78</v>
      </c>
      <c r="CB52" s="12">
        <f t="shared" si="11"/>
        <v>79</v>
      </c>
      <c r="CC52" s="12">
        <f t="shared" si="11"/>
        <v>80</v>
      </c>
      <c r="CD52" s="12">
        <f t="shared" si="11"/>
        <v>81</v>
      </c>
      <c r="CE52" s="12">
        <f t="shared" si="11"/>
        <v>82</v>
      </c>
      <c r="CF52" s="12">
        <f t="shared" si="11"/>
        <v>83</v>
      </c>
      <c r="CG52" s="12">
        <f t="shared" si="11"/>
        <v>84</v>
      </c>
      <c r="CH52" s="12">
        <f t="shared" si="11"/>
        <v>85</v>
      </c>
      <c r="CI52" s="12">
        <f t="shared" si="11"/>
        <v>86</v>
      </c>
      <c r="CJ52" s="12">
        <f t="shared" si="11"/>
        <v>87</v>
      </c>
      <c r="CK52" s="12">
        <f t="shared" si="11"/>
        <v>88</v>
      </c>
      <c r="CL52" s="12">
        <f t="shared" si="11"/>
        <v>89</v>
      </c>
      <c r="CM52" s="12">
        <f t="shared" si="11"/>
        <v>90</v>
      </c>
      <c r="CN52" s="12">
        <f t="shared" si="11"/>
        <v>91</v>
      </c>
      <c r="CO52" s="12">
        <f t="shared" si="11"/>
        <v>92</v>
      </c>
      <c r="CP52" s="12">
        <f t="shared" si="11"/>
        <v>93</v>
      </c>
      <c r="CQ52" s="12">
        <f t="shared" si="11"/>
        <v>94</v>
      </c>
      <c r="CR52" s="12">
        <f t="shared" si="11"/>
        <v>95</v>
      </c>
      <c r="CS52" s="13">
        <f t="shared" si="11"/>
        <v>96</v>
      </c>
      <c r="CT52" s="13" t="str">
        <f t="shared" si="11"/>
        <v/>
      </c>
      <c r="CU52" s="13" t="str">
        <f t="shared" si="11"/>
        <v/>
      </c>
      <c r="CV52" s="13" t="str">
        <f t="shared" si="11"/>
        <v/>
      </c>
      <c r="CW52" s="17" t="str">
        <f t="shared" si="11"/>
        <v/>
      </c>
      <c r="CX52" s="18" t="s">
        <v>1</v>
      </c>
    </row>
    <row r="53" spans="1:102" ht="25" customHeight="1" thickBot="1" x14ac:dyDescent="0.35">
      <c r="A53" s="105" t="s">
        <v>41</v>
      </c>
      <c r="B53" s="106">
        <f>B17+B27+B41</f>
        <v>49.08</v>
      </c>
      <c r="C53" s="107">
        <f t="shared" ref="C53:BN53" si="12">C17+C27+C41</f>
        <v>55.23</v>
      </c>
      <c r="D53" s="107">
        <f t="shared" si="12"/>
        <v>56.677999999999997</v>
      </c>
      <c r="E53" s="107">
        <f t="shared" si="12"/>
        <v>64.442999999999998</v>
      </c>
      <c r="F53" s="107">
        <f t="shared" si="12"/>
        <v>68.884</v>
      </c>
      <c r="G53" s="107">
        <f t="shared" si="12"/>
        <v>70.507000000000005</v>
      </c>
      <c r="H53" s="107">
        <f t="shared" si="12"/>
        <v>78.60199999999999</v>
      </c>
      <c r="I53" s="107">
        <f t="shared" si="12"/>
        <v>72.781000000000006</v>
      </c>
      <c r="J53" s="107">
        <f t="shared" si="12"/>
        <v>69.094999999999999</v>
      </c>
      <c r="K53" s="107">
        <f t="shared" si="12"/>
        <v>64.832999999999998</v>
      </c>
      <c r="L53" s="107">
        <f t="shared" si="12"/>
        <v>60.777999999999999</v>
      </c>
      <c r="M53" s="107">
        <f t="shared" si="12"/>
        <v>54.893000000000001</v>
      </c>
      <c r="N53" s="107">
        <f t="shared" si="12"/>
        <v>49.151000000000003</v>
      </c>
      <c r="O53" s="107">
        <f t="shared" si="12"/>
        <v>52.993000000000002</v>
      </c>
      <c r="P53" s="107">
        <f t="shared" si="12"/>
        <v>103.532</v>
      </c>
      <c r="Q53" s="107">
        <f t="shared" si="12"/>
        <v>169.19800000000001</v>
      </c>
      <c r="R53" s="107">
        <f t="shared" si="12"/>
        <v>201.62299999999999</v>
      </c>
      <c r="S53" s="107">
        <f t="shared" si="12"/>
        <v>195.97300000000001</v>
      </c>
      <c r="T53" s="107">
        <f t="shared" si="12"/>
        <v>53.847000000000001</v>
      </c>
      <c r="U53" s="107">
        <f t="shared" si="12"/>
        <v>47.781999999999996</v>
      </c>
      <c r="V53" s="107">
        <f t="shared" si="12"/>
        <v>109.435</v>
      </c>
      <c r="W53" s="107">
        <f t="shared" si="12"/>
        <v>42.2</v>
      </c>
      <c r="X53" s="107">
        <f t="shared" si="12"/>
        <v>41.140999999999998</v>
      </c>
      <c r="Y53" s="107">
        <f t="shared" si="12"/>
        <v>40.392999999999994</v>
      </c>
      <c r="Z53" s="107">
        <f t="shared" si="12"/>
        <v>45.491999999999997</v>
      </c>
      <c r="AA53" s="107">
        <f t="shared" si="12"/>
        <v>33.57</v>
      </c>
      <c r="AB53" s="107">
        <f t="shared" si="12"/>
        <v>27.49</v>
      </c>
      <c r="AC53" s="107">
        <f t="shared" si="12"/>
        <v>26.751000000000001</v>
      </c>
      <c r="AD53" s="107">
        <f t="shared" si="12"/>
        <v>71.363</v>
      </c>
      <c r="AE53" s="107">
        <f t="shared" si="12"/>
        <v>71.551000000000002</v>
      </c>
      <c r="AF53" s="107">
        <f t="shared" si="12"/>
        <v>103.958</v>
      </c>
      <c r="AG53" s="107">
        <f t="shared" si="12"/>
        <v>122.158</v>
      </c>
      <c r="AH53" s="107">
        <f t="shared" si="12"/>
        <v>120.154</v>
      </c>
      <c r="AI53" s="107">
        <f t="shared" si="12"/>
        <v>119.48400000000001</v>
      </c>
      <c r="AJ53" s="107">
        <f t="shared" si="12"/>
        <v>109.49000000000001</v>
      </c>
      <c r="AK53" s="107">
        <f t="shared" si="12"/>
        <v>141.63999999999999</v>
      </c>
      <c r="AL53" s="107">
        <f t="shared" si="12"/>
        <v>130.279</v>
      </c>
      <c r="AM53" s="107">
        <f t="shared" si="12"/>
        <v>130.33199999999999</v>
      </c>
      <c r="AN53" s="107">
        <f t="shared" si="12"/>
        <v>132.02499999999998</v>
      </c>
      <c r="AO53" s="107">
        <f t="shared" si="12"/>
        <v>152.863</v>
      </c>
      <c r="AP53" s="107">
        <f t="shared" si="12"/>
        <v>130.91</v>
      </c>
      <c r="AQ53" s="107">
        <f t="shared" si="12"/>
        <v>138.04400000000001</v>
      </c>
      <c r="AR53" s="107">
        <f t="shared" si="12"/>
        <v>141.851</v>
      </c>
      <c r="AS53" s="107">
        <f t="shared" si="12"/>
        <v>163.91300000000001</v>
      </c>
      <c r="AT53" s="107">
        <f t="shared" si="12"/>
        <v>139.58600000000001</v>
      </c>
      <c r="AU53" s="107">
        <f t="shared" si="12"/>
        <v>146.161</v>
      </c>
      <c r="AV53" s="107">
        <f t="shared" si="12"/>
        <v>129.869</v>
      </c>
      <c r="AW53" s="107">
        <f t="shared" si="12"/>
        <v>149.375</v>
      </c>
      <c r="AX53" s="107">
        <f t="shared" si="12"/>
        <v>135.94</v>
      </c>
      <c r="AY53" s="107">
        <f t="shared" si="12"/>
        <v>143.25299999999999</v>
      </c>
      <c r="AZ53" s="107">
        <f t="shared" si="12"/>
        <v>135.21899999999999</v>
      </c>
      <c r="BA53" s="107">
        <f t="shared" si="12"/>
        <v>176.55</v>
      </c>
      <c r="BB53" s="107">
        <f t="shared" si="12"/>
        <v>132.708</v>
      </c>
      <c r="BC53" s="107">
        <f t="shared" si="12"/>
        <v>126.131</v>
      </c>
      <c r="BD53" s="107">
        <f t="shared" si="12"/>
        <v>117.648</v>
      </c>
      <c r="BE53" s="107">
        <f t="shared" si="12"/>
        <v>111.97999999999999</v>
      </c>
      <c r="BF53" s="107">
        <f t="shared" si="12"/>
        <v>121.901</v>
      </c>
      <c r="BG53" s="107">
        <f t="shared" si="12"/>
        <v>121.435</v>
      </c>
      <c r="BH53" s="107">
        <f t="shared" si="12"/>
        <v>109.29900000000001</v>
      </c>
      <c r="BI53" s="107">
        <f t="shared" si="12"/>
        <v>109.75999999999999</v>
      </c>
      <c r="BJ53" s="107">
        <f t="shared" si="12"/>
        <v>116.73400000000001</v>
      </c>
      <c r="BK53" s="107">
        <f t="shared" si="12"/>
        <v>112.59100000000001</v>
      </c>
      <c r="BL53" s="107">
        <f t="shared" si="12"/>
        <v>112.52500000000001</v>
      </c>
      <c r="BM53" s="107">
        <f t="shared" si="12"/>
        <v>109.82</v>
      </c>
      <c r="BN53" s="107">
        <f t="shared" si="12"/>
        <v>109.01899999999999</v>
      </c>
      <c r="BO53" s="107">
        <f t="shared" ref="BO53:CX53" si="13">BO17+BO27+BO41</f>
        <v>114.916</v>
      </c>
      <c r="BP53" s="107">
        <f t="shared" si="13"/>
        <v>103.04599999999999</v>
      </c>
      <c r="BQ53" s="107">
        <f t="shared" si="13"/>
        <v>114.092</v>
      </c>
      <c r="BR53" s="107">
        <f t="shared" si="13"/>
        <v>31.411999999999999</v>
      </c>
      <c r="BS53" s="107">
        <f t="shared" si="13"/>
        <v>26.788999999999998</v>
      </c>
      <c r="BT53" s="107">
        <f t="shared" si="13"/>
        <v>26.97</v>
      </c>
      <c r="BU53" s="107">
        <f t="shared" si="13"/>
        <v>26.399000000000001</v>
      </c>
      <c r="BV53" s="107">
        <f t="shared" si="13"/>
        <v>23.361000000000001</v>
      </c>
      <c r="BW53" s="107">
        <f t="shared" si="13"/>
        <v>25.792000000000002</v>
      </c>
      <c r="BX53" s="107">
        <f t="shared" si="13"/>
        <v>21.088000000000001</v>
      </c>
      <c r="BY53" s="107">
        <f t="shared" si="13"/>
        <v>25.858999999999998</v>
      </c>
      <c r="BZ53" s="107">
        <f t="shared" si="13"/>
        <v>21.277000000000001</v>
      </c>
      <c r="CA53" s="107">
        <f t="shared" si="13"/>
        <v>22.689</v>
      </c>
      <c r="CB53" s="107">
        <f t="shared" si="13"/>
        <v>20.7</v>
      </c>
      <c r="CC53" s="107">
        <f t="shared" si="13"/>
        <v>21.085000000000001</v>
      </c>
      <c r="CD53" s="107">
        <f t="shared" si="13"/>
        <v>22.027000000000001</v>
      </c>
      <c r="CE53" s="107">
        <f t="shared" si="13"/>
        <v>20.7</v>
      </c>
      <c r="CF53" s="107">
        <f t="shared" si="13"/>
        <v>21.131</v>
      </c>
      <c r="CG53" s="107">
        <f t="shared" si="13"/>
        <v>23.227</v>
      </c>
      <c r="CH53" s="107">
        <f t="shared" si="13"/>
        <v>22.91</v>
      </c>
      <c r="CI53" s="107">
        <f t="shared" si="13"/>
        <v>23.303999999999998</v>
      </c>
      <c r="CJ53" s="107">
        <f t="shared" si="13"/>
        <v>25.782</v>
      </c>
      <c r="CK53" s="107">
        <f t="shared" si="13"/>
        <v>25.905999999999999</v>
      </c>
      <c r="CL53" s="107">
        <f t="shared" si="13"/>
        <v>30.556999999999999</v>
      </c>
      <c r="CM53" s="107">
        <f t="shared" si="13"/>
        <v>24.279</v>
      </c>
      <c r="CN53" s="107">
        <f t="shared" si="13"/>
        <v>24.43</v>
      </c>
      <c r="CO53" s="107">
        <f t="shared" si="13"/>
        <v>23.696000000000002</v>
      </c>
      <c r="CP53" s="107">
        <f t="shared" si="13"/>
        <v>24.366</v>
      </c>
      <c r="CQ53" s="107">
        <f t="shared" si="13"/>
        <v>16.896000000000001</v>
      </c>
      <c r="CR53" s="107">
        <f t="shared" si="13"/>
        <v>17.535999999999998</v>
      </c>
      <c r="CS53" s="107">
        <f t="shared" si="13"/>
        <v>16.867000000000001</v>
      </c>
      <c r="CT53" s="108">
        <f t="shared" si="13"/>
        <v>0</v>
      </c>
      <c r="CU53" s="108">
        <f t="shared" si="13"/>
        <v>0</v>
      </c>
      <c r="CV53" s="108">
        <f t="shared" si="13"/>
        <v>0</v>
      </c>
      <c r="CW53" s="109">
        <f t="shared" si="13"/>
        <v>0</v>
      </c>
      <c r="CX53" s="126">
        <f t="shared" si="13"/>
        <v>1910.7457499999996</v>
      </c>
    </row>
  </sheetData>
  <mergeCells count="35">
    <mergeCell ref="B28:CX28"/>
    <mergeCell ref="B29:CW29"/>
    <mergeCell ref="B34:CX34"/>
    <mergeCell ref="B35:CX35"/>
    <mergeCell ref="B43:CX43"/>
    <mergeCell ref="CT2:CW2"/>
    <mergeCell ref="B4:CX4"/>
    <mergeCell ref="B7:CX7"/>
    <mergeCell ref="B10:CW10"/>
    <mergeCell ref="B18:CX18"/>
    <mergeCell ref="B19:CW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I24" sqref="AI2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46029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>
        <v>2</v>
      </c>
      <c r="P5" s="25">
        <v>55</v>
      </c>
      <c r="Q5" s="25">
        <v>122.8</v>
      </c>
      <c r="R5" s="25">
        <v>155.4</v>
      </c>
      <c r="S5" s="25">
        <v>150.9</v>
      </c>
      <c r="T5" s="25">
        <v>15</v>
      </c>
      <c r="U5" s="25"/>
      <c r="V5" s="25">
        <v>71.7</v>
      </c>
      <c r="W5" s="25"/>
      <c r="X5" s="25"/>
      <c r="Y5" s="25"/>
      <c r="Z5" s="25">
        <v>2</v>
      </c>
      <c r="AA5" s="25">
        <v>-22.6</v>
      </c>
      <c r="AB5" s="25">
        <v>-20.2</v>
      </c>
      <c r="AC5" s="25">
        <v>2</v>
      </c>
      <c r="AD5" s="25">
        <v>61.300000000000004</v>
      </c>
      <c r="AE5" s="25">
        <v>68.2</v>
      </c>
      <c r="AF5" s="25">
        <v>68.2</v>
      </c>
      <c r="AG5" s="25">
        <v>68.2</v>
      </c>
      <c r="AH5" s="25">
        <v>54.9</v>
      </c>
      <c r="AI5" s="25">
        <v>54.9</v>
      </c>
      <c r="AJ5" s="25">
        <v>54.9</v>
      </c>
      <c r="AK5" s="25">
        <v>64.599999999999994</v>
      </c>
      <c r="AL5" s="25">
        <v>71.099999999999994</v>
      </c>
      <c r="AM5" s="25">
        <v>71.099999999999994</v>
      </c>
      <c r="AN5" s="25">
        <v>71.099999999999994</v>
      </c>
      <c r="AO5" s="25">
        <v>71.099999999999994</v>
      </c>
      <c r="AP5" s="25">
        <v>26.2</v>
      </c>
      <c r="AQ5" s="25">
        <v>56.1</v>
      </c>
      <c r="AR5" s="25">
        <v>59.8</v>
      </c>
      <c r="AS5" s="25">
        <v>58.7</v>
      </c>
      <c r="AT5" s="25">
        <v>61.3</v>
      </c>
      <c r="AU5" s="25">
        <v>61.3</v>
      </c>
      <c r="AV5" s="25">
        <v>61.3</v>
      </c>
      <c r="AW5" s="25">
        <v>61.3</v>
      </c>
      <c r="AX5" s="25">
        <v>77.2</v>
      </c>
      <c r="AY5" s="25">
        <v>77.2</v>
      </c>
      <c r="AZ5" s="25">
        <v>77.2</v>
      </c>
      <c r="BA5" s="25">
        <v>77.2</v>
      </c>
      <c r="BB5" s="25">
        <v>78.8</v>
      </c>
      <c r="BC5" s="25">
        <v>78.8</v>
      </c>
      <c r="BD5" s="25">
        <v>78.8</v>
      </c>
      <c r="BE5" s="25">
        <v>78.8</v>
      </c>
      <c r="BF5" s="25">
        <v>58.3</v>
      </c>
      <c r="BG5" s="25">
        <v>58.3</v>
      </c>
      <c r="BH5" s="25">
        <v>58.3</v>
      </c>
      <c r="BI5" s="25">
        <v>58.3</v>
      </c>
      <c r="BJ5" s="25">
        <v>57.9</v>
      </c>
      <c r="BK5" s="25">
        <v>57.9</v>
      </c>
      <c r="BL5" s="25">
        <v>57.9</v>
      </c>
      <c r="BM5" s="25">
        <v>57.9</v>
      </c>
      <c r="BN5" s="25">
        <v>72.099999999999994</v>
      </c>
      <c r="BO5" s="25">
        <v>71.099999999999994</v>
      </c>
      <c r="BP5" s="25">
        <v>72.099999999999994</v>
      </c>
      <c r="BQ5" s="25">
        <v>71.099999999999994</v>
      </c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783.70000000000027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75.900000000000006</v>
      </c>
      <c r="C8" s="138">
        <v>75.900000000000006</v>
      </c>
      <c r="D8" s="138">
        <v>70.87</v>
      </c>
      <c r="E8" s="138">
        <v>74.180000000000007</v>
      </c>
      <c r="F8" s="138">
        <v>75.900000000000006</v>
      </c>
      <c r="G8" s="138">
        <v>74.27</v>
      </c>
      <c r="H8" s="138">
        <v>72.040000000000006</v>
      </c>
      <c r="I8" s="138">
        <v>72.349999999999994</v>
      </c>
      <c r="J8" s="138">
        <v>72.349999999999994</v>
      </c>
      <c r="K8" s="138">
        <v>72.349999999999994</v>
      </c>
      <c r="L8" s="138">
        <v>72.349999999999994</v>
      </c>
      <c r="M8" s="138">
        <v>72.349999999999994</v>
      </c>
      <c r="N8" s="138">
        <v>72.349999999999994</v>
      </c>
      <c r="O8" s="138">
        <v>72.47</v>
      </c>
      <c r="P8" s="138">
        <v>71.14</v>
      </c>
      <c r="Q8" s="138">
        <v>70.599999999999994</v>
      </c>
      <c r="R8" s="138">
        <v>71.040000000000006</v>
      </c>
      <c r="S8" s="138">
        <v>73</v>
      </c>
      <c r="T8" s="138">
        <v>78.62</v>
      </c>
      <c r="U8" s="138">
        <v>78.11</v>
      </c>
      <c r="V8" s="138">
        <v>78.73</v>
      </c>
      <c r="W8" s="138">
        <v>76.13</v>
      </c>
      <c r="X8" s="138">
        <v>76.2</v>
      </c>
      <c r="Y8" s="138">
        <v>78.86</v>
      </c>
      <c r="Z8" s="138">
        <v>91.46</v>
      </c>
      <c r="AA8" s="138">
        <v>117.2</v>
      </c>
      <c r="AB8" s="138">
        <v>121.75</v>
      </c>
      <c r="AC8" s="138">
        <v>139.03</v>
      </c>
      <c r="AD8" s="138">
        <v>143.06</v>
      </c>
      <c r="AE8" s="138">
        <v>138.58000000000001</v>
      </c>
      <c r="AF8" s="138">
        <v>118.25</v>
      </c>
      <c r="AG8" s="138">
        <v>91</v>
      </c>
      <c r="AH8" s="138">
        <v>92.29</v>
      </c>
      <c r="AI8" s="138">
        <v>81.59</v>
      </c>
      <c r="AJ8" s="138">
        <v>83.88</v>
      </c>
      <c r="AK8" s="138">
        <v>75.95</v>
      </c>
      <c r="AL8" s="138">
        <v>87.27</v>
      </c>
      <c r="AM8" s="138">
        <v>93.82</v>
      </c>
      <c r="AN8" s="138">
        <v>88.39</v>
      </c>
      <c r="AO8" s="138">
        <v>74.72</v>
      </c>
      <c r="AP8" s="138">
        <v>77.86</v>
      </c>
      <c r="AQ8" s="138">
        <v>74.05</v>
      </c>
      <c r="AR8" s="138">
        <v>66.959999999999994</v>
      </c>
      <c r="AS8" s="138">
        <v>58</v>
      </c>
      <c r="AT8" s="138">
        <v>58</v>
      </c>
      <c r="AU8" s="138">
        <v>53.24</v>
      </c>
      <c r="AV8" s="138">
        <v>54.82</v>
      </c>
      <c r="AW8" s="138">
        <v>56.54</v>
      </c>
      <c r="AX8" s="138">
        <v>54.38</v>
      </c>
      <c r="AY8" s="138">
        <v>62.59</v>
      </c>
      <c r="AZ8" s="138">
        <v>72.66</v>
      </c>
      <c r="BA8" s="138">
        <v>72.59</v>
      </c>
      <c r="BB8" s="138">
        <v>73.849999999999994</v>
      </c>
      <c r="BC8" s="138">
        <v>75.52</v>
      </c>
      <c r="BD8" s="138">
        <v>76.69</v>
      </c>
      <c r="BE8" s="138">
        <v>78.2</v>
      </c>
      <c r="BF8" s="138">
        <v>76.78</v>
      </c>
      <c r="BG8" s="138">
        <v>84.97</v>
      </c>
      <c r="BH8" s="138">
        <v>106.22</v>
      </c>
      <c r="BI8" s="138">
        <v>124</v>
      </c>
      <c r="BJ8" s="138">
        <v>77.7</v>
      </c>
      <c r="BK8" s="138">
        <v>80.78</v>
      </c>
      <c r="BL8" s="138">
        <v>83.9</v>
      </c>
      <c r="BM8" s="138">
        <v>86.55</v>
      </c>
      <c r="BN8" s="138">
        <v>93.42</v>
      </c>
      <c r="BO8" s="138">
        <v>102.09</v>
      </c>
      <c r="BP8" s="138">
        <v>99.55</v>
      </c>
      <c r="BQ8" s="138">
        <v>96.38</v>
      </c>
      <c r="BR8" s="138">
        <v>101.56</v>
      </c>
      <c r="BS8" s="138">
        <v>106.06</v>
      </c>
      <c r="BT8" s="138">
        <v>105.75</v>
      </c>
      <c r="BU8" s="138">
        <v>93.37</v>
      </c>
      <c r="BV8" s="138">
        <v>85.19</v>
      </c>
      <c r="BW8" s="138">
        <v>85.36</v>
      </c>
      <c r="BX8" s="138">
        <v>79.349999999999994</v>
      </c>
      <c r="BY8" s="138">
        <v>78.83</v>
      </c>
      <c r="BZ8" s="138">
        <v>77.819999999999993</v>
      </c>
      <c r="CA8" s="138">
        <v>82.55</v>
      </c>
      <c r="CB8" s="138">
        <v>83.93</v>
      </c>
      <c r="CC8" s="138">
        <v>79.08</v>
      </c>
      <c r="CD8" s="138">
        <v>84</v>
      </c>
      <c r="CE8" s="138">
        <v>85.02</v>
      </c>
      <c r="CF8" s="138">
        <v>85.12</v>
      </c>
      <c r="CG8" s="138">
        <v>82.21</v>
      </c>
      <c r="CH8" s="138">
        <v>83.38</v>
      </c>
      <c r="CI8" s="138">
        <v>80.540000000000006</v>
      </c>
      <c r="CJ8" s="138">
        <v>78.62</v>
      </c>
      <c r="CK8" s="138">
        <v>76.709999999999994</v>
      </c>
      <c r="CL8" s="138">
        <v>74.87</v>
      </c>
      <c r="CM8" s="138">
        <v>73.33</v>
      </c>
      <c r="CN8" s="138">
        <v>72.77</v>
      </c>
      <c r="CO8" s="138">
        <v>71.63</v>
      </c>
      <c r="CP8" s="138">
        <v>71.58</v>
      </c>
      <c r="CQ8" s="138">
        <v>73.91</v>
      </c>
      <c r="CR8" s="138">
        <v>73.17</v>
      </c>
      <c r="CS8" s="138">
        <v>72.099999999999994</v>
      </c>
      <c r="CT8" s="139"/>
      <c r="CU8" s="139"/>
      <c r="CV8" s="139"/>
      <c r="CW8" s="140"/>
      <c r="CX8" s="141">
        <f>IF(SUM(B8:CW8)&lt;&gt;0,AVERAGEIF(B8:CW8,"&lt;&gt;"""),"")</f>
        <v>82.21250000000002</v>
      </c>
    </row>
    <row r="9" spans="1:102" ht="25" customHeight="1" thickBot="1" x14ac:dyDescent="0.35">
      <c r="A9" s="133" t="s">
        <v>6</v>
      </c>
      <c r="B9" s="42">
        <v>74.212500000000006</v>
      </c>
      <c r="C9" s="43">
        <v>74.212500000000006</v>
      </c>
      <c r="D9" s="43">
        <v>74.212500000000006</v>
      </c>
      <c r="E9" s="43">
        <v>74.212500000000006</v>
      </c>
      <c r="F9" s="43">
        <v>73.64</v>
      </c>
      <c r="G9" s="43">
        <v>73.64</v>
      </c>
      <c r="H9" s="43">
        <v>73.64</v>
      </c>
      <c r="I9" s="43">
        <v>73.64</v>
      </c>
      <c r="J9" s="43">
        <v>72.349999999999994</v>
      </c>
      <c r="K9" s="43">
        <v>72.349999999999994</v>
      </c>
      <c r="L9" s="43">
        <v>72.349999999999994</v>
      </c>
      <c r="M9" s="43">
        <v>72.349999999999994</v>
      </c>
      <c r="N9" s="43">
        <v>71.64</v>
      </c>
      <c r="O9" s="43">
        <v>71.64</v>
      </c>
      <c r="P9" s="43">
        <v>71.64</v>
      </c>
      <c r="Q9" s="43">
        <v>71.64</v>
      </c>
      <c r="R9" s="43">
        <v>75.192499999999995</v>
      </c>
      <c r="S9" s="43">
        <v>75.192499999999995</v>
      </c>
      <c r="T9" s="43">
        <v>75.192499999999995</v>
      </c>
      <c r="U9" s="43">
        <v>75.192499999999995</v>
      </c>
      <c r="V9" s="43">
        <v>77.48</v>
      </c>
      <c r="W9" s="43">
        <v>77.48</v>
      </c>
      <c r="X9" s="43">
        <v>77.48</v>
      </c>
      <c r="Y9" s="43">
        <v>77.48</v>
      </c>
      <c r="Z9" s="43">
        <v>117.36</v>
      </c>
      <c r="AA9" s="43">
        <v>117.36</v>
      </c>
      <c r="AB9" s="43">
        <v>117.36</v>
      </c>
      <c r="AC9" s="43">
        <v>117.36</v>
      </c>
      <c r="AD9" s="43">
        <v>122.7225</v>
      </c>
      <c r="AE9" s="43">
        <v>122.7225</v>
      </c>
      <c r="AF9" s="43">
        <v>122.7225</v>
      </c>
      <c r="AG9" s="43">
        <v>122.7225</v>
      </c>
      <c r="AH9" s="43">
        <v>83.427499999999995</v>
      </c>
      <c r="AI9" s="43">
        <v>83.427499999999995</v>
      </c>
      <c r="AJ9" s="43">
        <v>83.427499999999995</v>
      </c>
      <c r="AK9" s="43">
        <v>83.427499999999995</v>
      </c>
      <c r="AL9" s="43">
        <v>86.05</v>
      </c>
      <c r="AM9" s="43">
        <v>86.05</v>
      </c>
      <c r="AN9" s="43">
        <v>86.05</v>
      </c>
      <c r="AO9" s="43">
        <v>86.05</v>
      </c>
      <c r="AP9" s="43">
        <v>69.217500000000001</v>
      </c>
      <c r="AQ9" s="43">
        <v>69.217500000000001</v>
      </c>
      <c r="AR9" s="43">
        <v>69.217500000000001</v>
      </c>
      <c r="AS9" s="43">
        <v>69.217500000000001</v>
      </c>
      <c r="AT9" s="43">
        <v>55.65</v>
      </c>
      <c r="AU9" s="43">
        <v>55.65</v>
      </c>
      <c r="AV9" s="43">
        <v>55.65</v>
      </c>
      <c r="AW9" s="43">
        <v>55.65</v>
      </c>
      <c r="AX9" s="43">
        <v>65.555000000000007</v>
      </c>
      <c r="AY9" s="43">
        <v>65.555000000000007</v>
      </c>
      <c r="AZ9" s="43">
        <v>65.555000000000007</v>
      </c>
      <c r="BA9" s="43">
        <v>65.555000000000007</v>
      </c>
      <c r="BB9" s="43">
        <v>76.064999999999998</v>
      </c>
      <c r="BC9" s="43">
        <v>76.064999999999998</v>
      </c>
      <c r="BD9" s="43">
        <v>76.064999999999998</v>
      </c>
      <c r="BE9" s="43">
        <v>76.064999999999998</v>
      </c>
      <c r="BF9" s="43">
        <v>97.992500000000007</v>
      </c>
      <c r="BG9" s="43">
        <v>97.992500000000007</v>
      </c>
      <c r="BH9" s="43">
        <v>97.992500000000007</v>
      </c>
      <c r="BI9" s="43">
        <v>97.992500000000007</v>
      </c>
      <c r="BJ9" s="43">
        <v>82.232500000000002</v>
      </c>
      <c r="BK9" s="43">
        <v>82.232500000000002</v>
      </c>
      <c r="BL9" s="43">
        <v>82.232500000000002</v>
      </c>
      <c r="BM9" s="43">
        <v>82.232500000000002</v>
      </c>
      <c r="BN9" s="43">
        <v>97.86</v>
      </c>
      <c r="BO9" s="43">
        <v>97.86</v>
      </c>
      <c r="BP9" s="43">
        <v>97.86</v>
      </c>
      <c r="BQ9" s="43">
        <v>97.86</v>
      </c>
      <c r="BR9" s="43">
        <v>101.685</v>
      </c>
      <c r="BS9" s="43">
        <v>101.685</v>
      </c>
      <c r="BT9" s="43">
        <v>101.685</v>
      </c>
      <c r="BU9" s="43">
        <v>101.685</v>
      </c>
      <c r="BV9" s="43">
        <v>82.182500000000005</v>
      </c>
      <c r="BW9" s="43">
        <v>82.182500000000005</v>
      </c>
      <c r="BX9" s="43">
        <v>82.182500000000005</v>
      </c>
      <c r="BY9" s="43">
        <v>82.182500000000005</v>
      </c>
      <c r="BZ9" s="43">
        <v>80.844999999999999</v>
      </c>
      <c r="CA9" s="43">
        <v>80.844999999999999</v>
      </c>
      <c r="CB9" s="43">
        <v>80.844999999999999</v>
      </c>
      <c r="CC9" s="43">
        <v>80.844999999999999</v>
      </c>
      <c r="CD9" s="43">
        <v>84.087500000000006</v>
      </c>
      <c r="CE9" s="43">
        <v>84.087500000000006</v>
      </c>
      <c r="CF9" s="43">
        <v>84.087500000000006</v>
      </c>
      <c r="CG9" s="43">
        <v>84.087500000000006</v>
      </c>
      <c r="CH9" s="43">
        <v>79.8125</v>
      </c>
      <c r="CI9" s="43">
        <v>79.8125</v>
      </c>
      <c r="CJ9" s="43">
        <v>79.8125</v>
      </c>
      <c r="CK9" s="43">
        <v>79.8125</v>
      </c>
      <c r="CL9" s="43">
        <v>73.150000000000006</v>
      </c>
      <c r="CM9" s="43">
        <v>73.150000000000006</v>
      </c>
      <c r="CN9" s="43">
        <v>73.150000000000006</v>
      </c>
      <c r="CO9" s="43">
        <v>73.150000000000006</v>
      </c>
      <c r="CP9" s="43">
        <v>72.69</v>
      </c>
      <c r="CQ9" s="43">
        <v>72.69</v>
      </c>
      <c r="CR9" s="43">
        <v>72.69</v>
      </c>
      <c r="CS9" s="43">
        <v>72.69</v>
      </c>
      <c r="CT9" s="44"/>
      <c r="CU9" s="44"/>
      <c r="CV9" s="44"/>
      <c r="CW9" s="45"/>
      <c r="CX9" s="142">
        <f>IF(SUM(B9:CW9)&lt;&gt;0,AVERAGEIF(B9:CW9,"&lt;&gt;"""),"")</f>
        <v>82.212499999999977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36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30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31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32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>
        <v>24.6</v>
      </c>
      <c r="AB14" s="149">
        <v>22.2</v>
      </c>
      <c r="AC14" s="149"/>
      <c r="AD14" s="149">
        <v>6.9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13.424999999999999</v>
      </c>
    </row>
    <row r="15" spans="1:102" ht="25" customHeight="1" x14ac:dyDescent="0.3">
      <c r="A15" s="118" t="s">
        <v>33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34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35">
      <c r="A17" s="105" t="s">
        <v>53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24.6</v>
      </c>
      <c r="AB17" s="160">
        <f t="shared" si="0"/>
        <v>22.2</v>
      </c>
      <c r="AC17" s="160">
        <f t="shared" si="0"/>
        <v>0</v>
      </c>
      <c r="AD17" s="160">
        <f t="shared" si="0"/>
        <v>6.9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13.424999999999999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49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43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44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45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>
        <v>2</v>
      </c>
      <c r="P22" s="149">
        <v>55</v>
      </c>
      <c r="Q22" s="149">
        <v>122.8</v>
      </c>
      <c r="R22" s="149">
        <v>155.4</v>
      </c>
      <c r="S22" s="149">
        <v>150.9</v>
      </c>
      <c r="T22" s="149">
        <v>15</v>
      </c>
      <c r="U22" s="149"/>
      <c r="V22" s="149">
        <v>71.7</v>
      </c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9.6999999999999993</v>
      </c>
      <c r="AL22" s="149"/>
      <c r="AM22" s="149"/>
      <c r="AN22" s="149"/>
      <c r="AO22" s="149"/>
      <c r="AP22" s="149">
        <v>11.2</v>
      </c>
      <c r="AQ22" s="149">
        <v>41.1</v>
      </c>
      <c r="AR22" s="149">
        <v>44.8</v>
      </c>
      <c r="AS22" s="149">
        <v>43.7</v>
      </c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1</v>
      </c>
      <c r="BO22" s="149"/>
      <c r="BP22" s="149">
        <v>1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181.32500000000005</v>
      </c>
    </row>
    <row r="23" spans="1:102" ht="25" customHeight="1" x14ac:dyDescent="0.3">
      <c r="A23" s="118" t="s">
        <v>46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47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>
        <v>2</v>
      </c>
      <c r="AA24" s="155">
        <v>2</v>
      </c>
      <c r="AB24" s="155">
        <v>2</v>
      </c>
      <c r="AC24" s="155">
        <v>2</v>
      </c>
      <c r="AD24" s="155">
        <v>68.2</v>
      </c>
      <c r="AE24" s="155">
        <v>68.2</v>
      </c>
      <c r="AF24" s="155">
        <v>68.2</v>
      </c>
      <c r="AG24" s="155">
        <v>68.2</v>
      </c>
      <c r="AH24" s="155">
        <v>54.9</v>
      </c>
      <c r="AI24" s="155">
        <v>54.9</v>
      </c>
      <c r="AJ24" s="155">
        <v>54.9</v>
      </c>
      <c r="AK24" s="155">
        <v>54.9</v>
      </c>
      <c r="AL24" s="155">
        <v>71.099999999999994</v>
      </c>
      <c r="AM24" s="155">
        <v>71.099999999999994</v>
      </c>
      <c r="AN24" s="155">
        <v>71.099999999999994</v>
      </c>
      <c r="AO24" s="155">
        <v>71.099999999999994</v>
      </c>
      <c r="AP24" s="155">
        <v>15</v>
      </c>
      <c r="AQ24" s="155">
        <v>15</v>
      </c>
      <c r="AR24" s="155">
        <v>15</v>
      </c>
      <c r="AS24" s="155">
        <v>15</v>
      </c>
      <c r="AT24" s="155">
        <v>61.3</v>
      </c>
      <c r="AU24" s="155">
        <v>61.3</v>
      </c>
      <c r="AV24" s="155">
        <v>61.3</v>
      </c>
      <c r="AW24" s="155">
        <v>61.3</v>
      </c>
      <c r="AX24" s="155">
        <v>77.2</v>
      </c>
      <c r="AY24" s="155">
        <v>77.2</v>
      </c>
      <c r="AZ24" s="155">
        <v>77.2</v>
      </c>
      <c r="BA24" s="155">
        <v>77.2</v>
      </c>
      <c r="BB24" s="155">
        <v>78.8</v>
      </c>
      <c r="BC24" s="155">
        <v>78.8</v>
      </c>
      <c r="BD24" s="155">
        <v>78.8</v>
      </c>
      <c r="BE24" s="155">
        <v>78.8</v>
      </c>
      <c r="BF24" s="155">
        <v>58.3</v>
      </c>
      <c r="BG24" s="155">
        <v>58.3</v>
      </c>
      <c r="BH24" s="155">
        <v>58.3</v>
      </c>
      <c r="BI24" s="155">
        <v>58.3</v>
      </c>
      <c r="BJ24" s="155">
        <v>57.9</v>
      </c>
      <c r="BK24" s="155">
        <v>57.9</v>
      </c>
      <c r="BL24" s="155">
        <v>57.9</v>
      </c>
      <c r="BM24" s="155">
        <v>57.9</v>
      </c>
      <c r="BN24" s="155">
        <v>71.099999999999994</v>
      </c>
      <c r="BO24" s="155">
        <v>71.099999999999994</v>
      </c>
      <c r="BP24" s="155">
        <v>71.099999999999994</v>
      </c>
      <c r="BQ24" s="155">
        <v>71.099999999999994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615.79999999999984</v>
      </c>
    </row>
    <row r="25" spans="1:102" ht="30" customHeight="1" thickBot="1" x14ac:dyDescent="0.35">
      <c r="A25" s="105" t="s">
        <v>51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2</v>
      </c>
      <c r="P25" s="160">
        <f t="shared" si="2"/>
        <v>55</v>
      </c>
      <c r="Q25" s="160">
        <f t="shared" si="2"/>
        <v>122.8</v>
      </c>
      <c r="R25" s="160">
        <f t="shared" si="2"/>
        <v>155.4</v>
      </c>
      <c r="S25" s="160">
        <f t="shared" si="2"/>
        <v>150.9</v>
      </c>
      <c r="T25" s="160">
        <f t="shared" si="2"/>
        <v>15</v>
      </c>
      <c r="U25" s="160">
        <f t="shared" si="2"/>
        <v>0</v>
      </c>
      <c r="V25" s="160">
        <f t="shared" si="2"/>
        <v>71.7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2</v>
      </c>
      <c r="AA25" s="160">
        <f t="shared" si="2"/>
        <v>2</v>
      </c>
      <c r="AB25" s="160">
        <f t="shared" si="2"/>
        <v>2</v>
      </c>
      <c r="AC25" s="160">
        <f t="shared" si="2"/>
        <v>2</v>
      </c>
      <c r="AD25" s="160">
        <f t="shared" si="2"/>
        <v>68.2</v>
      </c>
      <c r="AE25" s="160">
        <f t="shared" si="2"/>
        <v>68.2</v>
      </c>
      <c r="AF25" s="160">
        <f t="shared" si="2"/>
        <v>68.2</v>
      </c>
      <c r="AG25" s="160">
        <f t="shared" si="2"/>
        <v>68.2</v>
      </c>
      <c r="AH25" s="160">
        <f t="shared" si="2"/>
        <v>54.9</v>
      </c>
      <c r="AI25" s="160">
        <f t="shared" si="2"/>
        <v>54.9</v>
      </c>
      <c r="AJ25" s="160">
        <f t="shared" si="2"/>
        <v>54.9</v>
      </c>
      <c r="AK25" s="160">
        <f t="shared" si="2"/>
        <v>64.599999999999994</v>
      </c>
      <c r="AL25" s="160">
        <f t="shared" si="2"/>
        <v>71.099999999999994</v>
      </c>
      <c r="AM25" s="160">
        <f t="shared" si="2"/>
        <v>71.099999999999994</v>
      </c>
      <c r="AN25" s="160">
        <f t="shared" si="2"/>
        <v>71.099999999999994</v>
      </c>
      <c r="AO25" s="160">
        <f t="shared" si="2"/>
        <v>71.099999999999994</v>
      </c>
      <c r="AP25" s="160">
        <f t="shared" si="2"/>
        <v>26.2</v>
      </c>
      <c r="AQ25" s="160">
        <f t="shared" si="2"/>
        <v>56.1</v>
      </c>
      <c r="AR25" s="160">
        <f t="shared" si="2"/>
        <v>59.8</v>
      </c>
      <c r="AS25" s="160">
        <f t="shared" si="2"/>
        <v>58.7</v>
      </c>
      <c r="AT25" s="160">
        <f t="shared" si="2"/>
        <v>61.3</v>
      </c>
      <c r="AU25" s="160">
        <f t="shared" si="2"/>
        <v>61.3</v>
      </c>
      <c r="AV25" s="160">
        <f t="shared" si="2"/>
        <v>61.3</v>
      </c>
      <c r="AW25" s="160">
        <f t="shared" si="2"/>
        <v>61.3</v>
      </c>
      <c r="AX25" s="160">
        <f t="shared" si="2"/>
        <v>77.2</v>
      </c>
      <c r="AY25" s="160">
        <f t="shared" si="2"/>
        <v>77.2</v>
      </c>
      <c r="AZ25" s="160">
        <f t="shared" si="2"/>
        <v>77.2</v>
      </c>
      <c r="BA25" s="160">
        <f t="shared" si="2"/>
        <v>77.2</v>
      </c>
      <c r="BB25" s="160">
        <f t="shared" si="2"/>
        <v>78.8</v>
      </c>
      <c r="BC25" s="160">
        <f t="shared" si="2"/>
        <v>78.8</v>
      </c>
      <c r="BD25" s="160">
        <f t="shared" si="2"/>
        <v>78.8</v>
      </c>
      <c r="BE25" s="160">
        <f t="shared" si="2"/>
        <v>78.8</v>
      </c>
      <c r="BF25" s="160">
        <f t="shared" si="2"/>
        <v>58.3</v>
      </c>
      <c r="BG25" s="160">
        <f t="shared" si="2"/>
        <v>58.3</v>
      </c>
      <c r="BH25" s="160">
        <f t="shared" si="2"/>
        <v>58.3</v>
      </c>
      <c r="BI25" s="160">
        <f t="shared" si="2"/>
        <v>58.3</v>
      </c>
      <c r="BJ25" s="160">
        <f t="shared" si="2"/>
        <v>57.9</v>
      </c>
      <c r="BK25" s="160">
        <f t="shared" si="2"/>
        <v>57.9</v>
      </c>
      <c r="BL25" s="160">
        <f t="shared" si="2"/>
        <v>57.9</v>
      </c>
      <c r="BM25" s="160">
        <f t="shared" si="2"/>
        <v>57.9</v>
      </c>
      <c r="BN25" s="160">
        <f t="shared" si="2"/>
        <v>72.099999999999994</v>
      </c>
      <c r="BO25" s="160">
        <f t="shared" ref="BO25:CW25" si="3">SUM(BO20:BO24)</f>
        <v>71.099999999999994</v>
      </c>
      <c r="BP25" s="160">
        <f t="shared" si="3"/>
        <v>72.099999999999994</v>
      </c>
      <c r="BQ25" s="160">
        <f t="shared" si="3"/>
        <v>71.099999999999994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797.12499999999989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81</vt:i4>
      </vt:variant>
    </vt:vector>
  </HeadingPairs>
  <TitlesOfParts>
    <vt:vector size="86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2026-01-06T21:32:10Z</dcterms:created>
  <dcterms:modified xsi:type="dcterms:W3CDTF">2026-01-06T21:32:13Z</dcterms:modified>
</cp:coreProperties>
</file>