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0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(BUY)'!$A$36:$A$40</definedName>
    <definedName name="BRD_EXP_NAMES_SUM_BUY_CPL">'SPOT_Summary (BUY)'!$A$44:$A$49</definedName>
    <definedName name="BRD_EXP_VALUES_DAM_CPL">MKT_Coupling!$B$20:$CW$24</definedName>
    <definedName name="BRD_EXP_VALUES_SUM_BUY">'SPOT_Summary (BUY)'!$B$36:$CW$40</definedName>
    <definedName name="BRD_EXP_VALUES_SUM_BUY_CPL">'SPOT_Summary (BUY)'!$B$44:$CW$49</definedName>
    <definedName name="BRD_IMP_NAMES_DAM_CPL">MKT_Coupling!$A$12:$A$16</definedName>
    <definedName name="BRD_IMP_NAMES_SUM_SELL">'SPOT_Summary (SELL)'!$A$36:$A$40</definedName>
    <definedName name="BRD_IMP_NAMES_SUM_SELL_CPL">'SPOT_Summary (SELL)'!$A$44:$A$49</definedName>
    <definedName name="BRD_IMP_VALUES_DAM_CPL">MKT_Coupling!$B$12:$CW$16</definedName>
    <definedName name="BRD_IMP_VALUES_SUM_SELL">'SPOT_Summary (SELL)'!$B$36:$CW$40</definedName>
    <definedName name="BRD_IMP_VALUES_SUM_SELL_CPL">'SPOT_Summary (SELL)'!$B$44:$CW$49</definedName>
    <definedName name="BUY_ORDERS_NAMES_SUM_BUY">'SPOT_Summary (BUY)'!$A$30:$A$32</definedName>
    <definedName name="BUY_ORDERS_VALUES_SUM_BUY">'SPOT_Summary (BUY)'!$B$30:$CW$32</definedName>
    <definedName name="DAM_CPL_PUB_TIME">MKT_Coupling!$D$1</definedName>
    <definedName name="DEM_UNITS_CRT_VALUES_SUM_BUY">'SPOT_Summary (BUY)'!$B$25:$CW$25</definedName>
    <definedName name="DEM_UNITS_CRT_VALUES_SUM_SELL">'SPOT_Summary (SELL)'!$B$25:$CW$25</definedName>
    <definedName name="DEM_UNITS_DRS_VALUES_SUM_BUY">'SPOT_Summary (BUY)'!$B$26:$CW$26</definedName>
    <definedName name="DEM_UNITS_DRS_VALUES_SUM_SELL">'SPOT_Summary (SELL)'!$B$26:$CW$26</definedName>
    <definedName name="DEM_UNITS_HVL_VALUES_SUM_BUY">'SPOT_Summary (BUY)'!$B$20:$CW$20</definedName>
    <definedName name="DEM_UNITS_HVL_VALUES_SUM_SELL">'SPOT_Summary (SELL)'!$B$20:$CW$20</definedName>
    <definedName name="DEM_UNITS_LVL_VALUES_SUM_BUY">'SPOT_Summary (BUY)'!$B$22:$CW$22</definedName>
    <definedName name="DEM_UNITS_LVL_VALUES_SUM_SELL">'SPOT_Summary (SELL)'!$B$22:$CW$22</definedName>
    <definedName name="DEM_UNITS_MVL_VALUES_SUM_BUY">'SPOT_Summary (BUY)'!$B$21:$CW$21</definedName>
    <definedName name="DEM_UNITS_MVL_VALUES_SUM_SELL">'SPOT_Summary (SELL)'!$B$21:$CW$21</definedName>
    <definedName name="DEM_UNITS_PMP_VALUES_SUM_BUY">'SPOT_Summary (BUY)'!$B$23:$CW$23</definedName>
    <definedName name="DEM_UNITS_PMP_VALUES_SUM_SELL">'SPOT_Summary (SELL)'!$B$23:$CW$23</definedName>
    <definedName name="DEM_UNITS_SLL_VALUES_SUM_BUY">'SPOT_Summary (BUY)'!$B$24:$CW$24</definedName>
    <definedName name="DEM_UNITS_SLL_VALUES_SUM_SELL">'SPOT_Summary (SELL)'!$B$24:$CW$24</definedName>
    <definedName name="DEMAND_NAMES_SUM_BUY">'SPOT_Summary (BUY)'!$A$20:$A$26</definedName>
    <definedName name="DEMAND_NAMES_SUM_SELL">'SPOT_Summary (SELL)'!$A$20:$A$26</definedName>
    <definedName name="DEMAND_VALUES_SUM_BUY">'SPOT_Summary (BUY)'!$B$20:$CW$26</definedName>
    <definedName name="DEMAND_VALUES_SUM_SELL">'SPOT_Summary (SELL)'!$B$20:$CW$26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(BUY)'!$A$1:$CX$53</definedName>
    <definedName name="_xlnm.Print_Area" localSheetId="0">'SPOT_Summary (SELL)'!$A$1:$CX$53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(SELL)'!$A$30:$A$32</definedName>
    <definedName name="SELL_ORDERS_VALUES_SUM_SELL">'SPOT_Summary (SELL)'!$B$30:$CW$32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(SELL)'!$B$41:$CW$41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(BUY)'!$A$11:$A$16</definedName>
    <definedName name="UNITS_NAMES_SUM_SELL">'SPOT_Summary (SELL)'!$A$11:$A$16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(BUY)'!$B$11:$CW$16</definedName>
    <definedName name="UNITS_VALUES_SUM_SELL">'SPOT_Summary (SELL)'!$B$11:$CW$16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3" i="5"/>
  <c r="CX14" i="5"/>
  <c r="CX15" i="5"/>
  <c r="CX16" i="5"/>
  <c r="CX17" i="5"/>
  <c r="CX20" i="5" a="1"/>
  <c r="CX20" i="5"/>
  <c r="CX21" i="5" a="1"/>
  <c r="CX21" i="5"/>
  <c r="CX22" i="5" a="1"/>
  <c r="CX23" i="5" a="1"/>
  <c r="CX24" i="5" a="1"/>
  <c r="CX25" i="5" a="1"/>
  <c r="CX26" i="5" a="1"/>
  <c r="CX22" i="5"/>
  <c r="CX23" i="5"/>
  <c r="CX24" i="5"/>
  <c r="CX25" i="5"/>
  <c r="CX26" i="5"/>
  <c r="CX27" i="5"/>
  <c r="CX36" i="5" a="1"/>
  <c r="CX36" i="5"/>
  <c r="CX37" i="5" a="1"/>
  <c r="CX37" i="5"/>
  <c r="CX38" i="5" a="1"/>
  <c r="CX39" i="5" a="1"/>
  <c r="CX40" i="5" a="1"/>
  <c r="CX38" i="5"/>
  <c r="CX39" i="5"/>
  <c r="CX40" i="5"/>
  <c r="CX41" i="5"/>
  <c r="CX53" i="5"/>
  <c r="CW17" i="5"/>
  <c r="CW27" i="5"/>
  <c r="CW41" i="5"/>
  <c r="CW53" i="5"/>
  <c r="CV17" i="5"/>
  <c r="CV27" i="5"/>
  <c r="CV41" i="5"/>
  <c r="CV53" i="5"/>
  <c r="CU17" i="5"/>
  <c r="CU27" i="5"/>
  <c r="CU41" i="5"/>
  <c r="CU53" i="5"/>
  <c r="CT17" i="5"/>
  <c r="CT27" i="5"/>
  <c r="CT41" i="5"/>
  <c r="CT53" i="5"/>
  <c r="CS17" i="5"/>
  <c r="CS27" i="5"/>
  <c r="CS41" i="5"/>
  <c r="CS53" i="5"/>
  <c r="CR17" i="5"/>
  <c r="CR27" i="5"/>
  <c r="CR41" i="5"/>
  <c r="CR53" i="5"/>
  <c r="CQ17" i="5"/>
  <c r="CQ27" i="5"/>
  <c r="CQ41" i="5"/>
  <c r="CQ53" i="5"/>
  <c r="CP17" i="5"/>
  <c r="CP27" i="5"/>
  <c r="CP41" i="5"/>
  <c r="CP53" i="5"/>
  <c r="CO17" i="5"/>
  <c r="CO27" i="5"/>
  <c r="CO41" i="5"/>
  <c r="CO53" i="5"/>
  <c r="CN17" i="5"/>
  <c r="CN27" i="5"/>
  <c r="CN41" i="5"/>
  <c r="CN53" i="5"/>
  <c r="CM17" i="5"/>
  <c r="CM27" i="5"/>
  <c r="CM41" i="5"/>
  <c r="CM53" i="5"/>
  <c r="CL17" i="5"/>
  <c r="CL27" i="5"/>
  <c r="CL41" i="5"/>
  <c r="CL53" i="5"/>
  <c r="CK17" i="5"/>
  <c r="CK27" i="5"/>
  <c r="CK41" i="5"/>
  <c r="CK53" i="5"/>
  <c r="CJ17" i="5"/>
  <c r="CJ27" i="5"/>
  <c r="CJ41" i="5"/>
  <c r="CJ53" i="5"/>
  <c r="CI17" i="5"/>
  <c r="CI27" i="5"/>
  <c r="CI41" i="5"/>
  <c r="CI53" i="5"/>
  <c r="CH17" i="5"/>
  <c r="CH27" i="5"/>
  <c r="CH41" i="5"/>
  <c r="CH53" i="5"/>
  <c r="CG17" i="5"/>
  <c r="CG27" i="5"/>
  <c r="CG41" i="5"/>
  <c r="CG53" i="5"/>
  <c r="CF17" i="5"/>
  <c r="CF27" i="5"/>
  <c r="CF41" i="5"/>
  <c r="CF53" i="5"/>
  <c r="CE17" i="5"/>
  <c r="CE27" i="5"/>
  <c r="CE41" i="5"/>
  <c r="CE53" i="5"/>
  <c r="CD17" i="5"/>
  <c r="CD27" i="5"/>
  <c r="CD41" i="5"/>
  <c r="CD53" i="5"/>
  <c r="CC17" i="5"/>
  <c r="CC27" i="5"/>
  <c r="CC41" i="5"/>
  <c r="CC53" i="5"/>
  <c r="CB17" i="5"/>
  <c r="CB27" i="5"/>
  <c r="CB41" i="5"/>
  <c r="CB53" i="5"/>
  <c r="CA17" i="5"/>
  <c r="CA27" i="5"/>
  <c r="CA41" i="5"/>
  <c r="CA53" i="5"/>
  <c r="BZ17" i="5"/>
  <c r="BZ27" i="5"/>
  <c r="BZ41" i="5"/>
  <c r="BZ53" i="5"/>
  <c r="BY17" i="5"/>
  <c r="BY27" i="5"/>
  <c r="BY41" i="5"/>
  <c r="BY53" i="5"/>
  <c r="BX17" i="5"/>
  <c r="BX27" i="5"/>
  <c r="BX41" i="5"/>
  <c r="BX53" i="5"/>
  <c r="BW17" i="5"/>
  <c r="BW27" i="5"/>
  <c r="BW41" i="5"/>
  <c r="BW53" i="5"/>
  <c r="BV17" i="5"/>
  <c r="BV27" i="5"/>
  <c r="BV41" i="5"/>
  <c r="BV53" i="5"/>
  <c r="BU17" i="5"/>
  <c r="BU27" i="5"/>
  <c r="BU41" i="5"/>
  <c r="BU53" i="5"/>
  <c r="BT17" i="5"/>
  <c r="BT27" i="5"/>
  <c r="BT41" i="5"/>
  <c r="BT53" i="5"/>
  <c r="BS17" i="5"/>
  <c r="BS27" i="5"/>
  <c r="BS41" i="5"/>
  <c r="BS53" i="5"/>
  <c r="BR17" i="5"/>
  <c r="BR27" i="5"/>
  <c r="BR41" i="5"/>
  <c r="BR53" i="5"/>
  <c r="BQ17" i="5"/>
  <c r="BQ27" i="5"/>
  <c r="BQ41" i="5"/>
  <c r="BQ53" i="5"/>
  <c r="BP17" i="5"/>
  <c r="BP27" i="5"/>
  <c r="BP41" i="5"/>
  <c r="BP53" i="5"/>
  <c r="BO17" i="5"/>
  <c r="BO27" i="5"/>
  <c r="BO41" i="5"/>
  <c r="BO53" i="5"/>
  <c r="BN17" i="5"/>
  <c r="BN27" i="5"/>
  <c r="BN41" i="5"/>
  <c r="BN53" i="5"/>
  <c r="BM17" i="5"/>
  <c r="BM27" i="5"/>
  <c r="BM41" i="5"/>
  <c r="BM53" i="5"/>
  <c r="BL17" i="5"/>
  <c r="BL27" i="5"/>
  <c r="BL41" i="5"/>
  <c r="BL53" i="5"/>
  <c r="BK17" i="5"/>
  <c r="BK27" i="5"/>
  <c r="BK41" i="5"/>
  <c r="BK53" i="5"/>
  <c r="BJ17" i="5"/>
  <c r="BJ27" i="5"/>
  <c r="BJ41" i="5"/>
  <c r="BJ53" i="5"/>
  <c r="BI17" i="5"/>
  <c r="BI27" i="5"/>
  <c r="BI41" i="5"/>
  <c r="BI53" i="5"/>
  <c r="BH17" i="5"/>
  <c r="BH27" i="5"/>
  <c r="BH41" i="5"/>
  <c r="BH53" i="5"/>
  <c r="BG17" i="5"/>
  <c r="BG27" i="5"/>
  <c r="BG41" i="5"/>
  <c r="BG53" i="5"/>
  <c r="BF17" i="5"/>
  <c r="BF27" i="5"/>
  <c r="BF41" i="5"/>
  <c r="BF53" i="5"/>
  <c r="BE17" i="5"/>
  <c r="BE27" i="5"/>
  <c r="BE41" i="5"/>
  <c r="BE53" i="5"/>
  <c r="BD17" i="5"/>
  <c r="BD27" i="5"/>
  <c r="BD41" i="5"/>
  <c r="BD53" i="5"/>
  <c r="BC17" i="5"/>
  <c r="BC27" i="5"/>
  <c r="BC41" i="5"/>
  <c r="BC53" i="5"/>
  <c r="BB17" i="5"/>
  <c r="BB27" i="5"/>
  <c r="BB41" i="5"/>
  <c r="BB53" i="5"/>
  <c r="BA17" i="5"/>
  <c r="BA27" i="5"/>
  <c r="BA41" i="5"/>
  <c r="BA53" i="5"/>
  <c r="AZ17" i="5"/>
  <c r="AZ27" i="5"/>
  <c r="AZ41" i="5"/>
  <c r="AZ53" i="5"/>
  <c r="AY17" i="5"/>
  <c r="AY27" i="5"/>
  <c r="AY41" i="5"/>
  <c r="AY53" i="5"/>
  <c r="AX17" i="5"/>
  <c r="AX27" i="5"/>
  <c r="AX41" i="5"/>
  <c r="AX53" i="5"/>
  <c r="AW17" i="5"/>
  <c r="AW27" i="5"/>
  <c r="AW41" i="5"/>
  <c r="AW53" i="5"/>
  <c r="AV17" i="5"/>
  <c r="AV27" i="5"/>
  <c r="AV41" i="5"/>
  <c r="AV53" i="5"/>
  <c r="AU17" i="5"/>
  <c r="AU27" i="5"/>
  <c r="AU41" i="5"/>
  <c r="AU53" i="5"/>
  <c r="AT17" i="5"/>
  <c r="AT27" i="5"/>
  <c r="AT41" i="5"/>
  <c r="AT53" i="5"/>
  <c r="AS17" i="5"/>
  <c r="AS27" i="5"/>
  <c r="AS41" i="5"/>
  <c r="AS53" i="5"/>
  <c r="AR17" i="5"/>
  <c r="AR27" i="5"/>
  <c r="AR41" i="5"/>
  <c r="AR53" i="5"/>
  <c r="AQ17" i="5"/>
  <c r="AQ27" i="5"/>
  <c r="AQ41" i="5"/>
  <c r="AQ53" i="5"/>
  <c r="AP17" i="5"/>
  <c r="AP27" i="5"/>
  <c r="AP41" i="5"/>
  <c r="AP53" i="5"/>
  <c r="AO17" i="5"/>
  <c r="AO27" i="5"/>
  <c r="AO41" i="5"/>
  <c r="AO53" i="5"/>
  <c r="AN17" i="5"/>
  <c r="AN27" i="5"/>
  <c r="AN41" i="5"/>
  <c r="AN53" i="5"/>
  <c r="AM17" i="5"/>
  <c r="AM27" i="5"/>
  <c r="AM41" i="5"/>
  <c r="AM53" i="5"/>
  <c r="AL17" i="5"/>
  <c r="AL27" i="5"/>
  <c r="AL41" i="5"/>
  <c r="AL53" i="5"/>
  <c r="AK17" i="5"/>
  <c r="AK27" i="5"/>
  <c r="AK41" i="5"/>
  <c r="AK53" i="5"/>
  <c r="AJ17" i="5"/>
  <c r="AJ27" i="5"/>
  <c r="AJ41" i="5"/>
  <c r="AJ53" i="5"/>
  <c r="AI17" i="5"/>
  <c r="AI27" i="5"/>
  <c r="AI41" i="5"/>
  <c r="AI53" i="5"/>
  <c r="AH17" i="5"/>
  <c r="AH27" i="5"/>
  <c r="AH41" i="5"/>
  <c r="AH53" i="5"/>
  <c r="AG17" i="5"/>
  <c r="AG27" i="5"/>
  <c r="AG41" i="5"/>
  <c r="AG53" i="5"/>
  <c r="AF17" i="5"/>
  <c r="AF27" i="5"/>
  <c r="AF41" i="5"/>
  <c r="AF53" i="5"/>
  <c r="AE17" i="5"/>
  <c r="AE27" i="5"/>
  <c r="AE41" i="5"/>
  <c r="AE53" i="5"/>
  <c r="AD17" i="5"/>
  <c r="AD27" i="5"/>
  <c r="AD41" i="5"/>
  <c r="AD53" i="5"/>
  <c r="AC17" i="5"/>
  <c r="AC27" i="5"/>
  <c r="AC41" i="5"/>
  <c r="AC53" i="5"/>
  <c r="AB17" i="5"/>
  <c r="AB27" i="5"/>
  <c r="AB41" i="5"/>
  <c r="AB53" i="5"/>
  <c r="AA17" i="5"/>
  <c r="AA27" i="5"/>
  <c r="AA41" i="5"/>
  <c r="AA53" i="5"/>
  <c r="Z17" i="5"/>
  <c r="Z27" i="5"/>
  <c r="Z41" i="5"/>
  <c r="Z53" i="5"/>
  <c r="Y17" i="5"/>
  <c r="Y27" i="5"/>
  <c r="Y41" i="5"/>
  <c r="Y53" i="5"/>
  <c r="X17" i="5"/>
  <c r="X27" i="5"/>
  <c r="X41" i="5"/>
  <c r="X53" i="5"/>
  <c r="W17" i="5"/>
  <c r="W27" i="5"/>
  <c r="W41" i="5"/>
  <c r="W53" i="5"/>
  <c r="V17" i="5"/>
  <c r="V27" i="5"/>
  <c r="V41" i="5"/>
  <c r="V53" i="5"/>
  <c r="U17" i="5"/>
  <c r="U27" i="5"/>
  <c r="U41" i="5"/>
  <c r="U53" i="5"/>
  <c r="T17" i="5"/>
  <c r="T27" i="5"/>
  <c r="T41" i="5"/>
  <c r="T53" i="5"/>
  <c r="S17" i="5"/>
  <c r="S27" i="5"/>
  <c r="S41" i="5"/>
  <c r="S53" i="5"/>
  <c r="R17" i="5"/>
  <c r="R27" i="5"/>
  <c r="R41" i="5"/>
  <c r="R53" i="5"/>
  <c r="Q17" i="5"/>
  <c r="Q27" i="5"/>
  <c r="Q41" i="5"/>
  <c r="Q53" i="5"/>
  <c r="P17" i="5"/>
  <c r="P27" i="5"/>
  <c r="P41" i="5"/>
  <c r="P53" i="5"/>
  <c r="O17" i="5"/>
  <c r="O27" i="5"/>
  <c r="O41" i="5"/>
  <c r="O53" i="5"/>
  <c r="N17" i="5"/>
  <c r="N27" i="5"/>
  <c r="N41" i="5"/>
  <c r="N53" i="5"/>
  <c r="M17" i="5"/>
  <c r="M27" i="5"/>
  <c r="M41" i="5"/>
  <c r="M53" i="5"/>
  <c r="L17" i="5"/>
  <c r="L27" i="5"/>
  <c r="L41" i="5"/>
  <c r="L53" i="5"/>
  <c r="K17" i="5"/>
  <c r="K27" i="5"/>
  <c r="K41" i="5"/>
  <c r="K53" i="5"/>
  <c r="J17" i="5"/>
  <c r="J27" i="5"/>
  <c r="J41" i="5"/>
  <c r="J53" i="5"/>
  <c r="I17" i="5"/>
  <c r="I27" i="5"/>
  <c r="I41" i="5"/>
  <c r="I53" i="5"/>
  <c r="H17" i="5"/>
  <c r="H27" i="5"/>
  <c r="H41" i="5"/>
  <c r="H53" i="5"/>
  <c r="G17" i="5"/>
  <c r="G27" i="5"/>
  <c r="G41" i="5"/>
  <c r="G53" i="5"/>
  <c r="F17" i="5"/>
  <c r="F27" i="5"/>
  <c r="F41" i="5"/>
  <c r="F53" i="5"/>
  <c r="E17" i="5"/>
  <c r="E27" i="5"/>
  <c r="E41" i="5"/>
  <c r="E53" i="5"/>
  <c r="D17" i="5"/>
  <c r="D27" i="5"/>
  <c r="D41" i="5"/>
  <c r="D53" i="5"/>
  <c r="C17" i="5"/>
  <c r="C27" i="5"/>
  <c r="C41" i="5"/>
  <c r="C53" i="5"/>
  <c r="B17" i="5"/>
  <c r="B27" i="5"/>
  <c r="B41" i="5"/>
  <c r="B53" i="5"/>
  <c r="CW52" i="5"/>
  <c r="CV52" i="5"/>
  <c r="CU52" i="5"/>
  <c r="CT52" i="5"/>
  <c r="CS52" i="5"/>
  <c r="CR52" i="5"/>
  <c r="CQ52" i="5"/>
  <c r="CP52" i="5"/>
  <c r="CO52" i="5"/>
  <c r="CN52" i="5"/>
  <c r="CM52" i="5"/>
  <c r="CL52" i="5"/>
  <c r="CK52" i="5"/>
  <c r="CJ52" i="5"/>
  <c r="CI52" i="5"/>
  <c r="CH52" i="5"/>
  <c r="CG52" i="5"/>
  <c r="CF52" i="5"/>
  <c r="CE52" i="5"/>
  <c r="CD52" i="5"/>
  <c r="CC52" i="5"/>
  <c r="CB52" i="5"/>
  <c r="CA52" i="5"/>
  <c r="BZ52" i="5"/>
  <c r="BY52" i="5"/>
  <c r="BX52" i="5"/>
  <c r="BW52" i="5"/>
  <c r="BV52" i="5"/>
  <c r="BU52" i="5"/>
  <c r="BT52" i="5"/>
  <c r="BS52" i="5"/>
  <c r="BR52" i="5"/>
  <c r="BQ52" i="5"/>
  <c r="BP52" i="5"/>
  <c r="BO52" i="5"/>
  <c r="BN52" i="5"/>
  <c r="BM52" i="5"/>
  <c r="BL52" i="5"/>
  <c r="BK52" i="5"/>
  <c r="BJ52" i="5"/>
  <c r="BI52" i="5"/>
  <c r="BH52" i="5"/>
  <c r="BG52" i="5"/>
  <c r="BF52" i="5"/>
  <c r="BE52" i="5"/>
  <c r="BD52" i="5"/>
  <c r="BC52" i="5"/>
  <c r="BB52" i="5"/>
  <c r="BA52" i="5"/>
  <c r="AZ52" i="5"/>
  <c r="AY52" i="5"/>
  <c r="AX52" i="5"/>
  <c r="AW52" i="5"/>
  <c r="AV52" i="5"/>
  <c r="AU52" i="5"/>
  <c r="AT52" i="5"/>
  <c r="AS52" i="5"/>
  <c r="AR52" i="5"/>
  <c r="AQ52" i="5"/>
  <c r="AP52" i="5"/>
  <c r="AO52" i="5"/>
  <c r="AN52" i="5"/>
  <c r="AM52" i="5"/>
  <c r="AL52" i="5"/>
  <c r="AK52" i="5"/>
  <c r="AJ52" i="5"/>
  <c r="AI52" i="5"/>
  <c r="AH52" i="5"/>
  <c r="AG52" i="5"/>
  <c r="AF52" i="5"/>
  <c r="AE52" i="5"/>
  <c r="AD52" i="5"/>
  <c r="AC52" i="5"/>
  <c r="AB52" i="5"/>
  <c r="AA52" i="5"/>
  <c r="Z52" i="5"/>
  <c r="Y52" i="5"/>
  <c r="X52" i="5"/>
  <c r="W52" i="5"/>
  <c r="V52" i="5"/>
  <c r="U52" i="5"/>
  <c r="T52" i="5"/>
  <c r="S52" i="5"/>
  <c r="R52" i="5"/>
  <c r="Q52" i="5"/>
  <c r="P52" i="5"/>
  <c r="O52" i="5"/>
  <c r="N52" i="5"/>
  <c r="M52" i="5"/>
  <c r="L52" i="5"/>
  <c r="K52" i="5"/>
  <c r="J52" i="5"/>
  <c r="I52" i="5"/>
  <c r="H52" i="5"/>
  <c r="G52" i="5"/>
  <c r="F52" i="5"/>
  <c r="E52" i="5"/>
  <c r="D52" i="5"/>
  <c r="C52" i="5"/>
  <c r="B52" i="5"/>
  <c r="CX44" i="5" a="1"/>
  <c r="CX44" i="5"/>
  <c r="CX45" i="5" a="1"/>
  <c r="CX45" i="5"/>
  <c r="CX46" i="5" a="1"/>
  <c r="CX47" i="5" a="1"/>
  <c r="CX48" i="5" a="1"/>
  <c r="CX49" i="5" a="1"/>
  <c r="CX46" i="5"/>
  <c r="CX47" i="5"/>
  <c r="CX48" i="5"/>
  <c r="CX49" i="5"/>
  <c r="CX50" i="5"/>
  <c r="CW50" i="5"/>
  <c r="CV50" i="5"/>
  <c r="CU50" i="5"/>
  <c r="CT50" i="5"/>
  <c r="CS50" i="5"/>
  <c r="CR50" i="5"/>
  <c r="CQ50" i="5"/>
  <c r="CP50" i="5"/>
  <c r="CO50" i="5"/>
  <c r="CN50" i="5"/>
  <c r="CM50" i="5"/>
  <c r="CL50" i="5"/>
  <c r="CK50" i="5"/>
  <c r="CJ50" i="5"/>
  <c r="CI50" i="5"/>
  <c r="CH50" i="5"/>
  <c r="CG50" i="5"/>
  <c r="CF50" i="5"/>
  <c r="CE50" i="5"/>
  <c r="CD50" i="5"/>
  <c r="CC50" i="5"/>
  <c r="CB50" i="5"/>
  <c r="CA50" i="5"/>
  <c r="BZ50" i="5"/>
  <c r="BY50" i="5"/>
  <c r="BX50" i="5"/>
  <c r="BW50" i="5"/>
  <c r="BV50" i="5"/>
  <c r="BU50" i="5"/>
  <c r="BT50" i="5"/>
  <c r="BS50" i="5"/>
  <c r="BR50" i="5"/>
  <c r="BQ50" i="5"/>
  <c r="BP50" i="5"/>
  <c r="BO50" i="5"/>
  <c r="BN50" i="5"/>
  <c r="BM50" i="5"/>
  <c r="BL50" i="5"/>
  <c r="BK50" i="5"/>
  <c r="BJ50" i="5"/>
  <c r="BI50" i="5"/>
  <c r="BH50" i="5"/>
  <c r="BG50" i="5"/>
  <c r="BF50" i="5"/>
  <c r="BE50" i="5"/>
  <c r="BD50" i="5"/>
  <c r="BC50" i="5"/>
  <c r="BB50" i="5"/>
  <c r="BA50" i="5"/>
  <c r="AZ50" i="5"/>
  <c r="AY50" i="5"/>
  <c r="AX50" i="5"/>
  <c r="AW50" i="5"/>
  <c r="AV50" i="5"/>
  <c r="AU50" i="5"/>
  <c r="AT50" i="5"/>
  <c r="AS50" i="5"/>
  <c r="AR50" i="5"/>
  <c r="AQ50" i="5"/>
  <c r="AP50" i="5"/>
  <c r="AO50" i="5"/>
  <c r="AN50" i="5"/>
  <c r="AM50" i="5"/>
  <c r="AL50" i="5"/>
  <c r="AK50" i="5"/>
  <c r="AJ50" i="5"/>
  <c r="AI50" i="5"/>
  <c r="AH50" i="5"/>
  <c r="AG50" i="5"/>
  <c r="AF50" i="5"/>
  <c r="AE50" i="5"/>
  <c r="AD50" i="5"/>
  <c r="AC50" i="5"/>
  <c r="AB50" i="5"/>
  <c r="AA50" i="5"/>
  <c r="Z50" i="5"/>
  <c r="Y50" i="5"/>
  <c r="X50" i="5"/>
  <c r="W50" i="5"/>
  <c r="V50" i="5"/>
  <c r="U50" i="5"/>
  <c r="T50" i="5"/>
  <c r="S50" i="5"/>
  <c r="R50" i="5"/>
  <c r="Q50" i="5"/>
  <c r="P50" i="5"/>
  <c r="O50" i="5"/>
  <c r="N50" i="5"/>
  <c r="M50" i="5"/>
  <c r="L50" i="5"/>
  <c r="K50" i="5"/>
  <c r="J50" i="5"/>
  <c r="I50" i="5"/>
  <c r="H50" i="5"/>
  <c r="G50" i="5"/>
  <c r="F50" i="5"/>
  <c r="E50" i="5"/>
  <c r="D50" i="5"/>
  <c r="C50" i="5"/>
  <c r="B50" i="5"/>
  <c r="CX30" i="5" a="1"/>
  <c r="CX30" i="5"/>
  <c r="CX31" i="5" a="1"/>
  <c r="CX31" i="5"/>
  <c r="CX32" i="5" a="1"/>
  <c r="CX32" i="5"/>
  <c r="CX33" i="5"/>
  <c r="CW33" i="5"/>
  <c r="CV33" i="5"/>
  <c r="CU33" i="5"/>
  <c r="CT33" i="5"/>
  <c r="CS33" i="5"/>
  <c r="CR33" i="5"/>
  <c r="CQ33" i="5"/>
  <c r="CP33" i="5"/>
  <c r="CO33" i="5"/>
  <c r="CN33" i="5"/>
  <c r="CM33" i="5"/>
  <c r="CL33" i="5"/>
  <c r="CK33" i="5"/>
  <c r="CJ33" i="5"/>
  <c r="CI33" i="5"/>
  <c r="CH33" i="5"/>
  <c r="CG33" i="5"/>
  <c r="CF33" i="5"/>
  <c r="CE33" i="5"/>
  <c r="CD33" i="5"/>
  <c r="CC33" i="5"/>
  <c r="CB33" i="5"/>
  <c r="CA33" i="5"/>
  <c r="BZ33" i="5"/>
  <c r="BY33" i="5"/>
  <c r="BX33" i="5"/>
  <c r="BW33" i="5"/>
  <c r="BV33" i="5"/>
  <c r="BU33" i="5"/>
  <c r="BT33" i="5"/>
  <c r="BS33" i="5"/>
  <c r="BR33" i="5"/>
  <c r="BQ33" i="5"/>
  <c r="BP33" i="5"/>
  <c r="BO33" i="5"/>
  <c r="BN33" i="5"/>
  <c r="BM33" i="5"/>
  <c r="BL33" i="5"/>
  <c r="BK33" i="5"/>
  <c r="BJ33" i="5"/>
  <c r="BI33" i="5"/>
  <c r="BH33" i="5"/>
  <c r="BG33" i="5"/>
  <c r="BF33" i="5"/>
  <c r="BE33" i="5"/>
  <c r="BD33" i="5"/>
  <c r="BC33" i="5"/>
  <c r="BB33" i="5"/>
  <c r="BA33" i="5"/>
  <c r="AZ33" i="5"/>
  <c r="AY33" i="5"/>
  <c r="AX33" i="5"/>
  <c r="AW33" i="5"/>
  <c r="AV33" i="5"/>
  <c r="AU33" i="5"/>
  <c r="AT33" i="5"/>
  <c r="AS33" i="5"/>
  <c r="AR33" i="5"/>
  <c r="AQ33" i="5"/>
  <c r="AP33" i="5"/>
  <c r="AO33" i="5"/>
  <c r="AN33" i="5"/>
  <c r="AM33" i="5"/>
  <c r="AL33" i="5"/>
  <c r="AK33" i="5"/>
  <c r="AJ33" i="5"/>
  <c r="AI33" i="5"/>
  <c r="AH33" i="5"/>
  <c r="AG33" i="5"/>
  <c r="AF33" i="5"/>
  <c r="AE33" i="5"/>
  <c r="AD33" i="5"/>
  <c r="AC33" i="5"/>
  <c r="AB33" i="5"/>
  <c r="AA33" i="5"/>
  <c r="Z33" i="5"/>
  <c r="Y33" i="5"/>
  <c r="X33" i="5"/>
  <c r="W33" i="5"/>
  <c r="V33" i="5"/>
  <c r="U33" i="5"/>
  <c r="T33" i="5"/>
  <c r="S33" i="5"/>
  <c r="R33" i="5"/>
  <c r="Q33" i="5"/>
  <c r="P33" i="5"/>
  <c r="O33" i="5"/>
  <c r="N33" i="5"/>
  <c r="M33" i="5"/>
  <c r="L33" i="5"/>
  <c r="K33" i="5"/>
  <c r="J33" i="5"/>
  <c r="I33" i="5"/>
  <c r="H33" i="5"/>
  <c r="G33" i="5"/>
  <c r="F33" i="5"/>
  <c r="E33" i="5"/>
  <c r="D33" i="5"/>
  <c r="C33" i="5"/>
  <c r="B33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X36" i="4" a="1"/>
  <c r="CX36" i="4"/>
  <c r="CX37" i="4" a="1"/>
  <c r="CX37" i="4"/>
  <c r="CX38" i="4" a="1"/>
  <c r="CX39" i="4" a="1"/>
  <c r="CX40" i="4" a="1"/>
  <c r="CX38" i="4"/>
  <c r="CX39" i="4"/>
  <c r="CX40" i="4"/>
  <c r="CX41" i="4"/>
  <c r="CX53" i="4"/>
  <c r="CW17" i="4"/>
  <c r="CW27" i="4"/>
  <c r="CW41" i="4"/>
  <c r="CW53" i="4"/>
  <c r="CV17" i="4"/>
  <c r="CV27" i="4"/>
  <c r="CV41" i="4"/>
  <c r="CV53" i="4"/>
  <c r="CU17" i="4"/>
  <c r="CU27" i="4"/>
  <c r="CU41" i="4"/>
  <c r="CU53" i="4"/>
  <c r="CT17" i="4"/>
  <c r="CT27" i="4"/>
  <c r="CT41" i="4"/>
  <c r="CT53" i="4"/>
  <c r="CS17" i="4"/>
  <c r="CS27" i="4"/>
  <c r="CS41" i="4"/>
  <c r="CS53" i="4"/>
  <c r="CR17" i="4"/>
  <c r="CR27" i="4"/>
  <c r="CR41" i="4"/>
  <c r="CR53" i="4"/>
  <c r="CQ17" i="4"/>
  <c r="CQ27" i="4"/>
  <c r="CQ41" i="4"/>
  <c r="CQ53" i="4"/>
  <c r="CP17" i="4"/>
  <c r="CP27" i="4"/>
  <c r="CP41" i="4"/>
  <c r="CP53" i="4"/>
  <c r="CO17" i="4"/>
  <c r="CO27" i="4"/>
  <c r="CO41" i="4"/>
  <c r="CO53" i="4"/>
  <c r="CN17" i="4"/>
  <c r="CN27" i="4"/>
  <c r="CN41" i="4"/>
  <c r="CN53" i="4"/>
  <c r="CM17" i="4"/>
  <c r="CM27" i="4"/>
  <c r="CM41" i="4"/>
  <c r="CM53" i="4"/>
  <c r="CL17" i="4"/>
  <c r="CL27" i="4"/>
  <c r="CL41" i="4"/>
  <c r="CL53" i="4"/>
  <c r="CK17" i="4"/>
  <c r="CK27" i="4"/>
  <c r="CK41" i="4"/>
  <c r="CK53" i="4"/>
  <c r="CJ17" i="4"/>
  <c r="CJ27" i="4"/>
  <c r="CJ41" i="4"/>
  <c r="CJ53" i="4"/>
  <c r="CI17" i="4"/>
  <c r="CI27" i="4"/>
  <c r="CI41" i="4"/>
  <c r="CI53" i="4"/>
  <c r="CH17" i="4"/>
  <c r="CH27" i="4"/>
  <c r="CH41" i="4"/>
  <c r="CH53" i="4"/>
  <c r="CG17" i="4"/>
  <c r="CG27" i="4"/>
  <c r="CG41" i="4"/>
  <c r="CG53" i="4"/>
  <c r="CF17" i="4"/>
  <c r="CF27" i="4"/>
  <c r="CF41" i="4"/>
  <c r="CF53" i="4"/>
  <c r="CE17" i="4"/>
  <c r="CE27" i="4"/>
  <c r="CE41" i="4"/>
  <c r="CE53" i="4"/>
  <c r="CD17" i="4"/>
  <c r="CD27" i="4"/>
  <c r="CD41" i="4"/>
  <c r="CD53" i="4"/>
  <c r="CC17" i="4"/>
  <c r="CC27" i="4"/>
  <c r="CC41" i="4"/>
  <c r="CC53" i="4"/>
  <c r="CB17" i="4"/>
  <c r="CB27" i="4"/>
  <c r="CB41" i="4"/>
  <c r="CB53" i="4"/>
  <c r="CA17" i="4"/>
  <c r="CA27" i="4"/>
  <c r="CA41" i="4"/>
  <c r="CA53" i="4"/>
  <c r="BZ17" i="4"/>
  <c r="BZ27" i="4"/>
  <c r="BZ41" i="4"/>
  <c r="BZ53" i="4"/>
  <c r="BY17" i="4"/>
  <c r="BY27" i="4"/>
  <c r="BY41" i="4"/>
  <c r="BY53" i="4"/>
  <c r="BX17" i="4"/>
  <c r="BX27" i="4"/>
  <c r="BX41" i="4"/>
  <c r="BX53" i="4"/>
  <c r="BW17" i="4"/>
  <c r="BW27" i="4"/>
  <c r="BW41" i="4"/>
  <c r="BW53" i="4"/>
  <c r="BV17" i="4"/>
  <c r="BV27" i="4"/>
  <c r="BV41" i="4"/>
  <c r="BV53" i="4"/>
  <c r="BU17" i="4"/>
  <c r="BU27" i="4"/>
  <c r="BU41" i="4"/>
  <c r="BU53" i="4"/>
  <c r="BT17" i="4"/>
  <c r="BT27" i="4"/>
  <c r="BT41" i="4"/>
  <c r="BT53" i="4"/>
  <c r="BS17" i="4"/>
  <c r="BS27" i="4"/>
  <c r="BS41" i="4"/>
  <c r="BS53" i="4"/>
  <c r="BR17" i="4"/>
  <c r="BR27" i="4"/>
  <c r="BR41" i="4"/>
  <c r="BR53" i="4"/>
  <c r="BQ17" i="4"/>
  <c r="BQ27" i="4"/>
  <c r="BQ41" i="4"/>
  <c r="BQ53" i="4"/>
  <c r="BP17" i="4"/>
  <c r="BP27" i="4"/>
  <c r="BP41" i="4"/>
  <c r="BP53" i="4"/>
  <c r="BO17" i="4"/>
  <c r="BO27" i="4"/>
  <c r="BO41" i="4"/>
  <c r="BO53" i="4"/>
  <c r="BN17" i="4"/>
  <c r="BN27" i="4"/>
  <c r="BN41" i="4"/>
  <c r="BN53" i="4"/>
  <c r="BM17" i="4"/>
  <c r="BM27" i="4"/>
  <c r="BM41" i="4"/>
  <c r="BM53" i="4"/>
  <c r="BL17" i="4"/>
  <c r="BL27" i="4"/>
  <c r="BL41" i="4"/>
  <c r="BL53" i="4"/>
  <c r="BK17" i="4"/>
  <c r="BK27" i="4"/>
  <c r="BK41" i="4"/>
  <c r="BK53" i="4"/>
  <c r="BJ17" i="4"/>
  <c r="BJ27" i="4"/>
  <c r="BJ41" i="4"/>
  <c r="BJ53" i="4"/>
  <c r="BI17" i="4"/>
  <c r="BI27" i="4"/>
  <c r="BI41" i="4"/>
  <c r="BI53" i="4"/>
  <c r="BH17" i="4"/>
  <c r="BH27" i="4"/>
  <c r="BH41" i="4"/>
  <c r="BH53" i="4"/>
  <c r="BG17" i="4"/>
  <c r="BG27" i="4"/>
  <c r="BG41" i="4"/>
  <c r="BG53" i="4"/>
  <c r="BF17" i="4"/>
  <c r="BF27" i="4"/>
  <c r="BF41" i="4"/>
  <c r="BF53" i="4"/>
  <c r="BE17" i="4"/>
  <c r="BE27" i="4"/>
  <c r="BE41" i="4"/>
  <c r="BE53" i="4"/>
  <c r="BD17" i="4"/>
  <c r="BD27" i="4"/>
  <c r="BD41" i="4"/>
  <c r="BD53" i="4"/>
  <c r="BC17" i="4"/>
  <c r="BC27" i="4"/>
  <c r="BC41" i="4"/>
  <c r="BC53" i="4"/>
  <c r="BB17" i="4"/>
  <c r="BB27" i="4"/>
  <c r="BB41" i="4"/>
  <c r="BB53" i="4"/>
  <c r="BA17" i="4"/>
  <c r="BA27" i="4"/>
  <c r="BA41" i="4"/>
  <c r="BA53" i="4"/>
  <c r="AZ17" i="4"/>
  <c r="AZ27" i="4"/>
  <c r="AZ41" i="4"/>
  <c r="AZ53" i="4"/>
  <c r="AY17" i="4"/>
  <c r="AY27" i="4"/>
  <c r="AY41" i="4"/>
  <c r="AY53" i="4"/>
  <c r="AX17" i="4"/>
  <c r="AX27" i="4"/>
  <c r="AX41" i="4"/>
  <c r="AX53" i="4"/>
  <c r="AW17" i="4"/>
  <c r="AW27" i="4"/>
  <c r="AW41" i="4"/>
  <c r="AW53" i="4"/>
  <c r="AV17" i="4"/>
  <c r="AV27" i="4"/>
  <c r="AV41" i="4"/>
  <c r="AV53" i="4"/>
  <c r="AU17" i="4"/>
  <c r="AU27" i="4"/>
  <c r="AU41" i="4"/>
  <c r="AU53" i="4"/>
  <c r="AT17" i="4"/>
  <c r="AT27" i="4"/>
  <c r="AT41" i="4"/>
  <c r="AT53" i="4"/>
  <c r="AS17" i="4"/>
  <c r="AS27" i="4"/>
  <c r="AS41" i="4"/>
  <c r="AS53" i="4"/>
  <c r="AR17" i="4"/>
  <c r="AR27" i="4"/>
  <c r="AR41" i="4"/>
  <c r="AR53" i="4"/>
  <c r="AQ17" i="4"/>
  <c r="AQ27" i="4"/>
  <c r="AQ41" i="4"/>
  <c r="AQ53" i="4"/>
  <c r="AP17" i="4"/>
  <c r="AP27" i="4"/>
  <c r="AP41" i="4"/>
  <c r="AP53" i="4"/>
  <c r="AO17" i="4"/>
  <c r="AO27" i="4"/>
  <c r="AO41" i="4"/>
  <c r="AO53" i="4"/>
  <c r="AN17" i="4"/>
  <c r="AN27" i="4"/>
  <c r="AN41" i="4"/>
  <c r="AN53" i="4"/>
  <c r="AM17" i="4"/>
  <c r="AM27" i="4"/>
  <c r="AM41" i="4"/>
  <c r="AM53" i="4"/>
  <c r="AL17" i="4"/>
  <c r="AL27" i="4"/>
  <c r="AL41" i="4"/>
  <c r="AL53" i="4"/>
  <c r="AK17" i="4"/>
  <c r="AK27" i="4"/>
  <c r="AK41" i="4"/>
  <c r="AK53" i="4"/>
  <c r="AJ17" i="4"/>
  <c r="AJ27" i="4"/>
  <c r="AJ41" i="4"/>
  <c r="AJ53" i="4"/>
  <c r="AI17" i="4"/>
  <c r="AI27" i="4"/>
  <c r="AI41" i="4"/>
  <c r="AI53" i="4"/>
  <c r="AH17" i="4"/>
  <c r="AH27" i="4"/>
  <c r="AH41" i="4"/>
  <c r="AH53" i="4"/>
  <c r="AG17" i="4"/>
  <c r="AG27" i="4"/>
  <c r="AG41" i="4"/>
  <c r="AG53" i="4"/>
  <c r="AF17" i="4"/>
  <c r="AF27" i="4"/>
  <c r="AF41" i="4"/>
  <c r="AF53" i="4"/>
  <c r="AE17" i="4"/>
  <c r="AE27" i="4"/>
  <c r="AE41" i="4"/>
  <c r="AE53" i="4"/>
  <c r="AD17" i="4"/>
  <c r="AD27" i="4"/>
  <c r="AD41" i="4"/>
  <c r="AD53" i="4"/>
  <c r="AC17" i="4"/>
  <c r="AC27" i="4"/>
  <c r="AC41" i="4"/>
  <c r="AC53" i="4"/>
  <c r="AB17" i="4"/>
  <c r="AB27" i="4"/>
  <c r="AB41" i="4"/>
  <c r="AB53" i="4"/>
  <c r="AA17" i="4"/>
  <c r="AA27" i="4"/>
  <c r="AA41" i="4"/>
  <c r="AA53" i="4"/>
  <c r="Z17" i="4"/>
  <c r="Z27" i="4"/>
  <c r="Z41" i="4"/>
  <c r="Z53" i="4"/>
  <c r="Y17" i="4"/>
  <c r="Y27" i="4"/>
  <c r="Y41" i="4"/>
  <c r="Y53" i="4"/>
  <c r="X17" i="4"/>
  <c r="X27" i="4"/>
  <c r="X41" i="4"/>
  <c r="X53" i="4"/>
  <c r="W17" i="4"/>
  <c r="W27" i="4"/>
  <c r="W41" i="4"/>
  <c r="W53" i="4"/>
  <c r="V17" i="4"/>
  <c r="V27" i="4"/>
  <c r="V41" i="4"/>
  <c r="V53" i="4"/>
  <c r="U17" i="4"/>
  <c r="U27" i="4"/>
  <c r="U41" i="4"/>
  <c r="U53" i="4"/>
  <c r="T17" i="4"/>
  <c r="T27" i="4"/>
  <c r="T41" i="4"/>
  <c r="T53" i="4"/>
  <c r="S17" i="4"/>
  <c r="S27" i="4"/>
  <c r="S41" i="4"/>
  <c r="S53" i="4"/>
  <c r="R17" i="4"/>
  <c r="R27" i="4"/>
  <c r="R41" i="4"/>
  <c r="R53" i="4"/>
  <c r="Q17" i="4"/>
  <c r="Q27" i="4"/>
  <c r="Q41" i="4"/>
  <c r="Q53" i="4"/>
  <c r="P17" i="4"/>
  <c r="P27" i="4"/>
  <c r="P41" i="4"/>
  <c r="P53" i="4"/>
  <c r="O17" i="4"/>
  <c r="O27" i="4"/>
  <c r="O41" i="4"/>
  <c r="O53" i="4"/>
  <c r="N17" i="4"/>
  <c r="N27" i="4"/>
  <c r="N41" i="4"/>
  <c r="N53" i="4"/>
  <c r="M17" i="4"/>
  <c r="M27" i="4"/>
  <c r="M41" i="4"/>
  <c r="M53" i="4"/>
  <c r="L17" i="4"/>
  <c r="L27" i="4"/>
  <c r="L41" i="4"/>
  <c r="L53" i="4"/>
  <c r="K17" i="4"/>
  <c r="K27" i="4"/>
  <c r="K41" i="4"/>
  <c r="K53" i="4"/>
  <c r="J17" i="4"/>
  <c r="J27" i="4"/>
  <c r="J41" i="4"/>
  <c r="J53" i="4"/>
  <c r="I17" i="4"/>
  <c r="I27" i="4"/>
  <c r="I41" i="4"/>
  <c r="I53" i="4"/>
  <c r="H17" i="4"/>
  <c r="H27" i="4"/>
  <c r="H41" i="4"/>
  <c r="H53" i="4"/>
  <c r="G17" i="4"/>
  <c r="G27" i="4"/>
  <c r="G41" i="4"/>
  <c r="G53" i="4"/>
  <c r="F17" i="4"/>
  <c r="F27" i="4"/>
  <c r="F41" i="4"/>
  <c r="F53" i="4"/>
  <c r="E17" i="4"/>
  <c r="E27" i="4"/>
  <c r="E41" i="4"/>
  <c r="E53" i="4"/>
  <c r="D17" i="4"/>
  <c r="D27" i="4"/>
  <c r="D41" i="4"/>
  <c r="D53" i="4"/>
  <c r="C17" i="4"/>
  <c r="C27" i="4"/>
  <c r="C41" i="4"/>
  <c r="C53" i="4"/>
  <c r="B17" i="4"/>
  <c r="B27" i="4"/>
  <c r="B41" i="4"/>
  <c r="B53" i="4"/>
  <c r="CW52" i="4"/>
  <c r="CV52" i="4"/>
  <c r="CU52" i="4"/>
  <c r="CT52" i="4"/>
  <c r="CS52" i="4"/>
  <c r="CR52" i="4"/>
  <c r="CQ52" i="4"/>
  <c r="CP52" i="4"/>
  <c r="CO52" i="4"/>
  <c r="CN52" i="4"/>
  <c r="CM52" i="4"/>
  <c r="CL52" i="4"/>
  <c r="CK52" i="4"/>
  <c r="CJ52" i="4"/>
  <c r="CI52" i="4"/>
  <c r="CH52" i="4"/>
  <c r="CG52" i="4"/>
  <c r="CF52" i="4"/>
  <c r="CE52" i="4"/>
  <c r="CD52" i="4"/>
  <c r="CC52" i="4"/>
  <c r="CB52" i="4"/>
  <c r="CA52" i="4"/>
  <c r="BZ52" i="4"/>
  <c r="BY52" i="4"/>
  <c r="BX52" i="4"/>
  <c r="BW52" i="4"/>
  <c r="BV52" i="4"/>
  <c r="BU52" i="4"/>
  <c r="BT52" i="4"/>
  <c r="BS52" i="4"/>
  <c r="BR52" i="4"/>
  <c r="BQ52" i="4"/>
  <c r="BP52" i="4"/>
  <c r="BO52" i="4"/>
  <c r="BN52" i="4"/>
  <c r="BM52" i="4"/>
  <c r="BL52" i="4"/>
  <c r="BK52" i="4"/>
  <c r="BJ52" i="4"/>
  <c r="BI52" i="4"/>
  <c r="BH52" i="4"/>
  <c r="BG52" i="4"/>
  <c r="BF52" i="4"/>
  <c r="BE52" i="4"/>
  <c r="BD52" i="4"/>
  <c r="BC52" i="4"/>
  <c r="BB52" i="4"/>
  <c r="BA52" i="4"/>
  <c r="AZ52" i="4"/>
  <c r="AY52" i="4"/>
  <c r="AX52" i="4"/>
  <c r="AW52" i="4"/>
  <c r="AV52" i="4"/>
  <c r="AU52" i="4"/>
  <c r="AT52" i="4"/>
  <c r="AS52" i="4"/>
  <c r="AR52" i="4"/>
  <c r="AQ52" i="4"/>
  <c r="AP52" i="4"/>
  <c r="AO52" i="4"/>
  <c r="AN52" i="4"/>
  <c r="AM52" i="4"/>
  <c r="AL52" i="4"/>
  <c r="AK52" i="4"/>
  <c r="AJ52" i="4"/>
  <c r="AI52" i="4"/>
  <c r="AH52" i="4"/>
  <c r="AG52" i="4"/>
  <c r="AF52" i="4"/>
  <c r="AE52" i="4"/>
  <c r="AD52" i="4"/>
  <c r="AC52" i="4"/>
  <c r="AB52" i="4"/>
  <c r="AA52" i="4"/>
  <c r="Z52" i="4"/>
  <c r="Y52" i="4"/>
  <c r="X52" i="4"/>
  <c r="W52" i="4"/>
  <c r="V52" i="4"/>
  <c r="U52" i="4"/>
  <c r="T52" i="4"/>
  <c r="S52" i="4"/>
  <c r="R52" i="4"/>
  <c r="Q52" i="4"/>
  <c r="P52" i="4"/>
  <c r="O52" i="4"/>
  <c r="N52" i="4"/>
  <c r="M52" i="4"/>
  <c r="L52" i="4"/>
  <c r="K52" i="4"/>
  <c r="J52" i="4"/>
  <c r="I52" i="4"/>
  <c r="H52" i="4"/>
  <c r="G52" i="4"/>
  <c r="F52" i="4"/>
  <c r="E52" i="4"/>
  <c r="D52" i="4"/>
  <c r="C52" i="4"/>
  <c r="B52" i="4"/>
  <c r="CX44" i="4" a="1"/>
  <c r="CX44" i="4"/>
  <c r="CX45" i="4" a="1"/>
  <c r="CX45" i="4"/>
  <c r="CX46" i="4" a="1"/>
  <c r="CX47" i="4" a="1"/>
  <c r="CX48" i="4" a="1"/>
  <c r="CX49" i="4" a="1"/>
  <c r="CX46" i="4"/>
  <c r="CX47" i="4"/>
  <c r="CX48" i="4"/>
  <c r="CX49" i="4"/>
  <c r="CX50" i="4"/>
  <c r="CW50" i="4"/>
  <c r="CV50" i="4"/>
  <c r="CU50" i="4"/>
  <c r="CT50" i="4"/>
  <c r="CS50" i="4"/>
  <c r="CR50" i="4"/>
  <c r="CQ50" i="4"/>
  <c r="CP50" i="4"/>
  <c r="CO50" i="4"/>
  <c r="CN50" i="4"/>
  <c r="CM50" i="4"/>
  <c r="CL50" i="4"/>
  <c r="CK50" i="4"/>
  <c r="CJ50" i="4"/>
  <c r="CI50" i="4"/>
  <c r="CH50" i="4"/>
  <c r="CG50" i="4"/>
  <c r="CF50" i="4"/>
  <c r="CE50" i="4"/>
  <c r="CD50" i="4"/>
  <c r="CC50" i="4"/>
  <c r="CB50" i="4"/>
  <c r="CA50" i="4"/>
  <c r="BZ50" i="4"/>
  <c r="BY50" i="4"/>
  <c r="BX50" i="4"/>
  <c r="BW50" i="4"/>
  <c r="BV50" i="4"/>
  <c r="BU50" i="4"/>
  <c r="BT50" i="4"/>
  <c r="BS50" i="4"/>
  <c r="BR50" i="4"/>
  <c r="BQ50" i="4"/>
  <c r="BP50" i="4"/>
  <c r="BO50" i="4"/>
  <c r="BN50" i="4"/>
  <c r="BM50" i="4"/>
  <c r="BL50" i="4"/>
  <c r="BK50" i="4"/>
  <c r="BJ50" i="4"/>
  <c r="BI50" i="4"/>
  <c r="BH50" i="4"/>
  <c r="BG50" i="4"/>
  <c r="BF50" i="4"/>
  <c r="BE50" i="4"/>
  <c r="BD50" i="4"/>
  <c r="BC50" i="4"/>
  <c r="BB50" i="4"/>
  <c r="BA50" i="4"/>
  <c r="AZ50" i="4"/>
  <c r="AY50" i="4"/>
  <c r="AX50" i="4"/>
  <c r="AW50" i="4"/>
  <c r="AV50" i="4"/>
  <c r="AU50" i="4"/>
  <c r="AT50" i="4"/>
  <c r="AS50" i="4"/>
  <c r="AR50" i="4"/>
  <c r="AQ50" i="4"/>
  <c r="AP50" i="4"/>
  <c r="AO50" i="4"/>
  <c r="AN50" i="4"/>
  <c r="AM50" i="4"/>
  <c r="AL50" i="4"/>
  <c r="AK50" i="4"/>
  <c r="AJ50" i="4"/>
  <c r="AI50" i="4"/>
  <c r="AH50" i="4"/>
  <c r="AG50" i="4"/>
  <c r="AF50" i="4"/>
  <c r="AE50" i="4"/>
  <c r="AD50" i="4"/>
  <c r="AC50" i="4"/>
  <c r="AB50" i="4"/>
  <c r="AA50" i="4"/>
  <c r="Z50" i="4"/>
  <c r="Y50" i="4"/>
  <c r="X50" i="4"/>
  <c r="W50" i="4"/>
  <c r="V50" i="4"/>
  <c r="U50" i="4"/>
  <c r="T50" i="4"/>
  <c r="S50" i="4"/>
  <c r="R50" i="4"/>
  <c r="Q50" i="4"/>
  <c r="P50" i="4"/>
  <c r="O50" i="4"/>
  <c r="N50" i="4"/>
  <c r="M50" i="4"/>
  <c r="L50" i="4"/>
  <c r="K50" i="4"/>
  <c r="J50" i="4"/>
  <c r="I50" i="4"/>
  <c r="H50" i="4"/>
  <c r="G50" i="4"/>
  <c r="F50" i="4"/>
  <c r="E50" i="4"/>
  <c r="D50" i="4"/>
  <c r="C50" i="4"/>
  <c r="B50" i="4"/>
  <c r="CX30" i="4" a="1"/>
  <c r="CX30" i="4"/>
  <c r="CX31" i="4" a="1"/>
  <c r="CX31" i="4"/>
  <c r="CX32" i="4" a="1"/>
  <c r="CX32" i="4"/>
  <c r="CX33" i="4"/>
  <c r="CW33" i="4"/>
  <c r="CV33" i="4"/>
  <c r="CU33" i="4"/>
  <c r="CT33" i="4"/>
  <c r="CS33" i="4"/>
  <c r="CR33" i="4"/>
  <c r="CQ33" i="4"/>
  <c r="CP33" i="4"/>
  <c r="CO33" i="4"/>
  <c r="CN33" i="4"/>
  <c r="CM33" i="4"/>
  <c r="CL33" i="4"/>
  <c r="CK33" i="4"/>
  <c r="CJ33" i="4"/>
  <c r="CI33" i="4"/>
  <c r="CH33" i="4"/>
  <c r="CG33" i="4"/>
  <c r="CF33" i="4"/>
  <c r="CE33" i="4"/>
  <c r="CD33" i="4"/>
  <c r="CC33" i="4"/>
  <c r="CB33" i="4"/>
  <c r="CA33" i="4"/>
  <c r="BZ33" i="4"/>
  <c r="BY33" i="4"/>
  <c r="BX33" i="4"/>
  <c r="BW33" i="4"/>
  <c r="BV33" i="4"/>
  <c r="BU33" i="4"/>
  <c r="BT33" i="4"/>
  <c r="BS33" i="4"/>
  <c r="BR33" i="4"/>
  <c r="BQ33" i="4"/>
  <c r="BP33" i="4"/>
  <c r="BO33" i="4"/>
  <c r="BN33" i="4"/>
  <c r="BM33" i="4"/>
  <c r="BL33" i="4"/>
  <c r="BK33" i="4"/>
  <c r="BJ33" i="4"/>
  <c r="BI33" i="4"/>
  <c r="BH33" i="4"/>
  <c r="BG33" i="4"/>
  <c r="BF33" i="4"/>
  <c r="BE33" i="4"/>
  <c r="BD33" i="4"/>
  <c r="BC33" i="4"/>
  <c r="BB33" i="4"/>
  <c r="BA33" i="4"/>
  <c r="AZ33" i="4"/>
  <c r="AY33" i="4"/>
  <c r="AX33" i="4"/>
  <c r="AW33" i="4"/>
  <c r="AV33" i="4"/>
  <c r="AU33" i="4"/>
  <c r="AT33" i="4"/>
  <c r="AS33" i="4"/>
  <c r="AR33" i="4"/>
  <c r="AQ33" i="4"/>
  <c r="AP33" i="4"/>
  <c r="AO33" i="4"/>
  <c r="AN33" i="4"/>
  <c r="AM33" i="4"/>
  <c r="AL33" i="4"/>
  <c r="AK33" i="4"/>
  <c r="AJ33" i="4"/>
  <c r="AI33" i="4"/>
  <c r="AH33" i="4"/>
  <c r="AG33" i="4"/>
  <c r="AF33" i="4"/>
  <c r="AE33" i="4"/>
  <c r="AD33" i="4"/>
  <c r="AC33" i="4"/>
  <c r="AB33" i="4"/>
  <c r="AA33" i="4"/>
  <c r="Z33" i="4"/>
  <c r="Y33" i="4"/>
  <c r="X33" i="4"/>
  <c r="W33" i="4"/>
  <c r="V33" i="4"/>
  <c r="U33" i="4"/>
  <c r="T33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CX9" i="4"/>
  <c r="CX8" i="4"/>
  <c r="CX5" i="4" a="1"/>
  <c r="CX5" i="4"/>
</calcChain>
</file>

<file path=xl/sharedStrings.xml><?xml version="1.0" encoding="utf-8"?>
<sst xmlns="http://schemas.openxmlformats.org/spreadsheetml/2006/main" count="122" uniqueCount="56">
  <si>
    <t>Publication on: 03/01/2026 11:19:24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</si>
  <si>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</si>
  <si>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</si>
  <si>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</si>
  <si>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</si>
  <si>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</si>
  <si>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</si>
  <si>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</si>
  <si>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</si>
  <si>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</si>
  <si>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</si>
  <si>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</si>
  <si>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</si>
  <si>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</si>
  <si>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</si>
  <si>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</si>
  <si>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</si>
  <si>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</si>
  <si>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</si>
  <si>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</si>
  <si>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</si>
  <si>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</si>
  <si>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</si>
  <si>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</si>
  <si>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</si>
  <si>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</si>
  <si>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</si>
  <si>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</si>
  <si>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</si>
  <si>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</si>
  <si>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</si>
  <si>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</si>
  <si>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</si>
  <si>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</si>
  <si>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</si>
  <si>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</si>
  <si>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</si>
  <si>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</si>
  <si>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</si>
  <si>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</si>
  <si>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</si>
  <si>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</si>
  <si>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</si>
  <si>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</si>
  <si>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</si>
  <si>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</si>
  <si>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</si>
  <si>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</si>
  <si>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</si>
  <si>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</si>
  <si>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</si>
  <si>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</si>
  <si>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</si>
  <si>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</si>
  <si>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IDA '3' Market</t>
  </si>
  <si>
    <t>IDA '3'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</si>
</sst>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41D6-448E-B3AF-9E0D1AD35BAC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(SELL)'!$B$20:$CW$20</c:f>
              <c:numCache>
                <c:formatCode>General</c:formatCode>
                <c:ptCount val="96"/>
                <c:pt idx="80">
                  <c:v>2.7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1D6-448E-B3AF-9E0D1AD35BAC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  <c:pt idx="48">
                  <c:v>12.8</c:v>
                </c:pt>
                <c:pt idx="49">
                  <c:v>12.8</c:v>
                </c:pt>
                <c:pt idx="50">
                  <c:v>4.8</c:v>
                </c:pt>
                <c:pt idx="51">
                  <c:v>5.8</c:v>
                </c:pt>
                <c:pt idx="52">
                  <c:v>4.532</c:v>
                </c:pt>
                <c:pt idx="53">
                  <c:v>4.6119999999999992</c:v>
                </c:pt>
                <c:pt idx="54">
                  <c:v>4.7</c:v>
                </c:pt>
                <c:pt idx="55">
                  <c:v>4.7</c:v>
                </c:pt>
                <c:pt idx="56">
                  <c:v>1.7</c:v>
                </c:pt>
                <c:pt idx="57">
                  <c:v>1.7</c:v>
                </c:pt>
                <c:pt idx="58">
                  <c:v>1.8</c:v>
                </c:pt>
                <c:pt idx="59">
                  <c:v>1.8</c:v>
                </c:pt>
                <c:pt idx="60">
                  <c:v>1.8</c:v>
                </c:pt>
                <c:pt idx="61">
                  <c:v>1.8</c:v>
                </c:pt>
                <c:pt idx="62">
                  <c:v>1.8</c:v>
                </c:pt>
                <c:pt idx="63">
                  <c:v>1.8</c:v>
                </c:pt>
                <c:pt idx="64">
                  <c:v>1.8</c:v>
                </c:pt>
                <c:pt idx="65">
                  <c:v>1.92</c:v>
                </c:pt>
                <c:pt idx="66">
                  <c:v>1.9</c:v>
                </c:pt>
                <c:pt idx="67">
                  <c:v>1.944</c:v>
                </c:pt>
                <c:pt idx="68">
                  <c:v>1.8</c:v>
                </c:pt>
                <c:pt idx="69">
                  <c:v>1.7</c:v>
                </c:pt>
                <c:pt idx="70">
                  <c:v>1.8</c:v>
                </c:pt>
                <c:pt idx="71">
                  <c:v>1.8</c:v>
                </c:pt>
                <c:pt idx="72">
                  <c:v>1.8</c:v>
                </c:pt>
                <c:pt idx="73">
                  <c:v>1.8</c:v>
                </c:pt>
                <c:pt idx="74">
                  <c:v>1.8</c:v>
                </c:pt>
                <c:pt idx="75">
                  <c:v>1.8</c:v>
                </c:pt>
                <c:pt idx="76">
                  <c:v>1.8</c:v>
                </c:pt>
                <c:pt idx="77">
                  <c:v>1.7</c:v>
                </c:pt>
                <c:pt idx="78">
                  <c:v>1.7</c:v>
                </c:pt>
                <c:pt idx="79">
                  <c:v>1.7</c:v>
                </c:pt>
                <c:pt idx="80">
                  <c:v>1.7</c:v>
                </c:pt>
                <c:pt idx="81">
                  <c:v>1.7</c:v>
                </c:pt>
                <c:pt idx="82">
                  <c:v>1.7</c:v>
                </c:pt>
                <c:pt idx="83">
                  <c:v>1.7</c:v>
                </c:pt>
                <c:pt idx="84">
                  <c:v>5.5</c:v>
                </c:pt>
                <c:pt idx="85">
                  <c:v>5.5</c:v>
                </c:pt>
                <c:pt idx="86">
                  <c:v>5.5</c:v>
                </c:pt>
                <c:pt idx="87">
                  <c:v>5.4</c:v>
                </c:pt>
                <c:pt idx="88">
                  <c:v>3</c:v>
                </c:pt>
                <c:pt idx="91">
                  <c:v>8</c:v>
                </c:pt>
                <c:pt idx="92">
                  <c:v>3</c:v>
                </c:pt>
                <c:pt idx="93">
                  <c:v>3</c:v>
                </c:pt>
                <c:pt idx="94">
                  <c:v>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1D6-448E-B3AF-9E0D1AD35BAC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  <c:pt idx="48">
                  <c:v>12.2</c:v>
                </c:pt>
                <c:pt idx="49">
                  <c:v>12.2</c:v>
                </c:pt>
                <c:pt idx="50">
                  <c:v>12.2</c:v>
                </c:pt>
                <c:pt idx="51">
                  <c:v>12.2</c:v>
                </c:pt>
                <c:pt idx="52">
                  <c:v>11.9</c:v>
                </c:pt>
                <c:pt idx="53">
                  <c:v>11.9</c:v>
                </c:pt>
                <c:pt idx="54">
                  <c:v>11.7</c:v>
                </c:pt>
                <c:pt idx="55">
                  <c:v>11.8</c:v>
                </c:pt>
                <c:pt idx="56">
                  <c:v>4.3</c:v>
                </c:pt>
                <c:pt idx="57">
                  <c:v>4.3</c:v>
                </c:pt>
                <c:pt idx="58">
                  <c:v>4.3</c:v>
                </c:pt>
                <c:pt idx="59">
                  <c:v>4.3</c:v>
                </c:pt>
                <c:pt idx="60">
                  <c:v>4.3</c:v>
                </c:pt>
                <c:pt idx="61">
                  <c:v>4.3</c:v>
                </c:pt>
                <c:pt idx="62">
                  <c:v>4.4000000000000004</c:v>
                </c:pt>
                <c:pt idx="63">
                  <c:v>4.4000000000000004</c:v>
                </c:pt>
                <c:pt idx="64">
                  <c:v>4.5</c:v>
                </c:pt>
                <c:pt idx="65">
                  <c:v>4.5</c:v>
                </c:pt>
                <c:pt idx="66">
                  <c:v>4.5999999999999996</c:v>
                </c:pt>
                <c:pt idx="67">
                  <c:v>4.7</c:v>
                </c:pt>
                <c:pt idx="68">
                  <c:v>4.7</c:v>
                </c:pt>
                <c:pt idx="69">
                  <c:v>4.7</c:v>
                </c:pt>
                <c:pt idx="70">
                  <c:v>4.8</c:v>
                </c:pt>
                <c:pt idx="71">
                  <c:v>11.809999999999999</c:v>
                </c:pt>
                <c:pt idx="72">
                  <c:v>4.8</c:v>
                </c:pt>
                <c:pt idx="73">
                  <c:v>4.8</c:v>
                </c:pt>
                <c:pt idx="74">
                  <c:v>4.8</c:v>
                </c:pt>
                <c:pt idx="75">
                  <c:v>4.7</c:v>
                </c:pt>
                <c:pt idx="76">
                  <c:v>4.7</c:v>
                </c:pt>
                <c:pt idx="77">
                  <c:v>4.7</c:v>
                </c:pt>
                <c:pt idx="78">
                  <c:v>4.5999999999999996</c:v>
                </c:pt>
                <c:pt idx="79">
                  <c:v>4.5</c:v>
                </c:pt>
                <c:pt idx="80">
                  <c:v>4.4000000000000004</c:v>
                </c:pt>
                <c:pt idx="81">
                  <c:v>4.4000000000000004</c:v>
                </c:pt>
                <c:pt idx="82">
                  <c:v>4.3</c:v>
                </c:pt>
                <c:pt idx="83">
                  <c:v>4.2</c:v>
                </c:pt>
                <c:pt idx="84">
                  <c:v>13.6</c:v>
                </c:pt>
                <c:pt idx="85">
                  <c:v>13.4</c:v>
                </c:pt>
                <c:pt idx="86">
                  <c:v>13</c:v>
                </c:pt>
                <c:pt idx="87">
                  <c:v>12.7</c:v>
                </c:pt>
                <c:pt idx="94">
                  <c:v>2.8000000000000001E-2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1D6-448E-B3AF-9E0D1AD35BAC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41D6-448E-B3AF-9E0D1AD35BAC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41D6-448E-B3AF-9E0D1AD35BAC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41D6-448E-B3AF-9E0D1AD35BAC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41D6-448E-B3AF-9E0D1AD35BAC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41D6-448E-B3AF-9E0D1AD35BAC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48">
                  <c:v>37.509</c:v>
                </c:pt>
                <c:pt idx="49">
                  <c:v>35.802</c:v>
                </c:pt>
                <c:pt idx="50">
                  <c:v>55.627000000000002</c:v>
                </c:pt>
                <c:pt idx="51">
                  <c:v>61.664999999999999</c:v>
                </c:pt>
                <c:pt idx="52">
                  <c:v>111.914</c:v>
                </c:pt>
                <c:pt idx="53">
                  <c:v>110.23400000000001</c:v>
                </c:pt>
                <c:pt idx="60">
                  <c:v>27.143000000000001</c:v>
                </c:pt>
                <c:pt idx="61">
                  <c:v>4</c:v>
                </c:pt>
                <c:pt idx="62">
                  <c:v>6</c:v>
                </c:pt>
                <c:pt idx="63">
                  <c:v>6</c:v>
                </c:pt>
                <c:pt idx="64">
                  <c:v>70.454999999999998</c:v>
                </c:pt>
                <c:pt idx="65">
                  <c:v>11.652000000000001</c:v>
                </c:pt>
                <c:pt idx="67">
                  <c:v>6</c:v>
                </c:pt>
                <c:pt idx="68">
                  <c:v>3</c:v>
                </c:pt>
                <c:pt idx="69">
                  <c:v>3</c:v>
                </c:pt>
                <c:pt idx="70">
                  <c:v>4</c:v>
                </c:pt>
                <c:pt idx="72">
                  <c:v>4</c:v>
                </c:pt>
                <c:pt idx="74">
                  <c:v>4</c:v>
                </c:pt>
                <c:pt idx="75">
                  <c:v>8.7010000000000005</c:v>
                </c:pt>
                <c:pt idx="76">
                  <c:v>7.9779999999999998</c:v>
                </c:pt>
                <c:pt idx="77">
                  <c:v>4</c:v>
                </c:pt>
                <c:pt idx="78">
                  <c:v>4</c:v>
                </c:pt>
                <c:pt idx="79">
                  <c:v>4</c:v>
                </c:pt>
                <c:pt idx="80">
                  <c:v>4</c:v>
                </c:pt>
                <c:pt idx="82">
                  <c:v>3</c:v>
                </c:pt>
                <c:pt idx="83">
                  <c:v>4</c:v>
                </c:pt>
                <c:pt idx="84">
                  <c:v>54</c:v>
                </c:pt>
                <c:pt idx="85">
                  <c:v>26.853999999999999</c:v>
                </c:pt>
                <c:pt idx="86">
                  <c:v>69.873999999999995</c:v>
                </c:pt>
                <c:pt idx="87">
                  <c:v>72.661000000000001</c:v>
                </c:pt>
                <c:pt idx="88">
                  <c:v>81.820000000000007</c:v>
                </c:pt>
                <c:pt idx="89">
                  <c:v>100</c:v>
                </c:pt>
                <c:pt idx="90">
                  <c:v>85.197999999999993</c:v>
                </c:pt>
                <c:pt idx="91">
                  <c:v>64.015000000000001</c:v>
                </c:pt>
                <c:pt idx="92">
                  <c:v>32.771999999999998</c:v>
                </c:pt>
                <c:pt idx="93">
                  <c:v>12.842000000000001</c:v>
                </c:pt>
                <c:pt idx="95">
                  <c:v>1.9990000000000001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41D6-448E-B3AF-9E0D1AD35BAC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8.9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27.9</c:v>
                </c:pt>
                <c:pt idx="81">
                  <c:v>17.2</c:v>
                </c:pt>
                <c:pt idx="82">
                  <c:v>6.7</c:v>
                </c:pt>
                <c:pt idx="83">
                  <c:v>43.7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41D6-448E-B3AF-9E0D1AD35BAC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48">
                  <c:v>11.548</c:v>
                </c:pt>
                <c:pt idx="49">
                  <c:v>10.381</c:v>
                </c:pt>
                <c:pt idx="50">
                  <c:v>11.127000000000001</c:v>
                </c:pt>
                <c:pt idx="51">
                  <c:v>9.9250000000000007</c:v>
                </c:pt>
                <c:pt idx="52">
                  <c:v>82.35</c:v>
                </c:pt>
                <c:pt idx="53">
                  <c:v>70.753</c:v>
                </c:pt>
                <c:pt idx="54">
                  <c:v>77.932000000000002</c:v>
                </c:pt>
                <c:pt idx="55">
                  <c:v>70.421000000000006</c:v>
                </c:pt>
                <c:pt idx="56">
                  <c:v>34.353000000000002</c:v>
                </c:pt>
                <c:pt idx="57">
                  <c:v>35.965000000000003</c:v>
                </c:pt>
                <c:pt idx="58">
                  <c:v>34.423000000000002</c:v>
                </c:pt>
                <c:pt idx="59">
                  <c:v>69.227999999999994</c:v>
                </c:pt>
                <c:pt idx="60">
                  <c:v>69.941000000000003</c:v>
                </c:pt>
                <c:pt idx="61">
                  <c:v>65.594999999999999</c:v>
                </c:pt>
                <c:pt idx="62">
                  <c:v>73.747</c:v>
                </c:pt>
                <c:pt idx="63">
                  <c:v>83.215000000000003</c:v>
                </c:pt>
                <c:pt idx="64">
                  <c:v>59.738</c:v>
                </c:pt>
                <c:pt idx="65">
                  <c:v>72.83</c:v>
                </c:pt>
                <c:pt idx="66">
                  <c:v>76.558000000000007</c:v>
                </c:pt>
                <c:pt idx="67">
                  <c:v>76.606999999999999</c:v>
                </c:pt>
                <c:pt idx="68">
                  <c:v>51.697000000000003</c:v>
                </c:pt>
                <c:pt idx="69">
                  <c:v>49.406999999999996</c:v>
                </c:pt>
                <c:pt idx="70">
                  <c:v>52.752000000000002</c:v>
                </c:pt>
                <c:pt idx="71">
                  <c:v>58.052999999999997</c:v>
                </c:pt>
                <c:pt idx="72">
                  <c:v>11.596</c:v>
                </c:pt>
                <c:pt idx="73">
                  <c:v>10.54</c:v>
                </c:pt>
                <c:pt idx="74">
                  <c:v>23.352</c:v>
                </c:pt>
                <c:pt idx="75">
                  <c:v>22.157</c:v>
                </c:pt>
                <c:pt idx="76">
                  <c:v>20.414000000000001</c:v>
                </c:pt>
                <c:pt idx="77">
                  <c:v>4.5549999999999997</c:v>
                </c:pt>
                <c:pt idx="78">
                  <c:v>17.466000000000001</c:v>
                </c:pt>
                <c:pt idx="79">
                  <c:v>7.4320000000000004</c:v>
                </c:pt>
                <c:pt idx="80">
                  <c:v>9.2289999999999992</c:v>
                </c:pt>
                <c:pt idx="81">
                  <c:v>21.116</c:v>
                </c:pt>
                <c:pt idx="82">
                  <c:v>11.535</c:v>
                </c:pt>
                <c:pt idx="83">
                  <c:v>3.26</c:v>
                </c:pt>
                <c:pt idx="84">
                  <c:v>4.7359999999999998</c:v>
                </c:pt>
                <c:pt idx="85">
                  <c:v>4.07</c:v>
                </c:pt>
                <c:pt idx="86">
                  <c:v>10.62</c:v>
                </c:pt>
                <c:pt idx="87">
                  <c:v>17.239999999999998</c:v>
                </c:pt>
                <c:pt idx="88">
                  <c:v>6.2190000000000003</c:v>
                </c:pt>
                <c:pt idx="89">
                  <c:v>12</c:v>
                </c:pt>
                <c:pt idx="92">
                  <c:v>0.28699999999999998</c:v>
                </c:pt>
                <c:pt idx="93">
                  <c:v>6.89</c:v>
                </c:pt>
                <c:pt idx="94">
                  <c:v>2.109</c:v>
                </c:pt>
                <c:pt idx="95">
                  <c:v>0.44900000000000001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41D6-448E-B3AF-9E0D1AD35BAC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41D6-448E-B3AF-9E0D1AD35BAC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41D6-448E-B3AF-9E0D1AD35B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48">
                  <c:v>73.010000000000005</c:v>
                </c:pt>
                <c:pt idx="49">
                  <c:v>72.94</c:v>
                </c:pt>
                <c:pt idx="50">
                  <c:v>73.8</c:v>
                </c:pt>
                <c:pt idx="51">
                  <c:v>74.069999999999993</c:v>
                </c:pt>
                <c:pt idx="52">
                  <c:v>85.03</c:v>
                </c:pt>
                <c:pt idx="53">
                  <c:v>80.540000000000006</c:v>
                </c:pt>
                <c:pt idx="54">
                  <c:v>69.94</c:v>
                </c:pt>
                <c:pt idx="55">
                  <c:v>66.819999999999993</c:v>
                </c:pt>
                <c:pt idx="56">
                  <c:v>71.989999999999995</c:v>
                </c:pt>
                <c:pt idx="57">
                  <c:v>73.44</c:v>
                </c:pt>
                <c:pt idx="58">
                  <c:v>73.58</c:v>
                </c:pt>
                <c:pt idx="59">
                  <c:v>80.05</c:v>
                </c:pt>
                <c:pt idx="60">
                  <c:v>92.99</c:v>
                </c:pt>
                <c:pt idx="61">
                  <c:v>97.14</c:v>
                </c:pt>
                <c:pt idx="62">
                  <c:v>99.94</c:v>
                </c:pt>
                <c:pt idx="63">
                  <c:v>110.35</c:v>
                </c:pt>
                <c:pt idx="64">
                  <c:v>98.5</c:v>
                </c:pt>
                <c:pt idx="65">
                  <c:v>111.08</c:v>
                </c:pt>
                <c:pt idx="66">
                  <c:v>119.31</c:v>
                </c:pt>
                <c:pt idx="67">
                  <c:v>111.11</c:v>
                </c:pt>
                <c:pt idx="68">
                  <c:v>113.87</c:v>
                </c:pt>
                <c:pt idx="69">
                  <c:v>112.84</c:v>
                </c:pt>
                <c:pt idx="70">
                  <c:v>116.26</c:v>
                </c:pt>
                <c:pt idx="71">
                  <c:v>125</c:v>
                </c:pt>
                <c:pt idx="72">
                  <c:v>116.16</c:v>
                </c:pt>
                <c:pt idx="73">
                  <c:v>115.24</c:v>
                </c:pt>
                <c:pt idx="74">
                  <c:v>122.62</c:v>
                </c:pt>
                <c:pt idx="75">
                  <c:v>112.73</c:v>
                </c:pt>
                <c:pt idx="76">
                  <c:v>118.42</c:v>
                </c:pt>
                <c:pt idx="77">
                  <c:v>100.96</c:v>
                </c:pt>
                <c:pt idx="78">
                  <c:v>115.95</c:v>
                </c:pt>
                <c:pt idx="79">
                  <c:v>110</c:v>
                </c:pt>
                <c:pt idx="80">
                  <c:v>120.48</c:v>
                </c:pt>
                <c:pt idx="81">
                  <c:v>118.46</c:v>
                </c:pt>
                <c:pt idx="82">
                  <c:v>105.43</c:v>
                </c:pt>
                <c:pt idx="83">
                  <c:v>97.19</c:v>
                </c:pt>
                <c:pt idx="84">
                  <c:v>100.12</c:v>
                </c:pt>
                <c:pt idx="85">
                  <c:v>86.77</c:v>
                </c:pt>
                <c:pt idx="86">
                  <c:v>91.11</c:v>
                </c:pt>
                <c:pt idx="87">
                  <c:v>95.74</c:v>
                </c:pt>
                <c:pt idx="88">
                  <c:v>99.62</c:v>
                </c:pt>
                <c:pt idx="89">
                  <c:v>99.37</c:v>
                </c:pt>
                <c:pt idx="90">
                  <c:v>87.51</c:v>
                </c:pt>
                <c:pt idx="91">
                  <c:v>72.94</c:v>
                </c:pt>
                <c:pt idx="92">
                  <c:v>72.39</c:v>
                </c:pt>
                <c:pt idx="93">
                  <c:v>72.22</c:v>
                </c:pt>
                <c:pt idx="94">
                  <c:v>69.8</c:v>
                </c:pt>
                <c:pt idx="95">
                  <c:v>72.16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41D6-448E-B3AF-9E0D1AD35BA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8.65847790933125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5ADD-44DB-A480-8C127EF6F4C8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(BUY)'!$B$20:$CW$20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5ADD-44DB-A480-8C127EF6F4C8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48">
                  <c:v>2.4</c:v>
                </c:pt>
                <c:pt idx="49">
                  <c:v>2.4</c:v>
                </c:pt>
                <c:pt idx="50">
                  <c:v>2.4</c:v>
                </c:pt>
                <c:pt idx="51">
                  <c:v>1.6</c:v>
                </c:pt>
                <c:pt idx="67">
                  <c:v>1.333</c:v>
                </c:pt>
                <c:pt idx="68">
                  <c:v>1.333</c:v>
                </c:pt>
                <c:pt idx="69">
                  <c:v>1.333</c:v>
                </c:pt>
                <c:pt idx="70">
                  <c:v>1.333</c:v>
                </c:pt>
                <c:pt idx="71">
                  <c:v>1.333</c:v>
                </c:pt>
                <c:pt idx="72">
                  <c:v>1.333</c:v>
                </c:pt>
                <c:pt idx="73">
                  <c:v>1.333</c:v>
                </c:pt>
                <c:pt idx="74">
                  <c:v>1.333</c:v>
                </c:pt>
                <c:pt idx="75">
                  <c:v>1.333</c:v>
                </c:pt>
                <c:pt idx="76">
                  <c:v>1.333</c:v>
                </c:pt>
                <c:pt idx="77">
                  <c:v>1.333</c:v>
                </c:pt>
                <c:pt idx="78">
                  <c:v>1.333</c:v>
                </c:pt>
                <c:pt idx="79">
                  <c:v>1.333</c:v>
                </c:pt>
                <c:pt idx="80">
                  <c:v>1.333</c:v>
                </c:pt>
                <c:pt idx="81">
                  <c:v>1.333</c:v>
                </c:pt>
                <c:pt idx="84">
                  <c:v>1.333</c:v>
                </c:pt>
                <c:pt idx="88">
                  <c:v>1.333</c:v>
                </c:pt>
                <c:pt idx="89">
                  <c:v>1.333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5ADD-44DB-A480-8C127EF6F4C8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48">
                  <c:v>38.47</c:v>
                </c:pt>
                <c:pt idx="49">
                  <c:v>22.742000000000001</c:v>
                </c:pt>
                <c:pt idx="50">
                  <c:v>42.140999999999998</c:v>
                </c:pt>
                <c:pt idx="51">
                  <c:v>49.261000000000003</c:v>
                </c:pt>
                <c:pt idx="52">
                  <c:v>29.506999999999998</c:v>
                </c:pt>
                <c:pt idx="53">
                  <c:v>20.020999999999997</c:v>
                </c:pt>
                <c:pt idx="54">
                  <c:v>36.487000000000002</c:v>
                </c:pt>
                <c:pt idx="55">
                  <c:v>36.574999999999996</c:v>
                </c:pt>
                <c:pt idx="56">
                  <c:v>11.534000000000001</c:v>
                </c:pt>
                <c:pt idx="57">
                  <c:v>13.435</c:v>
                </c:pt>
                <c:pt idx="58">
                  <c:v>13.690000000000001</c:v>
                </c:pt>
                <c:pt idx="59">
                  <c:v>51.068000000000005</c:v>
                </c:pt>
                <c:pt idx="60">
                  <c:v>7.351</c:v>
                </c:pt>
                <c:pt idx="61">
                  <c:v>14.252000000000001</c:v>
                </c:pt>
                <c:pt idx="62">
                  <c:v>18.149999999999999</c:v>
                </c:pt>
                <c:pt idx="63">
                  <c:v>56.190000000000005</c:v>
                </c:pt>
                <c:pt idx="64">
                  <c:v>4.157</c:v>
                </c:pt>
                <c:pt idx="65">
                  <c:v>32.414999999999999</c:v>
                </c:pt>
                <c:pt idx="66">
                  <c:v>48.874000000000002</c:v>
                </c:pt>
                <c:pt idx="67">
                  <c:v>1.4350000000000001</c:v>
                </c:pt>
                <c:pt idx="68">
                  <c:v>16.001999999999999</c:v>
                </c:pt>
                <c:pt idx="69">
                  <c:v>1.9019999999999999</c:v>
                </c:pt>
                <c:pt idx="70">
                  <c:v>1.744</c:v>
                </c:pt>
                <c:pt idx="71">
                  <c:v>0.42699999999999999</c:v>
                </c:pt>
                <c:pt idx="72">
                  <c:v>1.401</c:v>
                </c:pt>
                <c:pt idx="73">
                  <c:v>18.289000000000001</c:v>
                </c:pt>
                <c:pt idx="74">
                  <c:v>4.6069999999999993</c:v>
                </c:pt>
                <c:pt idx="75">
                  <c:v>30.388999999999999</c:v>
                </c:pt>
                <c:pt idx="76">
                  <c:v>29.981000000000002</c:v>
                </c:pt>
                <c:pt idx="77">
                  <c:v>8.1829999999999998</c:v>
                </c:pt>
                <c:pt idx="78">
                  <c:v>1.383</c:v>
                </c:pt>
                <c:pt idx="79">
                  <c:v>1.383</c:v>
                </c:pt>
                <c:pt idx="80">
                  <c:v>49.606999999999999</c:v>
                </c:pt>
                <c:pt idx="81">
                  <c:v>41.055999999999997</c:v>
                </c:pt>
                <c:pt idx="82">
                  <c:v>14.356000000000002</c:v>
                </c:pt>
                <c:pt idx="83">
                  <c:v>39.606000000000002</c:v>
                </c:pt>
                <c:pt idx="84">
                  <c:v>50.204000000000001</c:v>
                </c:pt>
                <c:pt idx="85">
                  <c:v>39.505000000000003</c:v>
                </c:pt>
                <c:pt idx="86">
                  <c:v>48.805</c:v>
                </c:pt>
                <c:pt idx="87">
                  <c:v>41.043000000000006</c:v>
                </c:pt>
                <c:pt idx="88">
                  <c:v>62.667000000000002</c:v>
                </c:pt>
                <c:pt idx="89">
                  <c:v>73.173000000000002</c:v>
                </c:pt>
                <c:pt idx="90">
                  <c:v>52.967000000000006</c:v>
                </c:pt>
                <c:pt idx="91">
                  <c:v>48.42</c:v>
                </c:pt>
                <c:pt idx="92">
                  <c:v>28.01</c:v>
                </c:pt>
                <c:pt idx="93">
                  <c:v>18.111000000000001</c:v>
                </c:pt>
                <c:pt idx="95">
                  <c:v>0.81100000000000005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ADD-44DB-A480-8C127EF6F4C8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5ADD-44DB-A480-8C127EF6F4C8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5ADD-44DB-A480-8C127EF6F4C8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5ADD-44DB-A480-8C127EF6F4C8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5ADD-44DB-A480-8C127EF6F4C8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5ADD-44DB-A480-8C127EF6F4C8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5ADD-44DB-A480-8C127EF6F4C8}"/>
            </c:ext>
          </c:extLst>
        </c:ser>
        <c:ser>
          <c:idx val="4"/>
          <c:order val="10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(BUY)'!$B$41:$CW$41</c:f>
              <c:numCache>
                <c:formatCode>0.000</c:formatCode>
                <c:ptCount val="9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13</c:v>
                </c:pt>
                <c:pt idx="50">
                  <c:v>0.8</c:v>
                </c:pt>
                <c:pt idx="51">
                  <c:v>0</c:v>
                </c:pt>
                <c:pt idx="52">
                  <c:v>170.7</c:v>
                </c:pt>
                <c:pt idx="53">
                  <c:v>157.19999999999999</c:v>
                </c:pt>
                <c:pt idx="54">
                  <c:v>2.7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88.5</c:v>
                </c:pt>
                <c:pt idx="61">
                  <c:v>53.6</c:v>
                </c:pt>
                <c:pt idx="62">
                  <c:v>64.599999999999994</c:v>
                </c:pt>
                <c:pt idx="63">
                  <c:v>33.9</c:v>
                </c:pt>
                <c:pt idx="64">
                  <c:v>136.5</c:v>
                </c:pt>
                <c:pt idx="65">
                  <c:v>62.5</c:v>
                </c:pt>
                <c:pt idx="66">
                  <c:v>33.1</c:v>
                </c:pt>
                <c:pt idx="67">
                  <c:v>89.9</c:v>
                </c:pt>
                <c:pt idx="68">
                  <c:v>43.6</c:v>
                </c:pt>
                <c:pt idx="69">
                  <c:v>59.1</c:v>
                </c:pt>
                <c:pt idx="70">
                  <c:v>63</c:v>
                </c:pt>
                <c:pt idx="71">
                  <c:v>74</c:v>
                </c:pt>
                <c:pt idx="72">
                  <c:v>17.5</c:v>
                </c:pt>
                <c:pt idx="73">
                  <c:v>0</c:v>
                </c:pt>
                <c:pt idx="74">
                  <c:v>30.3</c:v>
                </c:pt>
                <c:pt idx="75">
                  <c:v>1</c:v>
                </c:pt>
                <c:pt idx="76">
                  <c:v>3.7</c:v>
                </c:pt>
                <c:pt idx="77">
                  <c:v>1</c:v>
                </c:pt>
                <c:pt idx="78">
                  <c:v>20.2</c:v>
                </c:pt>
                <c:pt idx="79">
                  <c:v>9.5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29.5</c:v>
                </c:pt>
                <c:pt idx="87">
                  <c:v>59</c:v>
                </c:pt>
                <c:pt idx="88">
                  <c:v>16</c:v>
                </c:pt>
                <c:pt idx="89">
                  <c:v>18.899999999999999</c:v>
                </c:pt>
                <c:pt idx="90">
                  <c:v>16</c:v>
                </c:pt>
                <c:pt idx="91">
                  <c:v>16</c:v>
                </c:pt>
                <c:pt idx="92">
                  <c:v>4</c:v>
                </c:pt>
                <c:pt idx="93">
                  <c:v>4</c:v>
                </c:pt>
                <c:pt idx="94">
                  <c:v>4</c:v>
                </c:pt>
                <c:pt idx="95">
                  <c:v>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5ADD-44DB-A480-8C127EF6F4C8}"/>
            </c:ext>
          </c:extLst>
        </c:ser>
        <c:ser>
          <c:idx val="3"/>
          <c:order val="11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48">
                  <c:v>33.581000000000003</c:v>
                </c:pt>
                <c:pt idx="49">
                  <c:v>33.789000000000001</c:v>
                </c:pt>
                <c:pt idx="50">
                  <c:v>35.707999999999998</c:v>
                </c:pt>
                <c:pt idx="51">
                  <c:v>36.505000000000003</c:v>
                </c:pt>
                <c:pt idx="52">
                  <c:v>14.590999999999999</c:v>
                </c:pt>
                <c:pt idx="53">
                  <c:v>20</c:v>
                </c:pt>
                <c:pt idx="54">
                  <c:v>42.325000000000003</c:v>
                </c:pt>
                <c:pt idx="55">
                  <c:v>38.180999999999997</c:v>
                </c:pt>
                <c:pt idx="56">
                  <c:v>17.687000000000001</c:v>
                </c:pt>
                <c:pt idx="57">
                  <c:v>16.998999999999999</c:v>
                </c:pt>
                <c:pt idx="58">
                  <c:v>16.638999999999999</c:v>
                </c:pt>
                <c:pt idx="59">
                  <c:v>14.37</c:v>
                </c:pt>
                <c:pt idx="60">
                  <c:v>3.3380000000000001</c:v>
                </c:pt>
                <c:pt idx="61">
                  <c:v>5.4589999999999996</c:v>
                </c:pt>
                <c:pt idx="62">
                  <c:v>3.641</c:v>
                </c:pt>
                <c:pt idx="63">
                  <c:v>4.0449999999999999</c:v>
                </c:pt>
                <c:pt idx="65">
                  <c:v>1.04</c:v>
                </c:pt>
                <c:pt idx="66">
                  <c:v>1.1659999999999999</c:v>
                </c:pt>
                <c:pt idx="67">
                  <c:v>0.15</c:v>
                </c:pt>
                <c:pt idx="68">
                  <c:v>0.186</c:v>
                </c:pt>
                <c:pt idx="69">
                  <c:v>0.19900000000000001</c:v>
                </c:pt>
                <c:pt idx="70">
                  <c:v>0.20899999999999999</c:v>
                </c:pt>
                <c:pt idx="71">
                  <c:v>0.224</c:v>
                </c:pt>
                <c:pt idx="72">
                  <c:v>0.24199999999999999</c:v>
                </c:pt>
                <c:pt idx="73">
                  <c:v>1.522</c:v>
                </c:pt>
                <c:pt idx="74">
                  <c:v>0.29899999999999999</c:v>
                </c:pt>
                <c:pt idx="75">
                  <c:v>0.32600000000000001</c:v>
                </c:pt>
                <c:pt idx="76">
                  <c:v>0.33800000000000002</c:v>
                </c:pt>
                <c:pt idx="77">
                  <c:v>1.7450000000000001</c:v>
                </c:pt>
                <c:pt idx="78">
                  <c:v>0.32400000000000001</c:v>
                </c:pt>
                <c:pt idx="79">
                  <c:v>0.316</c:v>
                </c:pt>
                <c:pt idx="80">
                  <c:v>0.308</c:v>
                </c:pt>
                <c:pt idx="81">
                  <c:v>0.29799999999999999</c:v>
                </c:pt>
                <c:pt idx="82">
                  <c:v>2.3170000000000002</c:v>
                </c:pt>
                <c:pt idx="83">
                  <c:v>5.74</c:v>
                </c:pt>
                <c:pt idx="84">
                  <c:v>14.3</c:v>
                </c:pt>
                <c:pt idx="85">
                  <c:v>3.073</c:v>
                </c:pt>
                <c:pt idx="86">
                  <c:v>9.6289999999999996</c:v>
                </c:pt>
                <c:pt idx="87">
                  <c:v>0.32400000000000001</c:v>
                </c:pt>
                <c:pt idx="88">
                  <c:v>11.509</c:v>
                </c:pt>
                <c:pt idx="89">
                  <c:v>16.206</c:v>
                </c:pt>
                <c:pt idx="90">
                  <c:v>15.175000000000001</c:v>
                </c:pt>
                <c:pt idx="91">
                  <c:v>7.3239999999999998</c:v>
                </c:pt>
                <c:pt idx="92">
                  <c:v>4.7069999999999999</c:v>
                </c:pt>
                <c:pt idx="93">
                  <c:v>4.1340000000000003</c:v>
                </c:pt>
                <c:pt idx="94">
                  <c:v>5.1779999999999999</c:v>
                </c:pt>
                <c:pt idx="95">
                  <c:v>1.2070000000000001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5ADD-44DB-A480-8C127EF6F4C8}"/>
            </c:ext>
          </c:extLst>
        </c:ser>
        <c:ser>
          <c:idx val="7"/>
          <c:order val="12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(BUY)'!$B$16:$CW$16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C-5ADD-44DB-A480-8C127EF6F4C8}"/>
            </c:ext>
          </c:extLst>
        </c:ser>
        <c:ser>
          <c:idx val="2"/>
          <c:order val="13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D-5ADD-44DB-A480-8C127EF6F4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4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48">
                  <c:v>73.010000000000005</c:v>
                </c:pt>
                <c:pt idx="49">
                  <c:v>72.94</c:v>
                </c:pt>
                <c:pt idx="50">
                  <c:v>73.8</c:v>
                </c:pt>
                <c:pt idx="51">
                  <c:v>74.069999999999993</c:v>
                </c:pt>
                <c:pt idx="52">
                  <c:v>85.03</c:v>
                </c:pt>
                <c:pt idx="53">
                  <c:v>80.540000000000006</c:v>
                </c:pt>
                <c:pt idx="54">
                  <c:v>69.94</c:v>
                </c:pt>
                <c:pt idx="55">
                  <c:v>66.819999999999993</c:v>
                </c:pt>
                <c:pt idx="56">
                  <c:v>71.989999999999995</c:v>
                </c:pt>
                <c:pt idx="57">
                  <c:v>73.44</c:v>
                </c:pt>
                <c:pt idx="58">
                  <c:v>73.58</c:v>
                </c:pt>
                <c:pt idx="59">
                  <c:v>80.05</c:v>
                </c:pt>
                <c:pt idx="60">
                  <c:v>92.99</c:v>
                </c:pt>
                <c:pt idx="61">
                  <c:v>97.14</c:v>
                </c:pt>
                <c:pt idx="62">
                  <c:v>99.94</c:v>
                </c:pt>
                <c:pt idx="63">
                  <c:v>110.35</c:v>
                </c:pt>
                <c:pt idx="64">
                  <c:v>98.5</c:v>
                </c:pt>
                <c:pt idx="65">
                  <c:v>111.08</c:v>
                </c:pt>
                <c:pt idx="66">
                  <c:v>119.31</c:v>
                </c:pt>
                <c:pt idx="67">
                  <c:v>111.11</c:v>
                </c:pt>
                <c:pt idx="68">
                  <c:v>113.87</c:v>
                </c:pt>
                <c:pt idx="69">
                  <c:v>112.84</c:v>
                </c:pt>
                <c:pt idx="70">
                  <c:v>116.26</c:v>
                </c:pt>
                <c:pt idx="71">
                  <c:v>125</c:v>
                </c:pt>
                <c:pt idx="72">
                  <c:v>116.16</c:v>
                </c:pt>
                <c:pt idx="73">
                  <c:v>115.24</c:v>
                </c:pt>
                <c:pt idx="74">
                  <c:v>122.62</c:v>
                </c:pt>
                <c:pt idx="75">
                  <c:v>112.73</c:v>
                </c:pt>
                <c:pt idx="76">
                  <c:v>118.42</c:v>
                </c:pt>
                <c:pt idx="77">
                  <c:v>100.96</c:v>
                </c:pt>
                <c:pt idx="78">
                  <c:v>115.95</c:v>
                </c:pt>
                <c:pt idx="79">
                  <c:v>110</c:v>
                </c:pt>
                <c:pt idx="80">
                  <c:v>120.48</c:v>
                </c:pt>
                <c:pt idx="81">
                  <c:v>118.46</c:v>
                </c:pt>
                <c:pt idx="82">
                  <c:v>105.43</c:v>
                </c:pt>
                <c:pt idx="83">
                  <c:v>97.19</c:v>
                </c:pt>
                <c:pt idx="84">
                  <c:v>100.12</c:v>
                </c:pt>
                <c:pt idx="85">
                  <c:v>86.77</c:v>
                </c:pt>
                <c:pt idx="86">
                  <c:v>91.11</c:v>
                </c:pt>
                <c:pt idx="87">
                  <c:v>95.74</c:v>
                </c:pt>
                <c:pt idx="88">
                  <c:v>99.62</c:v>
                </c:pt>
                <c:pt idx="89">
                  <c:v>99.37</c:v>
                </c:pt>
                <c:pt idx="90">
                  <c:v>87.51</c:v>
                </c:pt>
                <c:pt idx="91">
                  <c:v>72.94</c:v>
                </c:pt>
                <c:pt idx="92">
                  <c:v>72.39</c:v>
                </c:pt>
                <c:pt idx="93">
                  <c:v>72.22</c:v>
                </c:pt>
                <c:pt idx="94">
                  <c:v>69.8</c:v>
                </c:pt>
                <c:pt idx="95">
                  <c:v>72.16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E-5ADD-44DB-A480-8C127EF6F4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5.6031024513082412E-3"/>
          <c:y val="1.7450176550173495E-2"/>
          <c:w val="0.98602425875699351"/>
          <c:h val="9.48625709035500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3"/>
  <sheetViews>
    <sheetView showGridLines="0" tabSelected="1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13" sqref="C13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46025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74.450999999999993</v>
      </c>
      <c r="AY5" s="25">
        <v>71.930999999999997</v>
      </c>
      <c r="AZ5" s="25">
        <v>83.754000000000005</v>
      </c>
      <c r="BA5" s="25">
        <v>89.59</v>
      </c>
      <c r="BB5" s="25">
        <v>214.87799999999999</v>
      </c>
      <c r="BC5" s="25">
        <v>197.499</v>
      </c>
      <c r="BD5" s="25">
        <v>94.331999999999994</v>
      </c>
      <c r="BE5" s="25">
        <v>86.921000000000006</v>
      </c>
      <c r="BF5" s="25">
        <v>40.353000000000002</v>
      </c>
      <c r="BG5" s="25">
        <v>41.965000000000003</v>
      </c>
      <c r="BH5" s="25">
        <v>40.523000000000003</v>
      </c>
      <c r="BI5" s="25">
        <v>75.328000000000003</v>
      </c>
      <c r="BJ5" s="25">
        <v>103.184</v>
      </c>
      <c r="BK5" s="25">
        <v>75.694999999999993</v>
      </c>
      <c r="BL5" s="25">
        <v>87.552999999999997</v>
      </c>
      <c r="BM5" s="25">
        <v>95.671000000000006</v>
      </c>
      <c r="BN5" s="25">
        <v>140.65199999999999</v>
      </c>
      <c r="BO5" s="25">
        <v>95.995999999999995</v>
      </c>
      <c r="BP5" s="25">
        <v>83.138000000000005</v>
      </c>
      <c r="BQ5" s="25">
        <v>92.852000000000004</v>
      </c>
      <c r="BR5" s="25">
        <v>61.197000000000003</v>
      </c>
      <c r="BS5" s="25">
        <v>62.575000000000003</v>
      </c>
      <c r="BT5" s="25">
        <v>66.25</v>
      </c>
      <c r="BU5" s="25">
        <v>75.992999999999995</v>
      </c>
      <c r="BV5" s="25">
        <v>26.581</v>
      </c>
      <c r="BW5" s="25">
        <v>27.324999999999999</v>
      </c>
      <c r="BX5" s="25">
        <v>36.604999999999997</v>
      </c>
      <c r="BY5" s="25">
        <v>39.497999999999998</v>
      </c>
      <c r="BZ5" s="25">
        <v>36.591999999999999</v>
      </c>
      <c r="CA5" s="25">
        <v>19.771000000000001</v>
      </c>
      <c r="CB5" s="25">
        <v>31.937999999999999</v>
      </c>
      <c r="CC5" s="25">
        <v>22.271999999999998</v>
      </c>
      <c r="CD5" s="25">
        <v>51.237000000000002</v>
      </c>
      <c r="CE5" s="25">
        <v>47.366999999999997</v>
      </c>
      <c r="CF5" s="25">
        <v>28.402999999999999</v>
      </c>
      <c r="CG5" s="25">
        <v>57.514000000000003</v>
      </c>
      <c r="CH5" s="25">
        <v>81.096999999999994</v>
      </c>
      <c r="CI5" s="25">
        <v>54.476999999999997</v>
      </c>
      <c r="CJ5" s="25">
        <v>99.313999999999993</v>
      </c>
      <c r="CK5" s="25">
        <v>111.327</v>
      </c>
      <c r="CL5" s="25">
        <v>94.039000000000001</v>
      </c>
      <c r="CM5" s="25">
        <v>112.392</v>
      </c>
      <c r="CN5" s="25">
        <v>87.162000000000006</v>
      </c>
      <c r="CO5" s="25">
        <v>75.013999999999996</v>
      </c>
      <c r="CP5" s="25">
        <v>40.546999999999997</v>
      </c>
      <c r="CQ5" s="25">
        <v>29.295000000000002</v>
      </c>
      <c r="CR5" s="25">
        <v>11.417999999999999</v>
      </c>
      <c r="CS5" s="25">
        <v>7.7380000000000004</v>
      </c>
      <c r="CT5" s="26"/>
      <c r="CU5" s="26"/>
      <c r="CV5" s="26"/>
      <c r="CW5" s="27"/>
      <c r="CX5" s="28">
        <f t="array" ref="CX5">SUMPRODUCT(B5:CW5*0.25)</f>
        <v>845.30100000000027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73.010000000000005</v>
      </c>
      <c r="AY8" s="37">
        <v>72.94</v>
      </c>
      <c r="AZ8" s="37">
        <v>73.8</v>
      </c>
      <c r="BA8" s="37">
        <v>74.069999999999993</v>
      </c>
      <c r="BB8" s="37">
        <v>85.03</v>
      </c>
      <c r="BC8" s="37">
        <v>80.540000000000006</v>
      </c>
      <c r="BD8" s="37">
        <v>69.94</v>
      </c>
      <c r="BE8" s="37">
        <v>66.819999999999993</v>
      </c>
      <c r="BF8" s="37">
        <v>71.989999999999995</v>
      </c>
      <c r="BG8" s="37">
        <v>73.44</v>
      </c>
      <c r="BH8" s="37">
        <v>73.58</v>
      </c>
      <c r="BI8" s="37">
        <v>80.05</v>
      </c>
      <c r="BJ8" s="37">
        <v>92.99</v>
      </c>
      <c r="BK8" s="37">
        <v>97.14</v>
      </c>
      <c r="BL8" s="37">
        <v>99.94</v>
      </c>
      <c r="BM8" s="37">
        <v>110.35</v>
      </c>
      <c r="BN8" s="37">
        <v>98.5</v>
      </c>
      <c r="BO8" s="37">
        <v>111.08</v>
      </c>
      <c r="BP8" s="37">
        <v>119.31</v>
      </c>
      <c r="BQ8" s="37">
        <v>111.11</v>
      </c>
      <c r="BR8" s="37">
        <v>113.87</v>
      </c>
      <c r="BS8" s="37">
        <v>112.84</v>
      </c>
      <c r="BT8" s="37">
        <v>116.26</v>
      </c>
      <c r="BU8" s="37">
        <v>125</v>
      </c>
      <c r="BV8" s="37">
        <v>116.16</v>
      </c>
      <c r="BW8" s="37">
        <v>115.24</v>
      </c>
      <c r="BX8" s="37">
        <v>122.62</v>
      </c>
      <c r="BY8" s="37">
        <v>112.73</v>
      </c>
      <c r="BZ8" s="37">
        <v>118.42</v>
      </c>
      <c r="CA8" s="37">
        <v>100.96</v>
      </c>
      <c r="CB8" s="37">
        <v>115.95</v>
      </c>
      <c r="CC8" s="37">
        <v>110</v>
      </c>
      <c r="CD8" s="37">
        <v>120.48</v>
      </c>
      <c r="CE8" s="37">
        <v>118.46</v>
      </c>
      <c r="CF8" s="37">
        <v>105.43</v>
      </c>
      <c r="CG8" s="37">
        <v>97.19</v>
      </c>
      <c r="CH8" s="37">
        <v>100.12</v>
      </c>
      <c r="CI8" s="37">
        <v>86.77</v>
      </c>
      <c r="CJ8" s="37">
        <v>91.11</v>
      </c>
      <c r="CK8" s="37">
        <v>95.74</v>
      </c>
      <c r="CL8" s="37">
        <v>99.62</v>
      </c>
      <c r="CM8" s="37">
        <v>99.37</v>
      </c>
      <c r="CN8" s="37">
        <v>87.51</v>
      </c>
      <c r="CO8" s="37">
        <v>72.94</v>
      </c>
      <c r="CP8" s="37">
        <v>72.39</v>
      </c>
      <c r="CQ8" s="37">
        <v>72.22</v>
      </c>
      <c r="CR8" s="37">
        <v>69.8</v>
      </c>
      <c r="CS8" s="37">
        <v>72.16</v>
      </c>
      <c r="CT8" s="38"/>
      <c r="CU8" s="38"/>
      <c r="CV8" s="38"/>
      <c r="CW8" s="39"/>
      <c r="CX8" s="40">
        <f>IF(SUM(B8:CW8)&lt;&gt;0,AVERAGEIF(B8:CW8,"&lt;&gt;"""),"")</f>
        <v>95.353958333333324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73.454999999999998</v>
      </c>
      <c r="AY9" s="43">
        <v>73.454999999999998</v>
      </c>
      <c r="AZ9" s="43">
        <v>73.454999999999998</v>
      </c>
      <c r="BA9" s="43">
        <v>73.454999999999998</v>
      </c>
      <c r="BB9" s="43">
        <v>75.582499999999996</v>
      </c>
      <c r="BC9" s="43">
        <v>75.582499999999996</v>
      </c>
      <c r="BD9" s="43">
        <v>75.582499999999996</v>
      </c>
      <c r="BE9" s="43">
        <v>75.582499999999996</v>
      </c>
      <c r="BF9" s="43">
        <v>74.765000000000001</v>
      </c>
      <c r="BG9" s="43">
        <v>74.765000000000001</v>
      </c>
      <c r="BH9" s="43">
        <v>74.765000000000001</v>
      </c>
      <c r="BI9" s="43">
        <v>74.765000000000001</v>
      </c>
      <c r="BJ9" s="43">
        <v>100.105</v>
      </c>
      <c r="BK9" s="43">
        <v>100.105</v>
      </c>
      <c r="BL9" s="43">
        <v>100.105</v>
      </c>
      <c r="BM9" s="43">
        <v>100.105</v>
      </c>
      <c r="BN9" s="43">
        <v>110</v>
      </c>
      <c r="BO9" s="43">
        <v>110</v>
      </c>
      <c r="BP9" s="43">
        <v>110</v>
      </c>
      <c r="BQ9" s="43">
        <v>110</v>
      </c>
      <c r="BR9" s="43">
        <v>116.99250000000001</v>
      </c>
      <c r="BS9" s="43">
        <v>116.99250000000001</v>
      </c>
      <c r="BT9" s="43">
        <v>116.99250000000001</v>
      </c>
      <c r="BU9" s="43">
        <v>116.99250000000001</v>
      </c>
      <c r="BV9" s="43">
        <v>116.6875</v>
      </c>
      <c r="BW9" s="43">
        <v>116.6875</v>
      </c>
      <c r="BX9" s="43">
        <v>116.6875</v>
      </c>
      <c r="BY9" s="43">
        <v>116.6875</v>
      </c>
      <c r="BZ9" s="43">
        <v>111.3325</v>
      </c>
      <c r="CA9" s="43">
        <v>111.3325</v>
      </c>
      <c r="CB9" s="43">
        <v>111.3325</v>
      </c>
      <c r="CC9" s="43">
        <v>111.3325</v>
      </c>
      <c r="CD9" s="43">
        <v>110.39</v>
      </c>
      <c r="CE9" s="43">
        <v>110.39</v>
      </c>
      <c r="CF9" s="43">
        <v>110.39</v>
      </c>
      <c r="CG9" s="43">
        <v>110.39</v>
      </c>
      <c r="CH9" s="43">
        <v>93.435000000000002</v>
      </c>
      <c r="CI9" s="43">
        <v>93.435000000000002</v>
      </c>
      <c r="CJ9" s="43">
        <v>93.435000000000002</v>
      </c>
      <c r="CK9" s="43">
        <v>93.435000000000002</v>
      </c>
      <c r="CL9" s="43">
        <v>89.86</v>
      </c>
      <c r="CM9" s="43">
        <v>89.86</v>
      </c>
      <c r="CN9" s="43">
        <v>89.86</v>
      </c>
      <c r="CO9" s="43">
        <v>89.86</v>
      </c>
      <c r="CP9" s="43">
        <v>71.642499999999998</v>
      </c>
      <c r="CQ9" s="43">
        <v>71.642499999999998</v>
      </c>
      <c r="CR9" s="43">
        <v>71.642499999999998</v>
      </c>
      <c r="CS9" s="43">
        <v>71.642499999999998</v>
      </c>
      <c r="CT9" s="44"/>
      <c r="CU9" s="44"/>
      <c r="CV9" s="44"/>
      <c r="CW9" s="45"/>
      <c r="CX9" s="46">
        <f>IF(SUM(B9:CW9)&lt;&gt;0,AVERAGEIF(B9:CW9,"&lt;&gt;"""),"")</f>
        <v>95.353958333333296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>
        <v>37.509</v>
      </c>
      <c r="AY13" s="65">
        <v>35.802</v>
      </c>
      <c r="AZ13" s="65">
        <v>55.627000000000002</v>
      </c>
      <c r="BA13" s="65">
        <v>61.664999999999999</v>
      </c>
      <c r="BB13" s="65">
        <v>111.914</v>
      </c>
      <c r="BC13" s="65">
        <v>110.23400000000001</v>
      </c>
      <c r="BD13" s="65"/>
      <c r="BE13" s="65"/>
      <c r="BF13" s="65"/>
      <c r="BG13" s="65"/>
      <c r="BH13" s="65"/>
      <c r="BI13" s="65"/>
      <c r="BJ13" s="65">
        <v>27.143000000000001</v>
      </c>
      <c r="BK13" s="65">
        <v>4</v>
      </c>
      <c r="BL13" s="65">
        <v>6</v>
      </c>
      <c r="BM13" s="65">
        <v>6</v>
      </c>
      <c r="BN13" s="65">
        <v>70.454999999999998</v>
      </c>
      <c r="BO13" s="65">
        <v>11.652000000000001</v>
      </c>
      <c r="BP13" s="65"/>
      <c r="BQ13" s="65">
        <v>6</v>
      </c>
      <c r="BR13" s="65">
        <v>3</v>
      </c>
      <c r="BS13" s="65">
        <v>3</v>
      </c>
      <c r="BT13" s="65">
        <v>4</v>
      </c>
      <c r="BU13" s="65"/>
      <c r="BV13" s="65">
        <v>4</v>
      </c>
      <c r="BW13" s="65"/>
      <c r="BX13" s="65">
        <v>4</v>
      </c>
      <c r="BY13" s="65">
        <v>8.7010000000000005</v>
      </c>
      <c r="BZ13" s="65">
        <v>7.9779999999999998</v>
      </c>
      <c r="CA13" s="65">
        <v>4</v>
      </c>
      <c r="CB13" s="65">
        <v>4</v>
      </c>
      <c r="CC13" s="65">
        <v>4</v>
      </c>
      <c r="CD13" s="65">
        <v>4</v>
      </c>
      <c r="CE13" s="65"/>
      <c r="CF13" s="65">
        <v>3</v>
      </c>
      <c r="CG13" s="65">
        <v>4</v>
      </c>
      <c r="CH13" s="65">
        <v>54</v>
      </c>
      <c r="CI13" s="65">
        <v>26.853999999999999</v>
      </c>
      <c r="CJ13" s="65">
        <v>69.873999999999995</v>
      </c>
      <c r="CK13" s="65">
        <v>72.661000000000001</v>
      </c>
      <c r="CL13" s="65">
        <v>81.820000000000007</v>
      </c>
      <c r="CM13" s="65">
        <v>100</v>
      </c>
      <c r="CN13" s="65">
        <v>85.197999999999993</v>
      </c>
      <c r="CO13" s="65">
        <v>64.015000000000001</v>
      </c>
      <c r="CP13" s="65">
        <v>32.771999999999998</v>
      </c>
      <c r="CQ13" s="65">
        <v>12.842000000000001</v>
      </c>
      <c r="CR13" s="65"/>
      <c r="CS13" s="65">
        <v>1.9990000000000001</v>
      </c>
      <c r="CT13" s="66"/>
      <c r="CU13" s="66"/>
      <c r="CV13" s="66"/>
      <c r="CW13" s="67"/>
      <c r="CX13" s="68">
        <f t="array" ref="CX13">SUMPRODUCT(B13:CW13*0.25)</f>
        <v>300.92875000000009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11.548</v>
      </c>
      <c r="AY15" s="71">
        <v>10.381</v>
      </c>
      <c r="AZ15" s="71">
        <v>11.127000000000001</v>
      </c>
      <c r="BA15" s="71">
        <v>9.9250000000000007</v>
      </c>
      <c r="BB15" s="71">
        <v>82.35</v>
      </c>
      <c r="BC15" s="71">
        <v>70.753</v>
      </c>
      <c r="BD15" s="71">
        <v>77.932000000000002</v>
      </c>
      <c r="BE15" s="71">
        <v>70.421000000000006</v>
      </c>
      <c r="BF15" s="71">
        <v>34.353000000000002</v>
      </c>
      <c r="BG15" s="71">
        <v>35.965000000000003</v>
      </c>
      <c r="BH15" s="71">
        <v>34.423000000000002</v>
      </c>
      <c r="BI15" s="71">
        <v>69.227999999999994</v>
      </c>
      <c r="BJ15" s="71">
        <v>69.941000000000003</v>
      </c>
      <c r="BK15" s="71">
        <v>65.594999999999999</v>
      </c>
      <c r="BL15" s="71">
        <v>73.747</v>
      </c>
      <c r="BM15" s="71">
        <v>83.215000000000003</v>
      </c>
      <c r="BN15" s="71">
        <v>59.738</v>
      </c>
      <c r="BO15" s="71">
        <v>72.83</v>
      </c>
      <c r="BP15" s="71">
        <v>76.558000000000007</v>
      </c>
      <c r="BQ15" s="71">
        <v>76.606999999999999</v>
      </c>
      <c r="BR15" s="71">
        <v>51.697000000000003</v>
      </c>
      <c r="BS15" s="71">
        <v>49.406999999999996</v>
      </c>
      <c r="BT15" s="71">
        <v>52.752000000000002</v>
      </c>
      <c r="BU15" s="71">
        <v>58.052999999999997</v>
      </c>
      <c r="BV15" s="71">
        <v>11.596</v>
      </c>
      <c r="BW15" s="71">
        <v>10.54</v>
      </c>
      <c r="BX15" s="71">
        <v>23.352</v>
      </c>
      <c r="BY15" s="71">
        <v>22.157</v>
      </c>
      <c r="BZ15" s="71">
        <v>20.414000000000001</v>
      </c>
      <c r="CA15" s="71">
        <v>4.5549999999999997</v>
      </c>
      <c r="CB15" s="71">
        <v>17.466000000000001</v>
      </c>
      <c r="CC15" s="71">
        <v>7.4320000000000004</v>
      </c>
      <c r="CD15" s="71">
        <v>9.2289999999999992</v>
      </c>
      <c r="CE15" s="71">
        <v>21.116</v>
      </c>
      <c r="CF15" s="71">
        <v>11.535</v>
      </c>
      <c r="CG15" s="71">
        <v>3.26</v>
      </c>
      <c r="CH15" s="71">
        <v>4.7359999999999998</v>
      </c>
      <c r="CI15" s="71">
        <v>4.07</v>
      </c>
      <c r="CJ15" s="71">
        <v>10.62</v>
      </c>
      <c r="CK15" s="71">
        <v>17.239999999999998</v>
      </c>
      <c r="CL15" s="71">
        <v>6.2190000000000003</v>
      </c>
      <c r="CM15" s="71">
        <v>12</v>
      </c>
      <c r="CN15" s="71"/>
      <c r="CO15" s="71"/>
      <c r="CP15" s="71">
        <v>0.28699999999999998</v>
      </c>
      <c r="CQ15" s="71">
        <v>6.89</v>
      </c>
      <c r="CR15" s="71">
        <v>2.109</v>
      </c>
      <c r="CS15" s="71">
        <v>0.44900000000000001</v>
      </c>
      <c r="CT15" s="72"/>
      <c r="CU15" s="72"/>
      <c r="CV15" s="72"/>
      <c r="CW15" s="73"/>
      <c r="CX15" s="74">
        <f t="array" ref="CX15">SUMPRODUCT(B15:CW15*0.25)</f>
        <v>383.95450000000011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49.057000000000002</v>
      </c>
      <c r="AY17" s="77">
        <f t="shared" si="0"/>
        <v>46.183</v>
      </c>
      <c r="AZ17" s="77">
        <f t="shared" si="0"/>
        <v>66.754000000000005</v>
      </c>
      <c r="BA17" s="77">
        <f t="shared" si="0"/>
        <v>71.59</v>
      </c>
      <c r="BB17" s="77">
        <f t="shared" si="0"/>
        <v>194.26400000000001</v>
      </c>
      <c r="BC17" s="77">
        <f t="shared" si="0"/>
        <v>180.98700000000002</v>
      </c>
      <c r="BD17" s="77">
        <f t="shared" si="0"/>
        <v>77.932000000000002</v>
      </c>
      <c r="BE17" s="77">
        <f t="shared" si="0"/>
        <v>70.421000000000006</v>
      </c>
      <c r="BF17" s="77">
        <f t="shared" si="0"/>
        <v>34.353000000000002</v>
      </c>
      <c r="BG17" s="77">
        <f t="shared" si="0"/>
        <v>35.965000000000003</v>
      </c>
      <c r="BH17" s="77">
        <f t="shared" si="0"/>
        <v>34.423000000000002</v>
      </c>
      <c r="BI17" s="77">
        <f t="shared" si="0"/>
        <v>69.227999999999994</v>
      </c>
      <c r="BJ17" s="77">
        <f t="shared" si="0"/>
        <v>97.084000000000003</v>
      </c>
      <c r="BK17" s="77">
        <f t="shared" si="0"/>
        <v>69.594999999999999</v>
      </c>
      <c r="BL17" s="77">
        <f t="shared" si="0"/>
        <v>79.747</v>
      </c>
      <c r="BM17" s="77">
        <f t="shared" si="0"/>
        <v>89.215000000000003</v>
      </c>
      <c r="BN17" s="77">
        <f t="shared" si="0"/>
        <v>130.19299999999998</v>
      </c>
      <c r="BO17" s="77">
        <f t="shared" ref="BO17:CW17" si="1">SUM(BO11:BO16)</f>
        <v>84.481999999999999</v>
      </c>
      <c r="BP17" s="77">
        <f t="shared" si="1"/>
        <v>76.558000000000007</v>
      </c>
      <c r="BQ17" s="77">
        <f t="shared" si="1"/>
        <v>82.606999999999999</v>
      </c>
      <c r="BR17" s="77">
        <f t="shared" si="1"/>
        <v>54.697000000000003</v>
      </c>
      <c r="BS17" s="77">
        <f t="shared" si="1"/>
        <v>52.406999999999996</v>
      </c>
      <c r="BT17" s="77">
        <f t="shared" si="1"/>
        <v>56.752000000000002</v>
      </c>
      <c r="BU17" s="77">
        <f t="shared" si="1"/>
        <v>58.052999999999997</v>
      </c>
      <c r="BV17" s="77">
        <f t="shared" si="1"/>
        <v>15.596</v>
      </c>
      <c r="BW17" s="77">
        <f t="shared" si="1"/>
        <v>10.54</v>
      </c>
      <c r="BX17" s="77">
        <f t="shared" si="1"/>
        <v>27.352</v>
      </c>
      <c r="BY17" s="77">
        <f t="shared" si="1"/>
        <v>30.858000000000001</v>
      </c>
      <c r="BZ17" s="77">
        <f t="shared" si="1"/>
        <v>28.392000000000003</v>
      </c>
      <c r="CA17" s="77">
        <f t="shared" si="1"/>
        <v>8.5549999999999997</v>
      </c>
      <c r="CB17" s="77">
        <f t="shared" si="1"/>
        <v>21.466000000000001</v>
      </c>
      <c r="CC17" s="77">
        <f t="shared" si="1"/>
        <v>11.432</v>
      </c>
      <c r="CD17" s="77">
        <f t="shared" si="1"/>
        <v>13.228999999999999</v>
      </c>
      <c r="CE17" s="77">
        <f t="shared" si="1"/>
        <v>21.116</v>
      </c>
      <c r="CF17" s="77">
        <f t="shared" si="1"/>
        <v>14.535</v>
      </c>
      <c r="CG17" s="77">
        <f t="shared" si="1"/>
        <v>7.26</v>
      </c>
      <c r="CH17" s="77">
        <f t="shared" si="1"/>
        <v>58.735999999999997</v>
      </c>
      <c r="CI17" s="77">
        <f t="shared" si="1"/>
        <v>30.923999999999999</v>
      </c>
      <c r="CJ17" s="77">
        <f t="shared" si="1"/>
        <v>80.494</v>
      </c>
      <c r="CK17" s="77">
        <f t="shared" si="1"/>
        <v>89.900999999999996</v>
      </c>
      <c r="CL17" s="77">
        <f t="shared" si="1"/>
        <v>88.039000000000001</v>
      </c>
      <c r="CM17" s="77">
        <f t="shared" si="1"/>
        <v>112</v>
      </c>
      <c r="CN17" s="77">
        <f t="shared" si="1"/>
        <v>85.197999999999993</v>
      </c>
      <c r="CO17" s="77">
        <f t="shared" si="1"/>
        <v>64.015000000000001</v>
      </c>
      <c r="CP17" s="77">
        <f t="shared" si="1"/>
        <v>33.058999999999997</v>
      </c>
      <c r="CQ17" s="77">
        <f t="shared" si="1"/>
        <v>19.731999999999999</v>
      </c>
      <c r="CR17" s="77">
        <f t="shared" si="1"/>
        <v>2.109</v>
      </c>
      <c r="CS17" s="77">
        <f t="shared" si="1"/>
        <v>2.448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684.8832500000002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>
        <v>2.7</v>
      </c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0.67500000000000004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12.8</v>
      </c>
      <c r="AY21" s="94">
        <v>12.8</v>
      </c>
      <c r="AZ21" s="94">
        <v>4.8</v>
      </c>
      <c r="BA21" s="94">
        <v>5.8</v>
      </c>
      <c r="BB21" s="94">
        <v>4.532</v>
      </c>
      <c r="BC21" s="94">
        <v>4.6119999999999992</v>
      </c>
      <c r="BD21" s="94">
        <v>4.7</v>
      </c>
      <c r="BE21" s="94">
        <v>4.7</v>
      </c>
      <c r="BF21" s="94">
        <v>1.7</v>
      </c>
      <c r="BG21" s="94">
        <v>1.7</v>
      </c>
      <c r="BH21" s="94">
        <v>1.8</v>
      </c>
      <c r="BI21" s="94">
        <v>1.8</v>
      </c>
      <c r="BJ21" s="94">
        <v>1.8</v>
      </c>
      <c r="BK21" s="94">
        <v>1.8</v>
      </c>
      <c r="BL21" s="94">
        <v>1.8</v>
      </c>
      <c r="BM21" s="94">
        <v>1.8</v>
      </c>
      <c r="BN21" s="94">
        <v>1.8</v>
      </c>
      <c r="BO21" s="94">
        <v>1.92</v>
      </c>
      <c r="BP21" s="94">
        <v>1.9</v>
      </c>
      <c r="BQ21" s="94">
        <v>1.944</v>
      </c>
      <c r="BR21" s="94">
        <v>1.8</v>
      </c>
      <c r="BS21" s="94">
        <v>1.7</v>
      </c>
      <c r="BT21" s="94">
        <v>1.8</v>
      </c>
      <c r="BU21" s="94">
        <v>1.8</v>
      </c>
      <c r="BV21" s="94">
        <v>1.8</v>
      </c>
      <c r="BW21" s="94">
        <v>1.8</v>
      </c>
      <c r="BX21" s="94">
        <v>1.8</v>
      </c>
      <c r="BY21" s="94">
        <v>1.8</v>
      </c>
      <c r="BZ21" s="94">
        <v>1.8</v>
      </c>
      <c r="CA21" s="94">
        <v>1.7</v>
      </c>
      <c r="CB21" s="94">
        <v>1.7</v>
      </c>
      <c r="CC21" s="94">
        <v>1.7</v>
      </c>
      <c r="CD21" s="94">
        <v>1.7</v>
      </c>
      <c r="CE21" s="94">
        <v>1.7</v>
      </c>
      <c r="CF21" s="94">
        <v>1.7</v>
      </c>
      <c r="CG21" s="94">
        <v>1.7</v>
      </c>
      <c r="CH21" s="94">
        <v>5.5</v>
      </c>
      <c r="CI21" s="94">
        <v>5.5</v>
      </c>
      <c r="CJ21" s="94">
        <v>5.5</v>
      </c>
      <c r="CK21" s="94">
        <v>5.4</v>
      </c>
      <c r="CL21" s="94">
        <v>3</v>
      </c>
      <c r="CM21" s="94"/>
      <c r="CN21" s="94"/>
      <c r="CO21" s="94">
        <v>8</v>
      </c>
      <c r="CP21" s="94">
        <v>3</v>
      </c>
      <c r="CQ21" s="94">
        <v>3</v>
      </c>
      <c r="CR21" s="94">
        <v>3</v>
      </c>
      <c r="CS21" s="94"/>
      <c r="CT21" s="95"/>
      <c r="CU21" s="95"/>
      <c r="CV21" s="95"/>
      <c r="CW21" s="96"/>
      <c r="CX21" s="97">
        <f t="array" ref="CX21">SUMPRODUCT(B21:CW21*0.25)</f>
        <v>36.602000000000004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12.2</v>
      </c>
      <c r="AY22" s="99">
        <v>12.2</v>
      </c>
      <c r="AZ22" s="99">
        <v>12.2</v>
      </c>
      <c r="BA22" s="99">
        <v>12.2</v>
      </c>
      <c r="BB22" s="99">
        <v>11.9</v>
      </c>
      <c r="BC22" s="99">
        <v>11.9</v>
      </c>
      <c r="BD22" s="99">
        <v>11.7</v>
      </c>
      <c r="BE22" s="99">
        <v>11.8</v>
      </c>
      <c r="BF22" s="99">
        <v>4.3</v>
      </c>
      <c r="BG22" s="99">
        <v>4.3</v>
      </c>
      <c r="BH22" s="99">
        <v>4.3</v>
      </c>
      <c r="BI22" s="99">
        <v>4.3</v>
      </c>
      <c r="BJ22" s="99">
        <v>4.3</v>
      </c>
      <c r="BK22" s="99">
        <v>4.3</v>
      </c>
      <c r="BL22" s="99">
        <v>4.4000000000000004</v>
      </c>
      <c r="BM22" s="99">
        <v>4.4000000000000004</v>
      </c>
      <c r="BN22" s="99">
        <v>4.5</v>
      </c>
      <c r="BO22" s="99">
        <v>4.5</v>
      </c>
      <c r="BP22" s="99">
        <v>4.5999999999999996</v>
      </c>
      <c r="BQ22" s="99">
        <v>4.7</v>
      </c>
      <c r="BR22" s="99">
        <v>4.7</v>
      </c>
      <c r="BS22" s="99">
        <v>4.7</v>
      </c>
      <c r="BT22" s="99">
        <v>4.8</v>
      </c>
      <c r="BU22" s="99">
        <v>11.809999999999999</v>
      </c>
      <c r="BV22" s="99">
        <v>4.8</v>
      </c>
      <c r="BW22" s="99">
        <v>4.8</v>
      </c>
      <c r="BX22" s="99">
        <v>4.8</v>
      </c>
      <c r="BY22" s="99">
        <v>4.7</v>
      </c>
      <c r="BZ22" s="99">
        <v>4.7</v>
      </c>
      <c r="CA22" s="99">
        <v>4.7</v>
      </c>
      <c r="CB22" s="99">
        <v>4.5999999999999996</v>
      </c>
      <c r="CC22" s="99">
        <v>4.5</v>
      </c>
      <c r="CD22" s="99">
        <v>4.4000000000000004</v>
      </c>
      <c r="CE22" s="99">
        <v>4.4000000000000004</v>
      </c>
      <c r="CF22" s="99">
        <v>4.3</v>
      </c>
      <c r="CG22" s="99">
        <v>4.2</v>
      </c>
      <c r="CH22" s="99">
        <v>13.6</v>
      </c>
      <c r="CI22" s="99">
        <v>13.4</v>
      </c>
      <c r="CJ22" s="99">
        <v>13</v>
      </c>
      <c r="CK22" s="99">
        <v>12.7</v>
      </c>
      <c r="CL22" s="99"/>
      <c r="CM22" s="99"/>
      <c r="CN22" s="99"/>
      <c r="CO22" s="99"/>
      <c r="CP22" s="99"/>
      <c r="CQ22" s="99"/>
      <c r="CR22" s="99">
        <v>2.8000000000000001E-2</v>
      </c>
      <c r="CS22" s="99"/>
      <c r="CT22" s="100"/>
      <c r="CU22" s="100"/>
      <c r="CV22" s="100"/>
      <c r="CW22" s="96"/>
      <c r="CX22" s="97">
        <f t="array" ref="CX22">SUMPRODUCT(B22:CW22*0.25)</f>
        <v>70.659499999999994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 t="str">
        <f t="shared" ref="B27:P27" si="2">IF(LEN(B$3)&gt;0,SUM(B20:B26),"")</f>
        <v/>
      </c>
      <c r="C27" s="107" t="str">
        <f t="shared" si="2"/>
        <v/>
      </c>
      <c r="D27" s="107" t="str">
        <f t="shared" si="2"/>
        <v/>
      </c>
      <c r="E27" s="107" t="str">
        <f t="shared" si="2"/>
        <v/>
      </c>
      <c r="F27" s="107" t="str">
        <f t="shared" si="2"/>
        <v/>
      </c>
      <c r="G27" s="107" t="str">
        <f t="shared" si="2"/>
        <v/>
      </c>
      <c r="H27" s="107" t="str">
        <f t="shared" si="2"/>
        <v/>
      </c>
      <c r="I27" s="107" t="str">
        <f t="shared" si="2"/>
        <v/>
      </c>
      <c r="J27" s="107" t="str">
        <f t="shared" si="2"/>
        <v/>
      </c>
      <c r="K27" s="107" t="str">
        <f t="shared" si="2"/>
        <v/>
      </c>
      <c r="L27" s="107" t="str">
        <f t="shared" si="2"/>
        <v/>
      </c>
      <c r="M27" s="107" t="str">
        <f t="shared" si="2"/>
        <v/>
      </c>
      <c r="N27" s="107" t="str">
        <f t="shared" si="2"/>
        <v/>
      </c>
      <c r="O27" s="107" t="str">
        <f t="shared" si="2"/>
        <v/>
      </c>
      <c r="P27" s="107" t="str">
        <f t="shared" si="2"/>
        <v/>
      </c>
      <c r="Q27" s="107">
        <f>SUM(Q20:Q26)</f>
        <v>0</v>
      </c>
      <c r="R27" s="107">
        <f t="shared" ref="R27:CC27" si="3">SUM(R20:R26)</f>
        <v>0</v>
      </c>
      <c r="S27" s="107">
        <f t="shared" si="3"/>
        <v>0</v>
      </c>
      <c r="T27" s="107">
        <f t="shared" si="3"/>
        <v>0</v>
      </c>
      <c r="U27" s="107">
        <f t="shared" si="3"/>
        <v>0</v>
      </c>
      <c r="V27" s="107">
        <f t="shared" si="3"/>
        <v>0</v>
      </c>
      <c r="W27" s="107">
        <f t="shared" si="3"/>
        <v>0</v>
      </c>
      <c r="X27" s="107">
        <f t="shared" si="3"/>
        <v>0</v>
      </c>
      <c r="Y27" s="107">
        <f t="shared" si="3"/>
        <v>0</v>
      </c>
      <c r="Z27" s="107">
        <f t="shared" si="3"/>
        <v>0</v>
      </c>
      <c r="AA27" s="107">
        <f t="shared" si="3"/>
        <v>0</v>
      </c>
      <c r="AB27" s="107">
        <f t="shared" si="3"/>
        <v>0</v>
      </c>
      <c r="AC27" s="107">
        <f t="shared" si="3"/>
        <v>0</v>
      </c>
      <c r="AD27" s="107">
        <f t="shared" si="3"/>
        <v>0</v>
      </c>
      <c r="AE27" s="107">
        <f t="shared" si="3"/>
        <v>0</v>
      </c>
      <c r="AF27" s="107">
        <f t="shared" si="3"/>
        <v>0</v>
      </c>
      <c r="AG27" s="107">
        <f t="shared" si="3"/>
        <v>0</v>
      </c>
      <c r="AH27" s="107">
        <f t="shared" si="3"/>
        <v>0</v>
      </c>
      <c r="AI27" s="107">
        <f t="shared" si="3"/>
        <v>0</v>
      </c>
      <c r="AJ27" s="107">
        <f t="shared" si="3"/>
        <v>0</v>
      </c>
      <c r="AK27" s="107">
        <f t="shared" si="3"/>
        <v>0</v>
      </c>
      <c r="AL27" s="107">
        <f t="shared" si="3"/>
        <v>0</v>
      </c>
      <c r="AM27" s="107">
        <f t="shared" si="3"/>
        <v>0</v>
      </c>
      <c r="AN27" s="107">
        <f t="shared" si="3"/>
        <v>0</v>
      </c>
      <c r="AO27" s="107">
        <f t="shared" si="3"/>
        <v>0</v>
      </c>
      <c r="AP27" s="107">
        <f t="shared" si="3"/>
        <v>0</v>
      </c>
      <c r="AQ27" s="107">
        <f t="shared" si="3"/>
        <v>0</v>
      </c>
      <c r="AR27" s="107">
        <f t="shared" si="3"/>
        <v>0</v>
      </c>
      <c r="AS27" s="107">
        <f t="shared" si="3"/>
        <v>0</v>
      </c>
      <c r="AT27" s="107">
        <f t="shared" si="3"/>
        <v>0</v>
      </c>
      <c r="AU27" s="107">
        <f t="shared" si="3"/>
        <v>0</v>
      </c>
      <c r="AV27" s="107">
        <f t="shared" si="3"/>
        <v>0</v>
      </c>
      <c r="AW27" s="107">
        <f t="shared" si="3"/>
        <v>0</v>
      </c>
      <c r="AX27" s="107">
        <f t="shared" si="3"/>
        <v>25</v>
      </c>
      <c r="AY27" s="107">
        <f t="shared" si="3"/>
        <v>25</v>
      </c>
      <c r="AZ27" s="107">
        <f t="shared" si="3"/>
        <v>17</v>
      </c>
      <c r="BA27" s="107">
        <f t="shared" si="3"/>
        <v>18</v>
      </c>
      <c r="BB27" s="107">
        <f t="shared" si="3"/>
        <v>16.432000000000002</v>
      </c>
      <c r="BC27" s="107">
        <f t="shared" si="3"/>
        <v>16.512</v>
      </c>
      <c r="BD27" s="107">
        <f t="shared" si="3"/>
        <v>16.399999999999999</v>
      </c>
      <c r="BE27" s="107">
        <f t="shared" si="3"/>
        <v>16.5</v>
      </c>
      <c r="BF27" s="107">
        <f t="shared" si="3"/>
        <v>6</v>
      </c>
      <c r="BG27" s="107">
        <f t="shared" si="3"/>
        <v>6</v>
      </c>
      <c r="BH27" s="107">
        <f t="shared" si="3"/>
        <v>6.1</v>
      </c>
      <c r="BI27" s="107">
        <f t="shared" si="3"/>
        <v>6.1</v>
      </c>
      <c r="BJ27" s="107">
        <f t="shared" si="3"/>
        <v>6.1</v>
      </c>
      <c r="BK27" s="107">
        <f t="shared" si="3"/>
        <v>6.1</v>
      </c>
      <c r="BL27" s="107">
        <f t="shared" si="3"/>
        <v>6.2</v>
      </c>
      <c r="BM27" s="107">
        <f t="shared" si="3"/>
        <v>6.2</v>
      </c>
      <c r="BN27" s="107">
        <f t="shared" si="3"/>
        <v>6.3</v>
      </c>
      <c r="BO27" s="107">
        <f t="shared" si="3"/>
        <v>6.42</v>
      </c>
      <c r="BP27" s="107">
        <f t="shared" si="3"/>
        <v>6.5</v>
      </c>
      <c r="BQ27" s="107">
        <f t="shared" si="3"/>
        <v>6.6440000000000001</v>
      </c>
      <c r="BR27" s="107">
        <f t="shared" si="3"/>
        <v>6.5</v>
      </c>
      <c r="BS27" s="107">
        <f t="shared" si="3"/>
        <v>6.4</v>
      </c>
      <c r="BT27" s="107">
        <f t="shared" si="3"/>
        <v>6.6</v>
      </c>
      <c r="BU27" s="107">
        <f t="shared" si="3"/>
        <v>13.61</v>
      </c>
      <c r="BV27" s="107">
        <f t="shared" si="3"/>
        <v>6.6</v>
      </c>
      <c r="BW27" s="107">
        <f t="shared" si="3"/>
        <v>6.6</v>
      </c>
      <c r="BX27" s="107">
        <f t="shared" si="3"/>
        <v>6.6</v>
      </c>
      <c r="BY27" s="107">
        <f t="shared" si="3"/>
        <v>6.5</v>
      </c>
      <c r="BZ27" s="107">
        <f t="shared" si="3"/>
        <v>6.5</v>
      </c>
      <c r="CA27" s="107">
        <f t="shared" si="3"/>
        <v>6.4</v>
      </c>
      <c r="CB27" s="107">
        <f t="shared" si="3"/>
        <v>6.3</v>
      </c>
      <c r="CC27" s="107">
        <f t="shared" si="3"/>
        <v>6.2</v>
      </c>
      <c r="CD27" s="107">
        <f t="shared" ref="CD27:CW27" si="4">SUM(CD20:CD26)</f>
        <v>8.8000000000000007</v>
      </c>
      <c r="CE27" s="107">
        <f t="shared" si="4"/>
        <v>6.1000000000000005</v>
      </c>
      <c r="CF27" s="107">
        <f t="shared" si="4"/>
        <v>6</v>
      </c>
      <c r="CG27" s="107">
        <f t="shared" si="4"/>
        <v>5.9</v>
      </c>
      <c r="CH27" s="107">
        <f t="shared" si="4"/>
        <v>19.100000000000001</v>
      </c>
      <c r="CI27" s="107">
        <f t="shared" si="4"/>
        <v>18.899999999999999</v>
      </c>
      <c r="CJ27" s="107">
        <f t="shared" si="4"/>
        <v>18.5</v>
      </c>
      <c r="CK27" s="107">
        <f t="shared" si="4"/>
        <v>18.100000000000001</v>
      </c>
      <c r="CL27" s="107">
        <f t="shared" si="4"/>
        <v>3</v>
      </c>
      <c r="CM27" s="107">
        <f t="shared" si="4"/>
        <v>0</v>
      </c>
      <c r="CN27" s="107">
        <f t="shared" si="4"/>
        <v>0</v>
      </c>
      <c r="CO27" s="107">
        <f t="shared" si="4"/>
        <v>8</v>
      </c>
      <c r="CP27" s="107">
        <f t="shared" si="4"/>
        <v>3</v>
      </c>
      <c r="CQ27" s="107">
        <f t="shared" si="4"/>
        <v>3</v>
      </c>
      <c r="CR27" s="107">
        <f t="shared" si="4"/>
        <v>3.028</v>
      </c>
      <c r="CS27" s="107">
        <f t="shared" si="4"/>
        <v>0</v>
      </c>
      <c r="CT27" s="108">
        <f t="shared" si="4"/>
        <v>0</v>
      </c>
      <c r="CU27" s="108">
        <f t="shared" si="4"/>
        <v>0</v>
      </c>
      <c r="CV27" s="108">
        <f t="shared" si="4"/>
        <v>0</v>
      </c>
      <c r="CW27" s="109">
        <f t="shared" si="4"/>
        <v>0</v>
      </c>
      <c r="CX27" s="110">
        <f>SUM(CX20:CX26)</f>
        <v>107.9365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24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74.450999999999993</v>
      </c>
      <c r="AY31" s="94">
        <v>71.930999999999997</v>
      </c>
      <c r="AZ31" s="94">
        <v>83.754000000000005</v>
      </c>
      <c r="BA31" s="94">
        <v>89.59</v>
      </c>
      <c r="BB31" s="94">
        <v>214.87799999999999</v>
      </c>
      <c r="BC31" s="94">
        <v>197.499</v>
      </c>
      <c r="BD31" s="94">
        <v>94.331999999999994</v>
      </c>
      <c r="BE31" s="94">
        <v>86.921000000000006</v>
      </c>
      <c r="BF31" s="94">
        <v>40.353000000000002</v>
      </c>
      <c r="BG31" s="94">
        <v>41.965000000000003</v>
      </c>
      <c r="BH31" s="94">
        <v>40.523000000000003</v>
      </c>
      <c r="BI31" s="94">
        <v>75.328000000000003</v>
      </c>
      <c r="BJ31" s="94">
        <v>103.184</v>
      </c>
      <c r="BK31" s="94">
        <v>75.694999999999993</v>
      </c>
      <c r="BL31" s="94">
        <v>87.552999999999997</v>
      </c>
      <c r="BM31" s="94">
        <v>95.671000000000006</v>
      </c>
      <c r="BN31" s="94">
        <v>140.65199999999999</v>
      </c>
      <c r="BO31" s="94">
        <v>95.995999999999995</v>
      </c>
      <c r="BP31" s="94">
        <v>83.138000000000005</v>
      </c>
      <c r="BQ31" s="94">
        <v>92.852000000000004</v>
      </c>
      <c r="BR31" s="94">
        <v>61.197000000000003</v>
      </c>
      <c r="BS31" s="94">
        <v>62.575000000000003</v>
      </c>
      <c r="BT31" s="94">
        <v>66.25</v>
      </c>
      <c r="BU31" s="94">
        <v>75.992999999999995</v>
      </c>
      <c r="BV31" s="94">
        <v>26.581</v>
      </c>
      <c r="BW31" s="94">
        <v>18.425000000000001</v>
      </c>
      <c r="BX31" s="94">
        <v>36.604999999999997</v>
      </c>
      <c r="BY31" s="94">
        <v>39.497999999999998</v>
      </c>
      <c r="BZ31" s="94">
        <v>36.591999999999999</v>
      </c>
      <c r="CA31" s="94">
        <v>19.771000000000001</v>
      </c>
      <c r="CB31" s="94">
        <v>31.937999999999999</v>
      </c>
      <c r="CC31" s="94">
        <v>22.271999999999998</v>
      </c>
      <c r="CD31" s="94">
        <v>23.337</v>
      </c>
      <c r="CE31" s="94">
        <v>30.167000000000002</v>
      </c>
      <c r="CF31" s="94">
        <v>21.702999999999999</v>
      </c>
      <c r="CG31" s="94">
        <v>13.814</v>
      </c>
      <c r="CH31" s="94">
        <v>81.096999999999994</v>
      </c>
      <c r="CI31" s="94">
        <v>54.476999999999997</v>
      </c>
      <c r="CJ31" s="94">
        <v>99.313999999999993</v>
      </c>
      <c r="CK31" s="94">
        <v>111.327</v>
      </c>
      <c r="CL31" s="94">
        <v>94.039000000000001</v>
      </c>
      <c r="CM31" s="94">
        <v>112.392</v>
      </c>
      <c r="CN31" s="94">
        <v>87.162000000000006</v>
      </c>
      <c r="CO31" s="94">
        <v>75.013999999999996</v>
      </c>
      <c r="CP31" s="94">
        <v>40.546999999999997</v>
      </c>
      <c r="CQ31" s="94">
        <v>29.295000000000002</v>
      </c>
      <c r="CR31" s="94">
        <v>11.417999999999999</v>
      </c>
      <c r="CS31" s="94">
        <v>7.7380000000000004</v>
      </c>
      <c r="CT31" s="95"/>
      <c r="CU31" s="95"/>
      <c r="CV31" s="95"/>
      <c r="CW31" s="96"/>
      <c r="CX31" s="97">
        <f t="array" ref="CX31">SUMPRODUCT(B31:CW31*0.25)</f>
        <v>819.20100000000014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28</v>
      </c>
      <c r="B33" s="76">
        <f>SUM(B30:B32)</f>
        <v>0</v>
      </c>
      <c r="C33" s="77">
        <f t="shared" ref="C33:BN33" si="5">SUM(C30:C32)</f>
        <v>0</v>
      </c>
      <c r="D33" s="77">
        <f t="shared" si="5"/>
        <v>0</v>
      </c>
      <c r="E33" s="77">
        <f t="shared" si="5"/>
        <v>0</v>
      </c>
      <c r="F33" s="77">
        <f t="shared" si="5"/>
        <v>0</v>
      </c>
      <c r="G33" s="77">
        <f t="shared" si="5"/>
        <v>0</v>
      </c>
      <c r="H33" s="77">
        <f t="shared" si="5"/>
        <v>0</v>
      </c>
      <c r="I33" s="77">
        <f t="shared" si="5"/>
        <v>0</v>
      </c>
      <c r="J33" s="77">
        <f t="shared" si="5"/>
        <v>0</v>
      </c>
      <c r="K33" s="77">
        <f t="shared" si="5"/>
        <v>0</v>
      </c>
      <c r="L33" s="77">
        <f t="shared" si="5"/>
        <v>0</v>
      </c>
      <c r="M33" s="77">
        <f t="shared" si="5"/>
        <v>0</v>
      </c>
      <c r="N33" s="77">
        <f t="shared" si="5"/>
        <v>0</v>
      </c>
      <c r="O33" s="77">
        <f t="shared" si="5"/>
        <v>0</v>
      </c>
      <c r="P33" s="77">
        <f t="shared" si="5"/>
        <v>0</v>
      </c>
      <c r="Q33" s="77">
        <f t="shared" si="5"/>
        <v>0</v>
      </c>
      <c r="R33" s="77">
        <f t="shared" si="5"/>
        <v>0</v>
      </c>
      <c r="S33" s="77">
        <f t="shared" si="5"/>
        <v>0</v>
      </c>
      <c r="T33" s="77">
        <f t="shared" si="5"/>
        <v>0</v>
      </c>
      <c r="U33" s="77">
        <f t="shared" si="5"/>
        <v>0</v>
      </c>
      <c r="V33" s="77">
        <f t="shared" si="5"/>
        <v>0</v>
      </c>
      <c r="W33" s="77">
        <f t="shared" si="5"/>
        <v>0</v>
      </c>
      <c r="X33" s="77">
        <f t="shared" si="5"/>
        <v>0</v>
      </c>
      <c r="Y33" s="77">
        <f t="shared" si="5"/>
        <v>0</v>
      </c>
      <c r="Z33" s="77">
        <f t="shared" si="5"/>
        <v>0</v>
      </c>
      <c r="AA33" s="77">
        <f t="shared" si="5"/>
        <v>0</v>
      </c>
      <c r="AB33" s="77">
        <f t="shared" si="5"/>
        <v>0</v>
      </c>
      <c r="AC33" s="77">
        <f t="shared" si="5"/>
        <v>0</v>
      </c>
      <c r="AD33" s="77">
        <f t="shared" si="5"/>
        <v>0</v>
      </c>
      <c r="AE33" s="77">
        <f t="shared" si="5"/>
        <v>0</v>
      </c>
      <c r="AF33" s="77">
        <f t="shared" si="5"/>
        <v>0</v>
      </c>
      <c r="AG33" s="77">
        <f t="shared" si="5"/>
        <v>0</v>
      </c>
      <c r="AH33" s="77">
        <f t="shared" si="5"/>
        <v>0</v>
      </c>
      <c r="AI33" s="77">
        <f t="shared" si="5"/>
        <v>0</v>
      </c>
      <c r="AJ33" s="77">
        <f t="shared" si="5"/>
        <v>0</v>
      </c>
      <c r="AK33" s="77">
        <f t="shared" si="5"/>
        <v>0</v>
      </c>
      <c r="AL33" s="77">
        <f t="shared" si="5"/>
        <v>0</v>
      </c>
      <c r="AM33" s="77">
        <f t="shared" si="5"/>
        <v>0</v>
      </c>
      <c r="AN33" s="77">
        <f t="shared" si="5"/>
        <v>0</v>
      </c>
      <c r="AO33" s="77">
        <f t="shared" si="5"/>
        <v>0</v>
      </c>
      <c r="AP33" s="77">
        <f t="shared" si="5"/>
        <v>0</v>
      </c>
      <c r="AQ33" s="77">
        <f t="shared" si="5"/>
        <v>0</v>
      </c>
      <c r="AR33" s="77">
        <f t="shared" si="5"/>
        <v>0</v>
      </c>
      <c r="AS33" s="77">
        <f t="shared" si="5"/>
        <v>0</v>
      </c>
      <c r="AT33" s="77">
        <f t="shared" si="5"/>
        <v>0</v>
      </c>
      <c r="AU33" s="77">
        <f t="shared" si="5"/>
        <v>0</v>
      </c>
      <c r="AV33" s="77">
        <f t="shared" si="5"/>
        <v>0</v>
      </c>
      <c r="AW33" s="77">
        <f t="shared" si="5"/>
        <v>0</v>
      </c>
      <c r="AX33" s="77">
        <f t="shared" si="5"/>
        <v>74.450999999999993</v>
      </c>
      <c r="AY33" s="77">
        <f t="shared" si="5"/>
        <v>71.930999999999997</v>
      </c>
      <c r="AZ33" s="77">
        <f t="shared" si="5"/>
        <v>83.754000000000005</v>
      </c>
      <c r="BA33" s="77">
        <f t="shared" si="5"/>
        <v>89.59</v>
      </c>
      <c r="BB33" s="77">
        <f t="shared" si="5"/>
        <v>214.87799999999999</v>
      </c>
      <c r="BC33" s="77">
        <f t="shared" si="5"/>
        <v>197.499</v>
      </c>
      <c r="BD33" s="77">
        <f t="shared" si="5"/>
        <v>94.331999999999994</v>
      </c>
      <c r="BE33" s="77">
        <f t="shared" si="5"/>
        <v>86.921000000000006</v>
      </c>
      <c r="BF33" s="77">
        <f t="shared" si="5"/>
        <v>40.353000000000002</v>
      </c>
      <c r="BG33" s="77">
        <f t="shared" si="5"/>
        <v>41.965000000000003</v>
      </c>
      <c r="BH33" s="77">
        <f t="shared" si="5"/>
        <v>40.523000000000003</v>
      </c>
      <c r="BI33" s="77">
        <f t="shared" si="5"/>
        <v>75.328000000000003</v>
      </c>
      <c r="BJ33" s="77">
        <f t="shared" si="5"/>
        <v>103.184</v>
      </c>
      <c r="BK33" s="77">
        <f t="shared" si="5"/>
        <v>75.694999999999993</v>
      </c>
      <c r="BL33" s="77">
        <f t="shared" si="5"/>
        <v>87.552999999999997</v>
      </c>
      <c r="BM33" s="77">
        <f t="shared" si="5"/>
        <v>95.671000000000006</v>
      </c>
      <c r="BN33" s="77">
        <f t="shared" si="5"/>
        <v>140.65199999999999</v>
      </c>
      <c r="BO33" s="77">
        <f t="shared" ref="BO33:CW33" si="6">SUM(BO30:BO32)</f>
        <v>95.995999999999995</v>
      </c>
      <c r="BP33" s="77">
        <f t="shared" si="6"/>
        <v>83.138000000000005</v>
      </c>
      <c r="BQ33" s="77">
        <f t="shared" si="6"/>
        <v>92.852000000000004</v>
      </c>
      <c r="BR33" s="77">
        <f t="shared" si="6"/>
        <v>61.197000000000003</v>
      </c>
      <c r="BS33" s="77">
        <f t="shared" si="6"/>
        <v>62.575000000000003</v>
      </c>
      <c r="BT33" s="77">
        <f t="shared" si="6"/>
        <v>66.25</v>
      </c>
      <c r="BU33" s="77">
        <f t="shared" si="6"/>
        <v>75.992999999999995</v>
      </c>
      <c r="BV33" s="77">
        <f t="shared" si="6"/>
        <v>26.581</v>
      </c>
      <c r="BW33" s="77">
        <f t="shared" si="6"/>
        <v>18.425000000000001</v>
      </c>
      <c r="BX33" s="77">
        <f t="shared" si="6"/>
        <v>36.604999999999997</v>
      </c>
      <c r="BY33" s="77">
        <f t="shared" si="6"/>
        <v>39.497999999999998</v>
      </c>
      <c r="BZ33" s="77">
        <f t="shared" si="6"/>
        <v>36.591999999999999</v>
      </c>
      <c r="CA33" s="77">
        <f t="shared" si="6"/>
        <v>19.771000000000001</v>
      </c>
      <c r="CB33" s="77">
        <f t="shared" si="6"/>
        <v>31.937999999999999</v>
      </c>
      <c r="CC33" s="77">
        <f t="shared" si="6"/>
        <v>22.271999999999998</v>
      </c>
      <c r="CD33" s="77">
        <f t="shared" si="6"/>
        <v>23.337</v>
      </c>
      <c r="CE33" s="77">
        <f t="shared" si="6"/>
        <v>30.167000000000002</v>
      </c>
      <c r="CF33" s="77">
        <f t="shared" si="6"/>
        <v>21.702999999999999</v>
      </c>
      <c r="CG33" s="77">
        <f t="shared" si="6"/>
        <v>13.814</v>
      </c>
      <c r="CH33" s="77">
        <f t="shared" si="6"/>
        <v>81.096999999999994</v>
      </c>
      <c r="CI33" s="77">
        <f t="shared" si="6"/>
        <v>54.476999999999997</v>
      </c>
      <c r="CJ33" s="77">
        <f t="shared" si="6"/>
        <v>99.313999999999993</v>
      </c>
      <c r="CK33" s="77">
        <f t="shared" si="6"/>
        <v>111.327</v>
      </c>
      <c r="CL33" s="77">
        <f t="shared" si="6"/>
        <v>94.039000000000001</v>
      </c>
      <c r="CM33" s="77">
        <f t="shared" si="6"/>
        <v>112.392</v>
      </c>
      <c r="CN33" s="77">
        <f t="shared" si="6"/>
        <v>87.162000000000006</v>
      </c>
      <c r="CO33" s="77">
        <f t="shared" si="6"/>
        <v>75.013999999999996</v>
      </c>
      <c r="CP33" s="77">
        <f t="shared" si="6"/>
        <v>40.546999999999997</v>
      </c>
      <c r="CQ33" s="77">
        <f t="shared" si="6"/>
        <v>29.295000000000002</v>
      </c>
      <c r="CR33" s="77">
        <f t="shared" si="6"/>
        <v>11.417999999999999</v>
      </c>
      <c r="CS33" s="77">
        <f t="shared" si="6"/>
        <v>7.7380000000000004</v>
      </c>
      <c r="CT33" s="78">
        <f t="shared" si="6"/>
        <v>0</v>
      </c>
      <c r="CU33" s="78">
        <f t="shared" si="6"/>
        <v>0</v>
      </c>
      <c r="CV33" s="78">
        <f t="shared" si="6"/>
        <v>0</v>
      </c>
      <c r="CW33" s="79">
        <f t="shared" si="6"/>
        <v>0</v>
      </c>
      <c r="CX33" s="80">
        <f>SUM(CX30:CX32)</f>
        <v>819.20100000000014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47" t="s">
        <v>29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30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31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32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/>
      <c r="BW38" s="120">
        <v>8.9</v>
      </c>
      <c r="BX38" s="120"/>
      <c r="BY38" s="120"/>
      <c r="BZ38" s="120"/>
      <c r="CA38" s="120"/>
      <c r="CB38" s="120"/>
      <c r="CC38" s="120"/>
      <c r="CD38" s="120">
        <v>27.9</v>
      </c>
      <c r="CE38" s="120">
        <v>17.2</v>
      </c>
      <c r="CF38" s="120">
        <v>6.7</v>
      </c>
      <c r="CG38" s="120">
        <v>43.7</v>
      </c>
      <c r="CH38" s="120"/>
      <c r="CI38" s="120"/>
      <c r="CJ38" s="120"/>
      <c r="CK38" s="120"/>
      <c r="CL38" s="120"/>
      <c r="CM38" s="120"/>
      <c r="CN38" s="120"/>
      <c r="CO38" s="120"/>
      <c r="CP38" s="120"/>
      <c r="CQ38" s="120"/>
      <c r="CR38" s="120"/>
      <c r="CS38" s="120"/>
      <c r="CT38" s="122"/>
      <c r="CU38" s="122"/>
      <c r="CV38" s="122"/>
      <c r="CW38" s="121"/>
      <c r="CX38" s="97">
        <f t="array" ref="CX38">SUMPRODUCT(B38:CW38*0.25)</f>
        <v>26.1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34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35</v>
      </c>
      <c r="B41" s="106">
        <f>SUM(B36:B40)</f>
        <v>0</v>
      </c>
      <c r="C41" s="107">
        <f t="shared" ref="C41:BN41" si="7">SUM(C36:C40)</f>
        <v>0</v>
      </c>
      <c r="D41" s="107">
        <f t="shared" si="7"/>
        <v>0</v>
      </c>
      <c r="E41" s="107">
        <f t="shared" si="7"/>
        <v>0</v>
      </c>
      <c r="F41" s="107">
        <f t="shared" si="7"/>
        <v>0</v>
      </c>
      <c r="G41" s="107">
        <f t="shared" si="7"/>
        <v>0</v>
      </c>
      <c r="H41" s="107">
        <f t="shared" si="7"/>
        <v>0</v>
      </c>
      <c r="I41" s="107">
        <f t="shared" si="7"/>
        <v>0</v>
      </c>
      <c r="J41" s="107">
        <f t="shared" si="7"/>
        <v>0</v>
      </c>
      <c r="K41" s="107">
        <f t="shared" si="7"/>
        <v>0</v>
      </c>
      <c r="L41" s="107">
        <f t="shared" si="7"/>
        <v>0</v>
      </c>
      <c r="M41" s="107">
        <f t="shared" si="7"/>
        <v>0</v>
      </c>
      <c r="N41" s="107">
        <f t="shared" si="7"/>
        <v>0</v>
      </c>
      <c r="O41" s="107">
        <f t="shared" si="7"/>
        <v>0</v>
      </c>
      <c r="P41" s="107">
        <f t="shared" si="7"/>
        <v>0</v>
      </c>
      <c r="Q41" s="107">
        <f t="shared" si="7"/>
        <v>0</v>
      </c>
      <c r="R41" s="107">
        <f t="shared" si="7"/>
        <v>0</v>
      </c>
      <c r="S41" s="107">
        <f t="shared" si="7"/>
        <v>0</v>
      </c>
      <c r="T41" s="107">
        <f t="shared" si="7"/>
        <v>0</v>
      </c>
      <c r="U41" s="107">
        <f t="shared" si="7"/>
        <v>0</v>
      </c>
      <c r="V41" s="107">
        <f t="shared" si="7"/>
        <v>0</v>
      </c>
      <c r="W41" s="107">
        <f t="shared" si="7"/>
        <v>0</v>
      </c>
      <c r="X41" s="107">
        <f t="shared" si="7"/>
        <v>0</v>
      </c>
      <c r="Y41" s="107">
        <f t="shared" si="7"/>
        <v>0</v>
      </c>
      <c r="Z41" s="107">
        <f t="shared" si="7"/>
        <v>0</v>
      </c>
      <c r="AA41" s="107">
        <f t="shared" si="7"/>
        <v>0</v>
      </c>
      <c r="AB41" s="107">
        <f t="shared" si="7"/>
        <v>0</v>
      </c>
      <c r="AC41" s="107">
        <f t="shared" si="7"/>
        <v>0</v>
      </c>
      <c r="AD41" s="107">
        <f t="shared" si="7"/>
        <v>0</v>
      </c>
      <c r="AE41" s="107">
        <f t="shared" si="7"/>
        <v>0</v>
      </c>
      <c r="AF41" s="107">
        <f t="shared" si="7"/>
        <v>0</v>
      </c>
      <c r="AG41" s="107">
        <f t="shared" si="7"/>
        <v>0</v>
      </c>
      <c r="AH41" s="107">
        <f t="shared" si="7"/>
        <v>0</v>
      </c>
      <c r="AI41" s="107">
        <f t="shared" si="7"/>
        <v>0</v>
      </c>
      <c r="AJ41" s="107">
        <f t="shared" si="7"/>
        <v>0</v>
      </c>
      <c r="AK41" s="107">
        <f t="shared" si="7"/>
        <v>0</v>
      </c>
      <c r="AL41" s="107">
        <f t="shared" si="7"/>
        <v>0</v>
      </c>
      <c r="AM41" s="107">
        <f t="shared" si="7"/>
        <v>0</v>
      </c>
      <c r="AN41" s="107">
        <f t="shared" si="7"/>
        <v>0</v>
      </c>
      <c r="AO41" s="107">
        <f t="shared" si="7"/>
        <v>0</v>
      </c>
      <c r="AP41" s="107">
        <f t="shared" si="7"/>
        <v>0</v>
      </c>
      <c r="AQ41" s="107">
        <f t="shared" si="7"/>
        <v>0</v>
      </c>
      <c r="AR41" s="107">
        <f t="shared" si="7"/>
        <v>0</v>
      </c>
      <c r="AS41" s="107">
        <f t="shared" si="7"/>
        <v>0</v>
      </c>
      <c r="AT41" s="107">
        <f t="shared" si="7"/>
        <v>0</v>
      </c>
      <c r="AU41" s="107">
        <f t="shared" si="7"/>
        <v>0</v>
      </c>
      <c r="AV41" s="107">
        <f t="shared" si="7"/>
        <v>0</v>
      </c>
      <c r="AW41" s="107">
        <f t="shared" si="7"/>
        <v>0</v>
      </c>
      <c r="AX41" s="107">
        <f t="shared" si="7"/>
        <v>0</v>
      </c>
      <c r="AY41" s="107">
        <f t="shared" si="7"/>
        <v>0</v>
      </c>
      <c r="AZ41" s="107">
        <f t="shared" si="7"/>
        <v>0</v>
      </c>
      <c r="BA41" s="107">
        <f t="shared" si="7"/>
        <v>0</v>
      </c>
      <c r="BB41" s="107">
        <f t="shared" si="7"/>
        <v>0</v>
      </c>
      <c r="BC41" s="107">
        <f t="shared" si="7"/>
        <v>0</v>
      </c>
      <c r="BD41" s="107">
        <f t="shared" si="7"/>
        <v>0</v>
      </c>
      <c r="BE41" s="107">
        <f t="shared" si="7"/>
        <v>0</v>
      </c>
      <c r="BF41" s="107">
        <f t="shared" si="7"/>
        <v>0</v>
      </c>
      <c r="BG41" s="107">
        <f t="shared" si="7"/>
        <v>0</v>
      </c>
      <c r="BH41" s="107">
        <f t="shared" si="7"/>
        <v>0</v>
      </c>
      <c r="BI41" s="107">
        <f t="shared" si="7"/>
        <v>0</v>
      </c>
      <c r="BJ41" s="107">
        <f t="shared" si="7"/>
        <v>0</v>
      </c>
      <c r="BK41" s="107">
        <f t="shared" si="7"/>
        <v>0</v>
      </c>
      <c r="BL41" s="107">
        <f t="shared" si="7"/>
        <v>0</v>
      </c>
      <c r="BM41" s="107">
        <f t="shared" si="7"/>
        <v>0</v>
      </c>
      <c r="BN41" s="107">
        <f t="shared" si="7"/>
        <v>0</v>
      </c>
      <c r="BO41" s="107">
        <f t="shared" ref="BO41:CW41" si="8">SUM(BO36:BO40)</f>
        <v>0</v>
      </c>
      <c r="BP41" s="107">
        <f t="shared" si="8"/>
        <v>0</v>
      </c>
      <c r="BQ41" s="107">
        <f t="shared" si="8"/>
        <v>0</v>
      </c>
      <c r="BR41" s="107">
        <f t="shared" si="8"/>
        <v>0</v>
      </c>
      <c r="BS41" s="107">
        <f t="shared" si="8"/>
        <v>0</v>
      </c>
      <c r="BT41" s="107">
        <f t="shared" si="8"/>
        <v>0</v>
      </c>
      <c r="BU41" s="107">
        <f t="shared" si="8"/>
        <v>0</v>
      </c>
      <c r="BV41" s="107">
        <f t="shared" si="8"/>
        <v>0</v>
      </c>
      <c r="BW41" s="107">
        <f t="shared" si="8"/>
        <v>8.9</v>
      </c>
      <c r="BX41" s="107">
        <f t="shared" si="8"/>
        <v>0</v>
      </c>
      <c r="BY41" s="107">
        <f t="shared" si="8"/>
        <v>0</v>
      </c>
      <c r="BZ41" s="107">
        <f t="shared" si="8"/>
        <v>0</v>
      </c>
      <c r="CA41" s="107">
        <f t="shared" si="8"/>
        <v>0</v>
      </c>
      <c r="CB41" s="107">
        <f t="shared" si="8"/>
        <v>0</v>
      </c>
      <c r="CC41" s="107">
        <f t="shared" si="8"/>
        <v>0</v>
      </c>
      <c r="CD41" s="107">
        <f t="shared" si="8"/>
        <v>27.9</v>
      </c>
      <c r="CE41" s="107">
        <f t="shared" si="8"/>
        <v>17.2</v>
      </c>
      <c r="CF41" s="107">
        <f t="shared" si="8"/>
        <v>6.7</v>
      </c>
      <c r="CG41" s="107">
        <f t="shared" si="8"/>
        <v>43.7</v>
      </c>
      <c r="CH41" s="107">
        <f t="shared" si="8"/>
        <v>0</v>
      </c>
      <c r="CI41" s="107">
        <f t="shared" si="8"/>
        <v>0</v>
      </c>
      <c r="CJ41" s="107">
        <f t="shared" si="8"/>
        <v>0</v>
      </c>
      <c r="CK41" s="107">
        <f t="shared" si="8"/>
        <v>0</v>
      </c>
      <c r="CL41" s="107">
        <f t="shared" si="8"/>
        <v>0</v>
      </c>
      <c r="CM41" s="107">
        <f t="shared" si="8"/>
        <v>0</v>
      </c>
      <c r="CN41" s="107">
        <f t="shared" si="8"/>
        <v>0</v>
      </c>
      <c r="CO41" s="107">
        <f t="shared" si="8"/>
        <v>0</v>
      </c>
      <c r="CP41" s="107">
        <f t="shared" si="8"/>
        <v>0</v>
      </c>
      <c r="CQ41" s="107">
        <f t="shared" si="8"/>
        <v>0</v>
      </c>
      <c r="CR41" s="107">
        <f t="shared" si="8"/>
        <v>0</v>
      </c>
      <c r="CS41" s="107">
        <f t="shared" si="8"/>
        <v>0</v>
      </c>
      <c r="CT41" s="108">
        <f t="shared" si="8"/>
        <v>0</v>
      </c>
      <c r="CU41" s="108">
        <f t="shared" si="8"/>
        <v>0</v>
      </c>
      <c r="CV41" s="108">
        <f t="shared" si="8"/>
        <v>0</v>
      </c>
      <c r="CW41" s="109">
        <f t="shared" si="8"/>
        <v>0</v>
      </c>
      <c r="CX41" s="110">
        <f>SUM(CX36:CX40)</f>
        <v>26.1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47" t="s">
        <v>36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30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31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>
        <v>8.9</v>
      </c>
      <c r="BX46" s="120"/>
      <c r="BY46" s="120"/>
      <c r="BZ46" s="120"/>
      <c r="CA46" s="120"/>
      <c r="CB46" s="120"/>
      <c r="CC46" s="120"/>
      <c r="CD46" s="120">
        <v>27.9</v>
      </c>
      <c r="CE46" s="120">
        <v>17.2</v>
      </c>
      <c r="CF46" s="120">
        <v>6.7</v>
      </c>
      <c r="CG46" s="120">
        <v>43.7</v>
      </c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2"/>
      <c r="CU46" s="122"/>
      <c r="CV46" s="122"/>
      <c r="CW46" s="121"/>
      <c r="CX46" s="97">
        <f t="array" ref="CX46">SUMPRODUCT(B46:CW46*0.25)</f>
        <v>26.1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37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38</v>
      </c>
      <c r="B50" s="106">
        <f>SUM(B44:B49)</f>
        <v>0</v>
      </c>
      <c r="C50" s="107">
        <f t="shared" ref="C50:BN50" si="9">SUM(C44:C49)</f>
        <v>0</v>
      </c>
      <c r="D50" s="107">
        <f t="shared" si="9"/>
        <v>0</v>
      </c>
      <c r="E50" s="107">
        <f t="shared" si="9"/>
        <v>0</v>
      </c>
      <c r="F50" s="107">
        <f t="shared" si="9"/>
        <v>0</v>
      </c>
      <c r="G50" s="107">
        <f t="shared" si="9"/>
        <v>0</v>
      </c>
      <c r="H50" s="107">
        <f t="shared" si="9"/>
        <v>0</v>
      </c>
      <c r="I50" s="107">
        <f t="shared" si="9"/>
        <v>0</v>
      </c>
      <c r="J50" s="107">
        <f t="shared" si="9"/>
        <v>0</v>
      </c>
      <c r="K50" s="107">
        <f t="shared" si="9"/>
        <v>0</v>
      </c>
      <c r="L50" s="107">
        <f t="shared" si="9"/>
        <v>0</v>
      </c>
      <c r="M50" s="107">
        <f t="shared" si="9"/>
        <v>0</v>
      </c>
      <c r="N50" s="107">
        <f t="shared" si="9"/>
        <v>0</v>
      </c>
      <c r="O50" s="107">
        <f t="shared" si="9"/>
        <v>0</v>
      </c>
      <c r="P50" s="107">
        <f t="shared" si="9"/>
        <v>0</v>
      </c>
      <c r="Q50" s="107">
        <f t="shared" si="9"/>
        <v>0</v>
      </c>
      <c r="R50" s="107">
        <f t="shared" si="9"/>
        <v>0</v>
      </c>
      <c r="S50" s="107">
        <f t="shared" si="9"/>
        <v>0</v>
      </c>
      <c r="T50" s="107">
        <f t="shared" si="9"/>
        <v>0</v>
      </c>
      <c r="U50" s="107">
        <f t="shared" si="9"/>
        <v>0</v>
      </c>
      <c r="V50" s="107">
        <f t="shared" si="9"/>
        <v>0</v>
      </c>
      <c r="W50" s="107">
        <f t="shared" si="9"/>
        <v>0</v>
      </c>
      <c r="X50" s="107">
        <f t="shared" si="9"/>
        <v>0</v>
      </c>
      <c r="Y50" s="107">
        <f t="shared" si="9"/>
        <v>0</v>
      </c>
      <c r="Z50" s="107">
        <f t="shared" si="9"/>
        <v>0</v>
      </c>
      <c r="AA50" s="107">
        <f t="shared" si="9"/>
        <v>0</v>
      </c>
      <c r="AB50" s="107">
        <f t="shared" si="9"/>
        <v>0</v>
      </c>
      <c r="AC50" s="107">
        <f t="shared" si="9"/>
        <v>0</v>
      </c>
      <c r="AD50" s="107">
        <f t="shared" si="9"/>
        <v>0</v>
      </c>
      <c r="AE50" s="107">
        <f t="shared" si="9"/>
        <v>0</v>
      </c>
      <c r="AF50" s="107">
        <f t="shared" si="9"/>
        <v>0</v>
      </c>
      <c r="AG50" s="107">
        <f t="shared" si="9"/>
        <v>0</v>
      </c>
      <c r="AH50" s="107">
        <f t="shared" si="9"/>
        <v>0</v>
      </c>
      <c r="AI50" s="107">
        <f t="shared" si="9"/>
        <v>0</v>
      </c>
      <c r="AJ50" s="107">
        <f t="shared" si="9"/>
        <v>0</v>
      </c>
      <c r="AK50" s="107">
        <f t="shared" si="9"/>
        <v>0</v>
      </c>
      <c r="AL50" s="107">
        <f t="shared" si="9"/>
        <v>0</v>
      </c>
      <c r="AM50" s="107">
        <f t="shared" si="9"/>
        <v>0</v>
      </c>
      <c r="AN50" s="107">
        <f t="shared" si="9"/>
        <v>0</v>
      </c>
      <c r="AO50" s="107">
        <f t="shared" si="9"/>
        <v>0</v>
      </c>
      <c r="AP50" s="107">
        <f t="shared" si="9"/>
        <v>0</v>
      </c>
      <c r="AQ50" s="107">
        <f t="shared" si="9"/>
        <v>0</v>
      </c>
      <c r="AR50" s="107">
        <f t="shared" si="9"/>
        <v>0</v>
      </c>
      <c r="AS50" s="107">
        <f t="shared" si="9"/>
        <v>0</v>
      </c>
      <c r="AT50" s="107">
        <f t="shared" si="9"/>
        <v>0</v>
      </c>
      <c r="AU50" s="107">
        <f t="shared" si="9"/>
        <v>0</v>
      </c>
      <c r="AV50" s="107">
        <f t="shared" si="9"/>
        <v>0</v>
      </c>
      <c r="AW50" s="107">
        <f t="shared" si="9"/>
        <v>0</v>
      </c>
      <c r="AX50" s="107">
        <f t="shared" si="9"/>
        <v>0</v>
      </c>
      <c r="AY50" s="107">
        <f t="shared" si="9"/>
        <v>0</v>
      </c>
      <c r="AZ50" s="107">
        <f t="shared" si="9"/>
        <v>0</v>
      </c>
      <c r="BA50" s="107">
        <f t="shared" si="9"/>
        <v>0</v>
      </c>
      <c r="BB50" s="107">
        <f t="shared" si="9"/>
        <v>0</v>
      </c>
      <c r="BC50" s="107">
        <f t="shared" si="9"/>
        <v>0</v>
      </c>
      <c r="BD50" s="107">
        <f t="shared" si="9"/>
        <v>0</v>
      </c>
      <c r="BE50" s="107">
        <f t="shared" si="9"/>
        <v>0</v>
      </c>
      <c r="BF50" s="107">
        <f t="shared" si="9"/>
        <v>0</v>
      </c>
      <c r="BG50" s="107">
        <f t="shared" si="9"/>
        <v>0</v>
      </c>
      <c r="BH50" s="107">
        <f t="shared" si="9"/>
        <v>0</v>
      </c>
      <c r="BI50" s="107">
        <f t="shared" si="9"/>
        <v>0</v>
      </c>
      <c r="BJ50" s="107">
        <f t="shared" si="9"/>
        <v>0</v>
      </c>
      <c r="BK50" s="107">
        <f t="shared" si="9"/>
        <v>0</v>
      </c>
      <c r="BL50" s="107">
        <f t="shared" si="9"/>
        <v>0</v>
      </c>
      <c r="BM50" s="107">
        <f t="shared" si="9"/>
        <v>0</v>
      </c>
      <c r="BN50" s="107">
        <f t="shared" si="9"/>
        <v>0</v>
      </c>
      <c r="BO50" s="107">
        <f t="shared" ref="BO50:CW50" si="10">SUM(BO44:BO49)</f>
        <v>0</v>
      </c>
      <c r="BP50" s="107">
        <f t="shared" si="10"/>
        <v>0</v>
      </c>
      <c r="BQ50" s="107">
        <f t="shared" si="10"/>
        <v>0</v>
      </c>
      <c r="BR50" s="107">
        <f t="shared" si="10"/>
        <v>0</v>
      </c>
      <c r="BS50" s="107">
        <f t="shared" si="10"/>
        <v>0</v>
      </c>
      <c r="BT50" s="107">
        <f t="shared" si="10"/>
        <v>0</v>
      </c>
      <c r="BU50" s="107">
        <f t="shared" si="10"/>
        <v>0</v>
      </c>
      <c r="BV50" s="107">
        <f t="shared" si="10"/>
        <v>0</v>
      </c>
      <c r="BW50" s="107">
        <f t="shared" si="10"/>
        <v>8.9</v>
      </c>
      <c r="BX50" s="107">
        <f t="shared" si="10"/>
        <v>0</v>
      </c>
      <c r="BY50" s="107">
        <f t="shared" si="10"/>
        <v>0</v>
      </c>
      <c r="BZ50" s="107">
        <f t="shared" si="10"/>
        <v>0</v>
      </c>
      <c r="CA50" s="107">
        <f t="shared" si="10"/>
        <v>0</v>
      </c>
      <c r="CB50" s="107">
        <f t="shared" si="10"/>
        <v>0</v>
      </c>
      <c r="CC50" s="107">
        <f t="shared" si="10"/>
        <v>0</v>
      </c>
      <c r="CD50" s="107">
        <f t="shared" si="10"/>
        <v>27.9</v>
      </c>
      <c r="CE50" s="107">
        <f t="shared" si="10"/>
        <v>17.2</v>
      </c>
      <c r="CF50" s="107">
        <f t="shared" si="10"/>
        <v>6.7</v>
      </c>
      <c r="CG50" s="107">
        <f t="shared" si="10"/>
        <v>43.7</v>
      </c>
      <c r="CH50" s="107">
        <f t="shared" si="10"/>
        <v>0</v>
      </c>
      <c r="CI50" s="107">
        <f t="shared" si="10"/>
        <v>0</v>
      </c>
      <c r="CJ50" s="107">
        <f t="shared" si="10"/>
        <v>0</v>
      </c>
      <c r="CK50" s="107">
        <f t="shared" si="10"/>
        <v>0</v>
      </c>
      <c r="CL50" s="107">
        <f t="shared" si="10"/>
        <v>0</v>
      </c>
      <c r="CM50" s="107">
        <f t="shared" si="10"/>
        <v>0</v>
      </c>
      <c r="CN50" s="107">
        <f t="shared" si="10"/>
        <v>0</v>
      </c>
      <c r="CO50" s="107">
        <f t="shared" si="10"/>
        <v>0</v>
      </c>
      <c r="CP50" s="107">
        <f t="shared" si="10"/>
        <v>0</v>
      </c>
      <c r="CQ50" s="107">
        <f t="shared" si="10"/>
        <v>0</v>
      </c>
      <c r="CR50" s="107">
        <f t="shared" si="10"/>
        <v>0</v>
      </c>
      <c r="CS50" s="107">
        <f t="shared" si="10"/>
        <v>0</v>
      </c>
      <c r="CT50" s="108">
        <f t="shared" si="10"/>
        <v>0</v>
      </c>
      <c r="CU50" s="108">
        <f t="shared" si="10"/>
        <v>0</v>
      </c>
      <c r="CV50" s="108">
        <f t="shared" si="10"/>
        <v>0</v>
      </c>
      <c r="CW50" s="109">
        <f t="shared" si="10"/>
        <v>0</v>
      </c>
      <c r="CX50" s="110">
        <f>SUM(CX44:CX49)</f>
        <v>26.1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1">IF(LEN(C$3)&gt;0,C$3,"")</f>
        <v/>
      </c>
      <c r="D52" s="12" t="str">
        <f t="shared" si="11"/>
        <v/>
      </c>
      <c r="E52" s="12" t="str">
        <f t="shared" si="11"/>
        <v/>
      </c>
      <c r="F52" s="12" t="str">
        <f t="shared" si="11"/>
        <v/>
      </c>
      <c r="G52" s="12" t="str">
        <f t="shared" si="11"/>
        <v/>
      </c>
      <c r="H52" s="12" t="str">
        <f t="shared" si="11"/>
        <v/>
      </c>
      <c r="I52" s="12" t="str">
        <f t="shared" si="11"/>
        <v/>
      </c>
      <c r="J52" s="12" t="str">
        <f t="shared" si="11"/>
        <v/>
      </c>
      <c r="K52" s="12" t="str">
        <f t="shared" si="11"/>
        <v/>
      </c>
      <c r="L52" s="12" t="str">
        <f t="shared" si="11"/>
        <v/>
      </c>
      <c r="M52" s="12" t="str">
        <f t="shared" si="11"/>
        <v/>
      </c>
      <c r="N52" s="12" t="str">
        <f t="shared" si="11"/>
        <v/>
      </c>
      <c r="O52" s="12" t="str">
        <f t="shared" si="11"/>
        <v/>
      </c>
      <c r="P52" s="12" t="str">
        <f t="shared" si="11"/>
        <v/>
      </c>
      <c r="Q52" s="12" t="str">
        <f t="shared" si="11"/>
        <v/>
      </c>
      <c r="R52" s="12" t="str">
        <f t="shared" si="11"/>
        <v/>
      </c>
      <c r="S52" s="12" t="str">
        <f t="shared" si="11"/>
        <v/>
      </c>
      <c r="T52" s="12" t="str">
        <f t="shared" si="11"/>
        <v/>
      </c>
      <c r="U52" s="12" t="str">
        <f t="shared" si="11"/>
        <v/>
      </c>
      <c r="V52" s="12" t="str">
        <f t="shared" si="11"/>
        <v/>
      </c>
      <c r="W52" s="12" t="str">
        <f t="shared" si="11"/>
        <v/>
      </c>
      <c r="X52" s="12" t="str">
        <f t="shared" si="11"/>
        <v/>
      </c>
      <c r="Y52" s="12" t="str">
        <f t="shared" si="11"/>
        <v/>
      </c>
      <c r="Z52" s="12" t="str">
        <f t="shared" si="11"/>
        <v/>
      </c>
      <c r="AA52" s="12" t="str">
        <f t="shared" si="11"/>
        <v/>
      </c>
      <c r="AB52" s="12" t="str">
        <f t="shared" si="11"/>
        <v/>
      </c>
      <c r="AC52" s="12" t="str">
        <f t="shared" si="11"/>
        <v/>
      </c>
      <c r="AD52" s="12" t="str">
        <f t="shared" si="11"/>
        <v/>
      </c>
      <c r="AE52" s="12" t="str">
        <f t="shared" si="11"/>
        <v/>
      </c>
      <c r="AF52" s="12" t="str">
        <f t="shared" si="11"/>
        <v/>
      </c>
      <c r="AG52" s="12" t="str">
        <f t="shared" si="11"/>
        <v/>
      </c>
      <c r="AH52" s="12" t="str">
        <f t="shared" si="11"/>
        <v/>
      </c>
      <c r="AI52" s="12" t="str">
        <f t="shared" si="11"/>
        <v/>
      </c>
      <c r="AJ52" s="12" t="str">
        <f t="shared" si="11"/>
        <v/>
      </c>
      <c r="AK52" s="12" t="str">
        <f t="shared" si="11"/>
        <v/>
      </c>
      <c r="AL52" s="12" t="str">
        <f t="shared" si="11"/>
        <v/>
      </c>
      <c r="AM52" s="12" t="str">
        <f t="shared" si="11"/>
        <v/>
      </c>
      <c r="AN52" s="12" t="str">
        <f t="shared" si="11"/>
        <v/>
      </c>
      <c r="AO52" s="12" t="str">
        <f t="shared" si="11"/>
        <v/>
      </c>
      <c r="AP52" s="12" t="str">
        <f t="shared" si="11"/>
        <v/>
      </c>
      <c r="AQ52" s="12" t="str">
        <f t="shared" si="11"/>
        <v/>
      </c>
      <c r="AR52" s="12" t="str">
        <f t="shared" si="11"/>
        <v/>
      </c>
      <c r="AS52" s="12" t="str">
        <f t="shared" si="11"/>
        <v/>
      </c>
      <c r="AT52" s="12" t="str">
        <f t="shared" si="11"/>
        <v/>
      </c>
      <c r="AU52" s="12" t="str">
        <f t="shared" si="11"/>
        <v/>
      </c>
      <c r="AV52" s="12" t="str">
        <f t="shared" si="11"/>
        <v/>
      </c>
      <c r="AW52" s="12" t="str">
        <f t="shared" si="11"/>
        <v/>
      </c>
      <c r="AX52" s="12">
        <f t="shared" si="11"/>
        <v>49</v>
      </c>
      <c r="AY52" s="12">
        <f t="shared" si="11"/>
        <v>50</v>
      </c>
      <c r="AZ52" s="12">
        <f t="shared" si="11"/>
        <v>51</v>
      </c>
      <c r="BA52" s="12">
        <f t="shared" si="11"/>
        <v>52</v>
      </c>
      <c r="BB52" s="12">
        <f t="shared" si="11"/>
        <v>53</v>
      </c>
      <c r="BC52" s="12">
        <f t="shared" si="11"/>
        <v>54</v>
      </c>
      <c r="BD52" s="12">
        <f t="shared" si="11"/>
        <v>55</v>
      </c>
      <c r="BE52" s="12">
        <f t="shared" si="11"/>
        <v>56</v>
      </c>
      <c r="BF52" s="12">
        <f t="shared" si="11"/>
        <v>57</v>
      </c>
      <c r="BG52" s="12">
        <f t="shared" si="11"/>
        <v>58</v>
      </c>
      <c r="BH52" s="12">
        <f t="shared" si="11"/>
        <v>59</v>
      </c>
      <c r="BI52" s="12">
        <f t="shared" si="11"/>
        <v>60</v>
      </c>
      <c r="BJ52" s="12">
        <f t="shared" si="11"/>
        <v>61</v>
      </c>
      <c r="BK52" s="12">
        <f t="shared" si="11"/>
        <v>62</v>
      </c>
      <c r="BL52" s="12">
        <f t="shared" si="11"/>
        <v>63</v>
      </c>
      <c r="BM52" s="12">
        <f t="shared" si="11"/>
        <v>64</v>
      </c>
      <c r="BN52" s="12">
        <f t="shared" si="11"/>
        <v>65</v>
      </c>
      <c r="BO52" s="12">
        <f t="shared" ref="BO52:CW52" si="12">IF(LEN(BO$3)&gt;0,BO$3,"")</f>
        <v>66</v>
      </c>
      <c r="BP52" s="12">
        <f t="shared" si="12"/>
        <v>67</v>
      </c>
      <c r="BQ52" s="12">
        <f t="shared" si="12"/>
        <v>68</v>
      </c>
      <c r="BR52" s="12">
        <f t="shared" si="12"/>
        <v>69</v>
      </c>
      <c r="BS52" s="12">
        <f t="shared" si="12"/>
        <v>70</v>
      </c>
      <c r="BT52" s="12">
        <f t="shared" si="12"/>
        <v>71</v>
      </c>
      <c r="BU52" s="12">
        <f t="shared" si="12"/>
        <v>72</v>
      </c>
      <c r="BV52" s="12">
        <f t="shared" si="12"/>
        <v>73</v>
      </c>
      <c r="BW52" s="12">
        <f t="shared" si="12"/>
        <v>74</v>
      </c>
      <c r="BX52" s="12">
        <f t="shared" si="12"/>
        <v>75</v>
      </c>
      <c r="BY52" s="12">
        <f t="shared" si="12"/>
        <v>76</v>
      </c>
      <c r="BZ52" s="12">
        <f t="shared" si="12"/>
        <v>77</v>
      </c>
      <c r="CA52" s="12">
        <f t="shared" si="12"/>
        <v>78</v>
      </c>
      <c r="CB52" s="12">
        <f t="shared" si="12"/>
        <v>79</v>
      </c>
      <c r="CC52" s="12">
        <f t="shared" si="12"/>
        <v>80</v>
      </c>
      <c r="CD52" s="12">
        <f t="shared" si="12"/>
        <v>81</v>
      </c>
      <c r="CE52" s="12">
        <f t="shared" si="12"/>
        <v>82</v>
      </c>
      <c r="CF52" s="12">
        <f t="shared" si="12"/>
        <v>83</v>
      </c>
      <c r="CG52" s="12">
        <f t="shared" si="12"/>
        <v>84</v>
      </c>
      <c r="CH52" s="12">
        <f t="shared" si="12"/>
        <v>85</v>
      </c>
      <c r="CI52" s="12">
        <f t="shared" si="12"/>
        <v>86</v>
      </c>
      <c r="CJ52" s="12">
        <f t="shared" si="12"/>
        <v>87</v>
      </c>
      <c r="CK52" s="12">
        <f t="shared" si="12"/>
        <v>88</v>
      </c>
      <c r="CL52" s="12">
        <f t="shared" si="12"/>
        <v>89</v>
      </c>
      <c r="CM52" s="12">
        <f t="shared" si="12"/>
        <v>90</v>
      </c>
      <c r="CN52" s="12">
        <f t="shared" si="12"/>
        <v>91</v>
      </c>
      <c r="CO52" s="12">
        <f t="shared" si="12"/>
        <v>92</v>
      </c>
      <c r="CP52" s="12">
        <f t="shared" si="12"/>
        <v>93</v>
      </c>
      <c r="CQ52" s="12">
        <f t="shared" si="12"/>
        <v>94</v>
      </c>
      <c r="CR52" s="12">
        <f t="shared" si="12"/>
        <v>95</v>
      </c>
      <c r="CS52" s="13">
        <f t="shared" si="12"/>
        <v>96</v>
      </c>
      <c r="CT52" s="13" t="str">
        <f t="shared" si="12"/>
        <v/>
      </c>
      <c r="CU52" s="13" t="str">
        <f t="shared" si="12"/>
        <v/>
      </c>
      <c r="CV52" s="13" t="str">
        <f t="shared" si="12"/>
        <v/>
      </c>
      <c r="CW52" s="17" t="str">
        <f t="shared" si="12"/>
        <v/>
      </c>
      <c r="CX52" s="18" t="s">
        <v>1</v>
      </c>
    </row>
    <row r="53" spans="1:102" ht="24.95" customHeight="1" thickBot="1" x14ac:dyDescent="0.25">
      <c r="A53" s="105" t="s">
        <v>28</v>
      </c>
      <c r="B53" s="106" t="e">
        <f>B17+B27+B41</f>
        <v>#VALUE!</v>
      </c>
      <c r="C53" s="107" t="e">
        <f t="shared" ref="C53:BN53" si="13">C17+C27+C41</f>
        <v>#VALUE!</v>
      </c>
      <c r="D53" s="107" t="e">
        <f t="shared" si="13"/>
        <v>#VALUE!</v>
      </c>
      <c r="E53" s="107" t="e">
        <f t="shared" si="13"/>
        <v>#VALUE!</v>
      </c>
      <c r="F53" s="107" t="e">
        <f t="shared" si="13"/>
        <v>#VALUE!</v>
      </c>
      <c r="G53" s="107" t="e">
        <f t="shared" si="13"/>
        <v>#VALUE!</v>
      </c>
      <c r="H53" s="107" t="e">
        <f t="shared" si="13"/>
        <v>#VALUE!</v>
      </c>
      <c r="I53" s="107" t="e">
        <f t="shared" si="13"/>
        <v>#VALUE!</v>
      </c>
      <c r="J53" s="107" t="e">
        <f t="shared" si="13"/>
        <v>#VALUE!</v>
      </c>
      <c r="K53" s="107" t="e">
        <f t="shared" si="13"/>
        <v>#VALUE!</v>
      </c>
      <c r="L53" s="107" t="e">
        <f t="shared" si="13"/>
        <v>#VALUE!</v>
      </c>
      <c r="M53" s="107" t="e">
        <f t="shared" si="13"/>
        <v>#VALUE!</v>
      </c>
      <c r="N53" s="107" t="e">
        <f t="shared" si="13"/>
        <v>#VALUE!</v>
      </c>
      <c r="O53" s="107" t="e">
        <f t="shared" si="13"/>
        <v>#VALUE!</v>
      </c>
      <c r="P53" s="107" t="e">
        <f t="shared" si="13"/>
        <v>#VALUE!</v>
      </c>
      <c r="Q53" s="107">
        <f t="shared" si="13"/>
        <v>0</v>
      </c>
      <c r="R53" s="107">
        <f t="shared" si="13"/>
        <v>0</v>
      </c>
      <c r="S53" s="107">
        <f t="shared" si="13"/>
        <v>0</v>
      </c>
      <c r="T53" s="107">
        <f t="shared" si="13"/>
        <v>0</v>
      </c>
      <c r="U53" s="107">
        <f t="shared" si="13"/>
        <v>0</v>
      </c>
      <c r="V53" s="107">
        <f t="shared" si="13"/>
        <v>0</v>
      </c>
      <c r="W53" s="107">
        <f t="shared" si="13"/>
        <v>0</v>
      </c>
      <c r="X53" s="107">
        <f t="shared" si="13"/>
        <v>0</v>
      </c>
      <c r="Y53" s="107">
        <f t="shared" si="13"/>
        <v>0</v>
      </c>
      <c r="Z53" s="107">
        <f t="shared" si="13"/>
        <v>0</v>
      </c>
      <c r="AA53" s="107">
        <f t="shared" si="13"/>
        <v>0</v>
      </c>
      <c r="AB53" s="107">
        <f t="shared" si="13"/>
        <v>0</v>
      </c>
      <c r="AC53" s="107">
        <f t="shared" si="13"/>
        <v>0</v>
      </c>
      <c r="AD53" s="107">
        <f t="shared" si="13"/>
        <v>0</v>
      </c>
      <c r="AE53" s="107">
        <f t="shared" si="13"/>
        <v>0</v>
      </c>
      <c r="AF53" s="107">
        <f t="shared" si="13"/>
        <v>0</v>
      </c>
      <c r="AG53" s="107">
        <f t="shared" si="13"/>
        <v>0</v>
      </c>
      <c r="AH53" s="107">
        <f t="shared" si="13"/>
        <v>0</v>
      </c>
      <c r="AI53" s="107">
        <f t="shared" si="13"/>
        <v>0</v>
      </c>
      <c r="AJ53" s="107">
        <f t="shared" si="13"/>
        <v>0</v>
      </c>
      <c r="AK53" s="107">
        <f t="shared" si="13"/>
        <v>0</v>
      </c>
      <c r="AL53" s="107">
        <f t="shared" si="13"/>
        <v>0</v>
      </c>
      <c r="AM53" s="107">
        <f t="shared" si="13"/>
        <v>0</v>
      </c>
      <c r="AN53" s="107">
        <f t="shared" si="13"/>
        <v>0</v>
      </c>
      <c r="AO53" s="107">
        <f t="shared" si="13"/>
        <v>0</v>
      </c>
      <c r="AP53" s="107">
        <f t="shared" si="13"/>
        <v>0</v>
      </c>
      <c r="AQ53" s="107">
        <f t="shared" si="13"/>
        <v>0</v>
      </c>
      <c r="AR53" s="107">
        <f t="shared" si="13"/>
        <v>0</v>
      </c>
      <c r="AS53" s="107">
        <f t="shared" si="13"/>
        <v>0</v>
      </c>
      <c r="AT53" s="107">
        <f t="shared" si="13"/>
        <v>0</v>
      </c>
      <c r="AU53" s="107">
        <f t="shared" si="13"/>
        <v>0</v>
      </c>
      <c r="AV53" s="107">
        <f t="shared" si="13"/>
        <v>0</v>
      </c>
      <c r="AW53" s="107">
        <f t="shared" si="13"/>
        <v>0</v>
      </c>
      <c r="AX53" s="107">
        <f t="shared" si="13"/>
        <v>74.057000000000002</v>
      </c>
      <c r="AY53" s="107">
        <f t="shared" si="13"/>
        <v>71.182999999999993</v>
      </c>
      <c r="AZ53" s="107">
        <f t="shared" si="13"/>
        <v>83.754000000000005</v>
      </c>
      <c r="BA53" s="107">
        <f t="shared" si="13"/>
        <v>89.59</v>
      </c>
      <c r="BB53" s="107">
        <f t="shared" si="13"/>
        <v>210.69600000000003</v>
      </c>
      <c r="BC53" s="107">
        <f t="shared" si="13"/>
        <v>197.49900000000002</v>
      </c>
      <c r="BD53" s="107">
        <f t="shared" si="13"/>
        <v>94.331999999999994</v>
      </c>
      <c r="BE53" s="107">
        <f t="shared" si="13"/>
        <v>86.921000000000006</v>
      </c>
      <c r="BF53" s="107">
        <f t="shared" si="13"/>
        <v>40.353000000000002</v>
      </c>
      <c r="BG53" s="107">
        <f t="shared" si="13"/>
        <v>41.965000000000003</v>
      </c>
      <c r="BH53" s="107">
        <f t="shared" si="13"/>
        <v>40.523000000000003</v>
      </c>
      <c r="BI53" s="107">
        <f t="shared" si="13"/>
        <v>75.327999999999989</v>
      </c>
      <c r="BJ53" s="107">
        <f t="shared" si="13"/>
        <v>103.184</v>
      </c>
      <c r="BK53" s="107">
        <f t="shared" si="13"/>
        <v>75.694999999999993</v>
      </c>
      <c r="BL53" s="107">
        <f t="shared" si="13"/>
        <v>85.947000000000003</v>
      </c>
      <c r="BM53" s="107">
        <f t="shared" si="13"/>
        <v>95.415000000000006</v>
      </c>
      <c r="BN53" s="107">
        <f t="shared" si="13"/>
        <v>136.49299999999999</v>
      </c>
      <c r="BO53" s="107">
        <f t="shared" ref="BO53:CX53" si="14">BO17+BO27+BO41</f>
        <v>90.902000000000001</v>
      </c>
      <c r="BP53" s="107">
        <f t="shared" si="14"/>
        <v>83.058000000000007</v>
      </c>
      <c r="BQ53" s="107">
        <f t="shared" si="14"/>
        <v>89.251000000000005</v>
      </c>
      <c r="BR53" s="107">
        <f t="shared" si="14"/>
        <v>61.197000000000003</v>
      </c>
      <c r="BS53" s="107">
        <f t="shared" si="14"/>
        <v>58.806999999999995</v>
      </c>
      <c r="BT53" s="107">
        <f t="shared" si="14"/>
        <v>63.352000000000004</v>
      </c>
      <c r="BU53" s="107">
        <f t="shared" si="14"/>
        <v>71.662999999999997</v>
      </c>
      <c r="BV53" s="107">
        <f t="shared" si="14"/>
        <v>22.195999999999998</v>
      </c>
      <c r="BW53" s="107">
        <f t="shared" si="14"/>
        <v>26.04</v>
      </c>
      <c r="BX53" s="107">
        <f t="shared" si="14"/>
        <v>33.951999999999998</v>
      </c>
      <c r="BY53" s="107">
        <f t="shared" si="14"/>
        <v>37.358000000000004</v>
      </c>
      <c r="BZ53" s="107">
        <f t="shared" si="14"/>
        <v>34.892000000000003</v>
      </c>
      <c r="CA53" s="107">
        <f t="shared" si="14"/>
        <v>14.955</v>
      </c>
      <c r="CB53" s="107">
        <f t="shared" si="14"/>
        <v>27.766000000000002</v>
      </c>
      <c r="CC53" s="107">
        <f t="shared" si="14"/>
        <v>17.632000000000001</v>
      </c>
      <c r="CD53" s="107">
        <f t="shared" si="14"/>
        <v>49.929000000000002</v>
      </c>
      <c r="CE53" s="107">
        <f t="shared" si="14"/>
        <v>44.415999999999997</v>
      </c>
      <c r="CF53" s="107">
        <f t="shared" si="14"/>
        <v>27.234999999999999</v>
      </c>
      <c r="CG53" s="107">
        <f t="shared" si="14"/>
        <v>56.86</v>
      </c>
      <c r="CH53" s="107">
        <f t="shared" si="14"/>
        <v>77.835999999999999</v>
      </c>
      <c r="CI53" s="107">
        <f t="shared" si="14"/>
        <v>49.823999999999998</v>
      </c>
      <c r="CJ53" s="107">
        <f t="shared" si="14"/>
        <v>98.994</v>
      </c>
      <c r="CK53" s="107">
        <f t="shared" si="14"/>
        <v>108.001</v>
      </c>
      <c r="CL53" s="107">
        <f t="shared" si="14"/>
        <v>91.039000000000001</v>
      </c>
      <c r="CM53" s="107">
        <f t="shared" si="14"/>
        <v>112</v>
      </c>
      <c r="CN53" s="107">
        <f t="shared" si="14"/>
        <v>85.197999999999993</v>
      </c>
      <c r="CO53" s="107">
        <f t="shared" si="14"/>
        <v>72.015000000000001</v>
      </c>
      <c r="CP53" s="107">
        <f t="shared" si="14"/>
        <v>36.058999999999997</v>
      </c>
      <c r="CQ53" s="107">
        <f t="shared" si="14"/>
        <v>22.731999999999999</v>
      </c>
      <c r="CR53" s="107">
        <f t="shared" si="14"/>
        <v>5.1370000000000005</v>
      </c>
      <c r="CS53" s="107">
        <f t="shared" si="14"/>
        <v>2.448</v>
      </c>
      <c r="CT53" s="108">
        <f t="shared" si="14"/>
        <v>0</v>
      </c>
      <c r="CU53" s="108">
        <f t="shared" si="14"/>
        <v>0</v>
      </c>
      <c r="CV53" s="108">
        <f t="shared" si="14"/>
        <v>0</v>
      </c>
      <c r="CW53" s="109">
        <f t="shared" si="14"/>
        <v>0</v>
      </c>
      <c r="CX53" s="126">
        <f t="shared" si="14"/>
        <v>818.91975000000025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3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A8" sqref="A8:A9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54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46025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39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>
        <v>74.450999999999993</v>
      </c>
      <c r="AY5" s="25">
        <v>71.930999999999997</v>
      </c>
      <c r="AZ5" s="25">
        <v>83.754000000000005</v>
      </c>
      <c r="BA5" s="25">
        <v>89.59</v>
      </c>
      <c r="BB5" s="25">
        <v>214.87799999999999</v>
      </c>
      <c r="BC5" s="25">
        <v>197.499</v>
      </c>
      <c r="BD5" s="25">
        <v>94.331999999999994</v>
      </c>
      <c r="BE5" s="25">
        <v>86.921000000000006</v>
      </c>
      <c r="BF5" s="25">
        <v>40.353000000000002</v>
      </c>
      <c r="BG5" s="25">
        <v>41.965000000000003</v>
      </c>
      <c r="BH5" s="25">
        <v>40.523000000000003</v>
      </c>
      <c r="BI5" s="25">
        <v>75.328000000000003</v>
      </c>
      <c r="BJ5" s="25">
        <v>103.158</v>
      </c>
      <c r="BK5" s="25">
        <v>75.668000000000006</v>
      </c>
      <c r="BL5" s="25">
        <v>87.531000000000006</v>
      </c>
      <c r="BM5" s="25">
        <v>95.623999999999995</v>
      </c>
      <c r="BN5" s="25">
        <v>140.65700000000001</v>
      </c>
      <c r="BO5" s="25">
        <v>95.954999999999998</v>
      </c>
      <c r="BP5" s="25">
        <v>83.14</v>
      </c>
      <c r="BQ5" s="25">
        <v>92.837999999999994</v>
      </c>
      <c r="BR5" s="25">
        <v>61.201000000000001</v>
      </c>
      <c r="BS5" s="25">
        <v>62.533999999999999</v>
      </c>
      <c r="BT5" s="25">
        <v>66.286000000000001</v>
      </c>
      <c r="BU5" s="25">
        <v>75.983999999999995</v>
      </c>
      <c r="BV5" s="25">
        <v>26.606000000000002</v>
      </c>
      <c r="BW5" s="25">
        <v>27.344000000000001</v>
      </c>
      <c r="BX5" s="25">
        <v>36.56</v>
      </c>
      <c r="BY5" s="25">
        <v>39.497999999999998</v>
      </c>
      <c r="BZ5" s="25">
        <v>36.591999999999999</v>
      </c>
      <c r="CA5" s="25">
        <v>19.771000000000001</v>
      </c>
      <c r="CB5" s="25">
        <v>31.919</v>
      </c>
      <c r="CC5" s="25">
        <v>22.242000000000001</v>
      </c>
      <c r="CD5" s="25">
        <v>51.247999999999998</v>
      </c>
      <c r="CE5" s="25">
        <v>47.344999999999999</v>
      </c>
      <c r="CF5" s="25">
        <v>28.382999999999999</v>
      </c>
      <c r="CG5" s="25">
        <v>57.475999999999999</v>
      </c>
      <c r="CH5" s="25">
        <v>81.096999999999994</v>
      </c>
      <c r="CI5" s="25">
        <v>54.476999999999997</v>
      </c>
      <c r="CJ5" s="25">
        <v>99.313999999999993</v>
      </c>
      <c r="CK5" s="25">
        <v>111.327</v>
      </c>
      <c r="CL5" s="25">
        <v>94.039000000000001</v>
      </c>
      <c r="CM5" s="25">
        <v>112.392</v>
      </c>
      <c r="CN5" s="25">
        <v>87.162000000000006</v>
      </c>
      <c r="CO5" s="25">
        <v>75.013999999999996</v>
      </c>
      <c r="CP5" s="25">
        <v>40.546999999999997</v>
      </c>
      <c r="CQ5" s="25">
        <v>29.295000000000002</v>
      </c>
      <c r="CR5" s="25">
        <v>11.417999999999999</v>
      </c>
      <c r="CS5" s="25">
        <v>7.7380000000000004</v>
      </c>
      <c r="CT5" s="26"/>
      <c r="CU5" s="26"/>
      <c r="CV5" s="26"/>
      <c r="CW5" s="27"/>
      <c r="CX5" s="28">
        <f t="array" ref="CX5">SUMPRODUCT(B5:CW5*0.25)</f>
        <v>845.22625000000005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/>
      <c r="C8" s="37"/>
      <c r="D8" s="37"/>
      <c r="E8" s="37"/>
      <c r="F8" s="37"/>
      <c r="G8" s="37"/>
      <c r="H8" s="37"/>
      <c r="I8" s="37"/>
      <c r="J8" s="37"/>
      <c r="K8" s="37"/>
      <c r="L8" s="37"/>
      <c r="M8" s="37"/>
      <c r="N8" s="37"/>
      <c r="O8" s="37"/>
      <c r="P8" s="37"/>
      <c r="Q8" s="37"/>
      <c r="R8" s="37"/>
      <c r="S8" s="37"/>
      <c r="T8" s="37"/>
      <c r="U8" s="37"/>
      <c r="V8" s="37"/>
      <c r="W8" s="37"/>
      <c r="X8" s="37"/>
      <c r="Y8" s="37"/>
      <c r="Z8" s="37"/>
      <c r="AA8" s="37"/>
      <c r="AB8" s="37"/>
      <c r="AC8" s="37"/>
      <c r="AD8" s="37"/>
      <c r="AE8" s="37"/>
      <c r="AF8" s="37"/>
      <c r="AG8" s="37"/>
      <c r="AH8" s="37"/>
      <c r="AI8" s="37"/>
      <c r="AJ8" s="37"/>
      <c r="AK8" s="37"/>
      <c r="AL8" s="37"/>
      <c r="AM8" s="37"/>
      <c r="AN8" s="37"/>
      <c r="AO8" s="37"/>
      <c r="AP8" s="37"/>
      <c r="AQ8" s="37"/>
      <c r="AR8" s="37"/>
      <c r="AS8" s="37"/>
      <c r="AT8" s="37"/>
      <c r="AU8" s="37"/>
      <c r="AV8" s="37"/>
      <c r="AW8" s="37"/>
      <c r="AX8" s="37">
        <v>73.010000000000005</v>
      </c>
      <c r="AY8" s="37">
        <v>72.94</v>
      </c>
      <c r="AZ8" s="37">
        <v>73.8</v>
      </c>
      <c r="BA8" s="37">
        <v>74.069999999999993</v>
      </c>
      <c r="BB8" s="37">
        <v>85.03</v>
      </c>
      <c r="BC8" s="37">
        <v>80.540000000000006</v>
      </c>
      <c r="BD8" s="37">
        <v>69.94</v>
      </c>
      <c r="BE8" s="37">
        <v>66.819999999999993</v>
      </c>
      <c r="BF8" s="37">
        <v>71.989999999999995</v>
      </c>
      <c r="BG8" s="37">
        <v>73.44</v>
      </c>
      <c r="BH8" s="37">
        <v>73.58</v>
      </c>
      <c r="BI8" s="37">
        <v>80.05</v>
      </c>
      <c r="BJ8" s="37">
        <v>92.99</v>
      </c>
      <c r="BK8" s="37">
        <v>97.14</v>
      </c>
      <c r="BL8" s="37">
        <v>99.94</v>
      </c>
      <c r="BM8" s="37">
        <v>110.35</v>
      </c>
      <c r="BN8" s="37">
        <v>98.5</v>
      </c>
      <c r="BO8" s="37">
        <v>111.08</v>
      </c>
      <c r="BP8" s="37">
        <v>119.31</v>
      </c>
      <c r="BQ8" s="37">
        <v>111.11</v>
      </c>
      <c r="BR8" s="37">
        <v>113.87</v>
      </c>
      <c r="BS8" s="37">
        <v>112.84</v>
      </c>
      <c r="BT8" s="37">
        <v>116.26</v>
      </c>
      <c r="BU8" s="37">
        <v>125</v>
      </c>
      <c r="BV8" s="37">
        <v>116.16</v>
      </c>
      <c r="BW8" s="37">
        <v>115.24</v>
      </c>
      <c r="BX8" s="37">
        <v>122.62</v>
      </c>
      <c r="BY8" s="37">
        <v>112.73</v>
      </c>
      <c r="BZ8" s="37">
        <v>118.42</v>
      </c>
      <c r="CA8" s="37">
        <v>100.96</v>
      </c>
      <c r="CB8" s="37">
        <v>115.95</v>
      </c>
      <c r="CC8" s="37">
        <v>110</v>
      </c>
      <c r="CD8" s="37">
        <v>120.48</v>
      </c>
      <c r="CE8" s="37">
        <v>118.46</v>
      </c>
      <c r="CF8" s="37">
        <v>105.43</v>
      </c>
      <c r="CG8" s="37">
        <v>97.19</v>
      </c>
      <c r="CH8" s="37">
        <v>100.12</v>
      </c>
      <c r="CI8" s="37">
        <v>86.77</v>
      </c>
      <c r="CJ8" s="37">
        <v>91.11</v>
      </c>
      <c r="CK8" s="37">
        <v>95.74</v>
      </c>
      <c r="CL8" s="37">
        <v>99.62</v>
      </c>
      <c r="CM8" s="37">
        <v>99.37</v>
      </c>
      <c r="CN8" s="37">
        <v>87.51</v>
      </c>
      <c r="CO8" s="37">
        <v>72.94</v>
      </c>
      <c r="CP8" s="37">
        <v>72.39</v>
      </c>
      <c r="CQ8" s="37">
        <v>72.22</v>
      </c>
      <c r="CR8" s="37">
        <v>69.8</v>
      </c>
      <c r="CS8" s="37">
        <v>72.16</v>
      </c>
      <c r="CT8" s="38"/>
      <c r="CU8" s="38"/>
      <c r="CV8" s="38"/>
      <c r="CW8" s="39"/>
      <c r="CX8" s="40">
        <f>IF(SUM(B8:CW8)&lt;&gt;0,AVERAGEIF(B8:CW8,"&lt;&gt;"""),"")</f>
        <v>95.353958333333324</v>
      </c>
    </row>
    <row r="9" spans="1:102" ht="24.95" customHeight="1" thickBot="1" x14ac:dyDescent="0.25">
      <c r="A9" s="41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73.454999999999998</v>
      </c>
      <c r="AY9" s="43">
        <v>73.454999999999998</v>
      </c>
      <c r="AZ9" s="43">
        <v>73.454999999999998</v>
      </c>
      <c r="BA9" s="43">
        <v>73.454999999999998</v>
      </c>
      <c r="BB9" s="43">
        <v>75.582499999999996</v>
      </c>
      <c r="BC9" s="43">
        <v>75.582499999999996</v>
      </c>
      <c r="BD9" s="43">
        <v>75.582499999999996</v>
      </c>
      <c r="BE9" s="43">
        <v>75.582499999999996</v>
      </c>
      <c r="BF9" s="43">
        <v>74.765000000000001</v>
      </c>
      <c r="BG9" s="43">
        <v>74.765000000000001</v>
      </c>
      <c r="BH9" s="43">
        <v>74.765000000000001</v>
      </c>
      <c r="BI9" s="43">
        <v>74.765000000000001</v>
      </c>
      <c r="BJ9" s="43">
        <v>100.105</v>
      </c>
      <c r="BK9" s="43">
        <v>100.105</v>
      </c>
      <c r="BL9" s="43">
        <v>100.105</v>
      </c>
      <c r="BM9" s="43">
        <v>100.105</v>
      </c>
      <c r="BN9" s="43">
        <v>110</v>
      </c>
      <c r="BO9" s="43">
        <v>110</v>
      </c>
      <c r="BP9" s="43">
        <v>110</v>
      </c>
      <c r="BQ9" s="43">
        <v>110</v>
      </c>
      <c r="BR9" s="43">
        <v>116.99250000000001</v>
      </c>
      <c r="BS9" s="43">
        <v>116.99250000000001</v>
      </c>
      <c r="BT9" s="43">
        <v>116.99250000000001</v>
      </c>
      <c r="BU9" s="43">
        <v>116.99250000000001</v>
      </c>
      <c r="BV9" s="43">
        <v>116.6875</v>
      </c>
      <c r="BW9" s="43">
        <v>116.6875</v>
      </c>
      <c r="BX9" s="43">
        <v>116.6875</v>
      </c>
      <c r="BY9" s="43">
        <v>116.6875</v>
      </c>
      <c r="BZ9" s="43">
        <v>111.3325</v>
      </c>
      <c r="CA9" s="43">
        <v>111.3325</v>
      </c>
      <c r="CB9" s="43">
        <v>111.3325</v>
      </c>
      <c r="CC9" s="43">
        <v>111.3325</v>
      </c>
      <c r="CD9" s="43">
        <v>110.39</v>
      </c>
      <c r="CE9" s="43">
        <v>110.39</v>
      </c>
      <c r="CF9" s="43">
        <v>110.39</v>
      </c>
      <c r="CG9" s="43">
        <v>110.39</v>
      </c>
      <c r="CH9" s="43">
        <v>93.435000000000002</v>
      </c>
      <c r="CI9" s="43">
        <v>93.435000000000002</v>
      </c>
      <c r="CJ9" s="43">
        <v>93.435000000000002</v>
      </c>
      <c r="CK9" s="43">
        <v>93.435000000000002</v>
      </c>
      <c r="CL9" s="43">
        <v>89.86</v>
      </c>
      <c r="CM9" s="43">
        <v>89.86</v>
      </c>
      <c r="CN9" s="43">
        <v>89.86</v>
      </c>
      <c r="CO9" s="43">
        <v>89.86</v>
      </c>
      <c r="CP9" s="43">
        <v>71.642499999999998</v>
      </c>
      <c r="CQ9" s="43">
        <v>71.642499999999998</v>
      </c>
      <c r="CR9" s="43">
        <v>71.642499999999998</v>
      </c>
      <c r="CS9" s="43">
        <v>71.642499999999998</v>
      </c>
      <c r="CT9" s="44"/>
      <c r="CU9" s="44"/>
      <c r="CV9" s="44"/>
      <c r="CW9" s="45"/>
      <c r="CX9" s="46">
        <f>IF(SUM(B9:CW9)&lt;&gt;0,AVERAGEIF(B9:CW9,"&lt;&gt;"""),"")</f>
        <v>95.353958333333296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/>
      <c r="C15" s="71"/>
      <c r="D15" s="71"/>
      <c r="E15" s="71"/>
      <c r="F15" s="71"/>
      <c r="G15" s="71"/>
      <c r="H15" s="71"/>
      <c r="I15" s="71"/>
      <c r="J15" s="71"/>
      <c r="K15" s="71"/>
      <c r="L15" s="71"/>
      <c r="M15" s="71"/>
      <c r="N15" s="71"/>
      <c r="O15" s="71"/>
      <c r="P15" s="71"/>
      <c r="Q15" s="71"/>
      <c r="R15" s="71"/>
      <c r="S15" s="71"/>
      <c r="T15" s="71"/>
      <c r="U15" s="71"/>
      <c r="V15" s="71"/>
      <c r="W15" s="71"/>
      <c r="X15" s="71"/>
      <c r="Y15" s="71"/>
      <c r="Z15" s="71"/>
      <c r="AA15" s="71"/>
      <c r="AB15" s="71"/>
      <c r="AC15" s="71"/>
      <c r="AD15" s="71"/>
      <c r="AE15" s="71"/>
      <c r="AF15" s="71"/>
      <c r="AG15" s="71"/>
      <c r="AH15" s="71"/>
      <c r="AI15" s="71"/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>
        <v>33.581000000000003</v>
      </c>
      <c r="AY15" s="71">
        <v>33.789000000000001</v>
      </c>
      <c r="AZ15" s="71">
        <v>35.707999999999998</v>
      </c>
      <c r="BA15" s="71">
        <v>36.505000000000003</v>
      </c>
      <c r="BB15" s="71">
        <v>14.590999999999999</v>
      </c>
      <c r="BC15" s="71">
        <v>20</v>
      </c>
      <c r="BD15" s="71">
        <v>42.325000000000003</v>
      </c>
      <c r="BE15" s="71">
        <v>38.180999999999997</v>
      </c>
      <c r="BF15" s="71">
        <v>17.687000000000001</v>
      </c>
      <c r="BG15" s="71">
        <v>16.998999999999999</v>
      </c>
      <c r="BH15" s="71">
        <v>16.638999999999999</v>
      </c>
      <c r="BI15" s="71">
        <v>14.37</v>
      </c>
      <c r="BJ15" s="71">
        <v>3.3380000000000001</v>
      </c>
      <c r="BK15" s="71">
        <v>5.4589999999999996</v>
      </c>
      <c r="BL15" s="71">
        <v>3.641</v>
      </c>
      <c r="BM15" s="71">
        <v>4.0449999999999999</v>
      </c>
      <c r="BN15" s="71"/>
      <c r="BO15" s="71">
        <v>1.04</v>
      </c>
      <c r="BP15" s="71">
        <v>1.1659999999999999</v>
      </c>
      <c r="BQ15" s="71">
        <v>0.15</v>
      </c>
      <c r="BR15" s="71">
        <v>0.186</v>
      </c>
      <c r="BS15" s="71">
        <v>0.19900000000000001</v>
      </c>
      <c r="BT15" s="71">
        <v>0.20899999999999999</v>
      </c>
      <c r="BU15" s="71">
        <v>0.224</v>
      </c>
      <c r="BV15" s="71">
        <v>0.24199999999999999</v>
      </c>
      <c r="BW15" s="71">
        <v>1.522</v>
      </c>
      <c r="BX15" s="71">
        <v>0.29899999999999999</v>
      </c>
      <c r="BY15" s="71">
        <v>0.32600000000000001</v>
      </c>
      <c r="BZ15" s="71">
        <v>0.33800000000000002</v>
      </c>
      <c r="CA15" s="71">
        <v>1.7450000000000001</v>
      </c>
      <c r="CB15" s="71">
        <v>0.32400000000000001</v>
      </c>
      <c r="CC15" s="71">
        <v>0.316</v>
      </c>
      <c r="CD15" s="71">
        <v>0.308</v>
      </c>
      <c r="CE15" s="71">
        <v>0.29799999999999999</v>
      </c>
      <c r="CF15" s="71">
        <v>2.3170000000000002</v>
      </c>
      <c r="CG15" s="71">
        <v>5.74</v>
      </c>
      <c r="CH15" s="71">
        <v>14.3</v>
      </c>
      <c r="CI15" s="71">
        <v>3.073</v>
      </c>
      <c r="CJ15" s="71">
        <v>9.6289999999999996</v>
      </c>
      <c r="CK15" s="71">
        <v>0.32400000000000001</v>
      </c>
      <c r="CL15" s="71">
        <v>11.509</v>
      </c>
      <c r="CM15" s="71">
        <v>16.206</v>
      </c>
      <c r="CN15" s="71">
        <v>15.175000000000001</v>
      </c>
      <c r="CO15" s="71">
        <v>7.3239999999999998</v>
      </c>
      <c r="CP15" s="71">
        <v>4.7069999999999999</v>
      </c>
      <c r="CQ15" s="71">
        <v>4.1340000000000003</v>
      </c>
      <c r="CR15" s="71">
        <v>5.1779999999999999</v>
      </c>
      <c r="CS15" s="71">
        <v>1.2070000000000001</v>
      </c>
      <c r="CT15" s="72"/>
      <c r="CU15" s="72"/>
      <c r="CV15" s="72"/>
      <c r="CW15" s="73"/>
      <c r="CX15" s="74">
        <f t="array" ref="CX15">SUMPRODUCT(B15:CW15*0.25)</f>
        <v>111.64325000000005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30" customHeight="1" thickBot="1" x14ac:dyDescent="0.25">
      <c r="A17" s="75" t="s">
        <v>14</v>
      </c>
      <c r="B17" s="76">
        <f>SUM(B11:B16)</f>
        <v>0</v>
      </c>
      <c r="C17" s="77">
        <f t="shared" ref="C17:BN17" si="0">SUM(C11:C16)</f>
        <v>0</v>
      </c>
      <c r="D17" s="77">
        <f t="shared" si="0"/>
        <v>0</v>
      </c>
      <c r="E17" s="77">
        <f t="shared" si="0"/>
        <v>0</v>
      </c>
      <c r="F17" s="77">
        <f t="shared" si="0"/>
        <v>0</v>
      </c>
      <c r="G17" s="77">
        <f t="shared" si="0"/>
        <v>0</v>
      </c>
      <c r="H17" s="77">
        <f t="shared" si="0"/>
        <v>0</v>
      </c>
      <c r="I17" s="77">
        <f t="shared" si="0"/>
        <v>0</v>
      </c>
      <c r="J17" s="77">
        <f t="shared" si="0"/>
        <v>0</v>
      </c>
      <c r="K17" s="77">
        <f t="shared" si="0"/>
        <v>0</v>
      </c>
      <c r="L17" s="77">
        <f t="shared" si="0"/>
        <v>0</v>
      </c>
      <c r="M17" s="77">
        <f t="shared" si="0"/>
        <v>0</v>
      </c>
      <c r="N17" s="77">
        <f t="shared" si="0"/>
        <v>0</v>
      </c>
      <c r="O17" s="77">
        <f t="shared" si="0"/>
        <v>0</v>
      </c>
      <c r="P17" s="77">
        <f t="shared" si="0"/>
        <v>0</v>
      </c>
      <c r="Q17" s="77">
        <f t="shared" si="0"/>
        <v>0</v>
      </c>
      <c r="R17" s="77">
        <f t="shared" si="0"/>
        <v>0</v>
      </c>
      <c r="S17" s="77">
        <f t="shared" si="0"/>
        <v>0</v>
      </c>
      <c r="T17" s="77">
        <f t="shared" si="0"/>
        <v>0</v>
      </c>
      <c r="U17" s="77">
        <f t="shared" si="0"/>
        <v>0</v>
      </c>
      <c r="V17" s="77">
        <f t="shared" si="0"/>
        <v>0</v>
      </c>
      <c r="W17" s="77">
        <f t="shared" si="0"/>
        <v>0</v>
      </c>
      <c r="X17" s="77">
        <f t="shared" si="0"/>
        <v>0</v>
      </c>
      <c r="Y17" s="77">
        <f t="shared" si="0"/>
        <v>0</v>
      </c>
      <c r="Z17" s="77">
        <f t="shared" si="0"/>
        <v>0</v>
      </c>
      <c r="AA17" s="77">
        <f t="shared" si="0"/>
        <v>0</v>
      </c>
      <c r="AB17" s="77">
        <f t="shared" si="0"/>
        <v>0</v>
      </c>
      <c r="AC17" s="77">
        <f t="shared" si="0"/>
        <v>0</v>
      </c>
      <c r="AD17" s="77">
        <f t="shared" si="0"/>
        <v>0</v>
      </c>
      <c r="AE17" s="77">
        <f t="shared" si="0"/>
        <v>0</v>
      </c>
      <c r="AF17" s="77">
        <f t="shared" si="0"/>
        <v>0</v>
      </c>
      <c r="AG17" s="77">
        <f t="shared" si="0"/>
        <v>0</v>
      </c>
      <c r="AH17" s="77">
        <f t="shared" si="0"/>
        <v>0</v>
      </c>
      <c r="AI17" s="77">
        <f t="shared" si="0"/>
        <v>0</v>
      </c>
      <c r="AJ17" s="77">
        <f t="shared" si="0"/>
        <v>0</v>
      </c>
      <c r="AK17" s="77">
        <f t="shared" si="0"/>
        <v>0</v>
      </c>
      <c r="AL17" s="77">
        <f t="shared" si="0"/>
        <v>0</v>
      </c>
      <c r="AM17" s="77">
        <f t="shared" si="0"/>
        <v>0</v>
      </c>
      <c r="AN17" s="77">
        <f t="shared" si="0"/>
        <v>0</v>
      </c>
      <c r="AO17" s="77">
        <f t="shared" si="0"/>
        <v>0</v>
      </c>
      <c r="AP17" s="77">
        <f t="shared" si="0"/>
        <v>0</v>
      </c>
      <c r="AQ17" s="77">
        <f t="shared" si="0"/>
        <v>0</v>
      </c>
      <c r="AR17" s="77">
        <f t="shared" si="0"/>
        <v>0</v>
      </c>
      <c r="AS17" s="77">
        <f t="shared" si="0"/>
        <v>0</v>
      </c>
      <c r="AT17" s="77">
        <f t="shared" si="0"/>
        <v>0</v>
      </c>
      <c r="AU17" s="77">
        <f t="shared" si="0"/>
        <v>0</v>
      </c>
      <c r="AV17" s="77">
        <f t="shared" si="0"/>
        <v>0</v>
      </c>
      <c r="AW17" s="77">
        <f t="shared" si="0"/>
        <v>0</v>
      </c>
      <c r="AX17" s="77">
        <f t="shared" si="0"/>
        <v>33.581000000000003</v>
      </c>
      <c r="AY17" s="77">
        <f t="shared" si="0"/>
        <v>33.789000000000001</v>
      </c>
      <c r="AZ17" s="77">
        <f t="shared" si="0"/>
        <v>35.707999999999998</v>
      </c>
      <c r="BA17" s="77">
        <f t="shared" si="0"/>
        <v>36.505000000000003</v>
      </c>
      <c r="BB17" s="77">
        <f t="shared" si="0"/>
        <v>14.590999999999999</v>
      </c>
      <c r="BC17" s="77">
        <f t="shared" si="0"/>
        <v>20</v>
      </c>
      <c r="BD17" s="77">
        <f t="shared" si="0"/>
        <v>42.325000000000003</v>
      </c>
      <c r="BE17" s="77">
        <f t="shared" si="0"/>
        <v>38.180999999999997</v>
      </c>
      <c r="BF17" s="77">
        <f t="shared" si="0"/>
        <v>17.687000000000001</v>
      </c>
      <c r="BG17" s="77">
        <f t="shared" si="0"/>
        <v>16.998999999999999</v>
      </c>
      <c r="BH17" s="77">
        <f t="shared" si="0"/>
        <v>16.638999999999999</v>
      </c>
      <c r="BI17" s="77">
        <f t="shared" si="0"/>
        <v>14.37</v>
      </c>
      <c r="BJ17" s="77">
        <f t="shared" si="0"/>
        <v>3.3380000000000001</v>
      </c>
      <c r="BK17" s="77">
        <f t="shared" si="0"/>
        <v>5.4589999999999996</v>
      </c>
      <c r="BL17" s="77">
        <f t="shared" si="0"/>
        <v>3.641</v>
      </c>
      <c r="BM17" s="77">
        <f t="shared" si="0"/>
        <v>4.0449999999999999</v>
      </c>
      <c r="BN17" s="77">
        <f t="shared" si="0"/>
        <v>0</v>
      </c>
      <c r="BO17" s="77">
        <f t="shared" ref="BO17:CW17" si="1">SUM(BO11:BO16)</f>
        <v>1.04</v>
      </c>
      <c r="BP17" s="77">
        <f t="shared" si="1"/>
        <v>1.1659999999999999</v>
      </c>
      <c r="BQ17" s="77">
        <f t="shared" si="1"/>
        <v>0.15</v>
      </c>
      <c r="BR17" s="77">
        <f t="shared" si="1"/>
        <v>0.186</v>
      </c>
      <c r="BS17" s="77">
        <f t="shared" si="1"/>
        <v>0.19900000000000001</v>
      </c>
      <c r="BT17" s="77">
        <f t="shared" si="1"/>
        <v>0.20899999999999999</v>
      </c>
      <c r="BU17" s="77">
        <f t="shared" si="1"/>
        <v>0.224</v>
      </c>
      <c r="BV17" s="77">
        <f t="shared" si="1"/>
        <v>0.24199999999999999</v>
      </c>
      <c r="BW17" s="77">
        <f t="shared" si="1"/>
        <v>1.522</v>
      </c>
      <c r="BX17" s="77">
        <f t="shared" si="1"/>
        <v>0.29899999999999999</v>
      </c>
      <c r="BY17" s="77">
        <f t="shared" si="1"/>
        <v>0.32600000000000001</v>
      </c>
      <c r="BZ17" s="77">
        <f t="shared" si="1"/>
        <v>0.33800000000000002</v>
      </c>
      <c r="CA17" s="77">
        <f t="shared" si="1"/>
        <v>1.7450000000000001</v>
      </c>
      <c r="CB17" s="77">
        <f t="shared" si="1"/>
        <v>0.32400000000000001</v>
      </c>
      <c r="CC17" s="77">
        <f t="shared" si="1"/>
        <v>0.316</v>
      </c>
      <c r="CD17" s="77">
        <f t="shared" si="1"/>
        <v>0.308</v>
      </c>
      <c r="CE17" s="77">
        <f t="shared" si="1"/>
        <v>0.29799999999999999</v>
      </c>
      <c r="CF17" s="77">
        <f t="shared" si="1"/>
        <v>2.3170000000000002</v>
      </c>
      <c r="CG17" s="77">
        <f t="shared" si="1"/>
        <v>5.74</v>
      </c>
      <c r="CH17" s="77">
        <f t="shared" si="1"/>
        <v>14.3</v>
      </c>
      <c r="CI17" s="77">
        <f t="shared" si="1"/>
        <v>3.073</v>
      </c>
      <c r="CJ17" s="77">
        <f t="shared" si="1"/>
        <v>9.6289999999999996</v>
      </c>
      <c r="CK17" s="77">
        <f t="shared" si="1"/>
        <v>0.32400000000000001</v>
      </c>
      <c r="CL17" s="77">
        <f t="shared" si="1"/>
        <v>11.509</v>
      </c>
      <c r="CM17" s="77">
        <f t="shared" si="1"/>
        <v>16.206</v>
      </c>
      <c r="CN17" s="77">
        <f t="shared" si="1"/>
        <v>15.175000000000001</v>
      </c>
      <c r="CO17" s="77">
        <f t="shared" si="1"/>
        <v>7.3239999999999998</v>
      </c>
      <c r="CP17" s="77">
        <f t="shared" si="1"/>
        <v>4.7069999999999999</v>
      </c>
      <c r="CQ17" s="77">
        <f t="shared" si="1"/>
        <v>4.1340000000000003</v>
      </c>
      <c r="CR17" s="77">
        <f t="shared" si="1"/>
        <v>5.1779999999999999</v>
      </c>
      <c r="CS17" s="77">
        <f t="shared" si="1"/>
        <v>1.2070000000000001</v>
      </c>
      <c r="CT17" s="78">
        <f t="shared" si="1"/>
        <v>0</v>
      </c>
      <c r="CU17" s="78">
        <f t="shared" si="1"/>
        <v>0</v>
      </c>
      <c r="CV17" s="78">
        <f t="shared" si="1"/>
        <v>0</v>
      </c>
      <c r="CW17" s="79">
        <f t="shared" si="1"/>
        <v>0</v>
      </c>
      <c r="CX17" s="80">
        <f>SUM(CX11:CX16)</f>
        <v>111.64325000000005</v>
      </c>
    </row>
    <row r="18" spans="1:102" ht="18" customHeight="1" thickBot="1" x14ac:dyDescent="0.25">
      <c r="A18" s="81"/>
      <c r="B18" s="82"/>
      <c r="C18" s="83"/>
      <c r="D18" s="83"/>
      <c r="E18" s="83"/>
      <c r="F18" s="83"/>
      <c r="G18" s="83"/>
      <c r="H18" s="83"/>
      <c r="I18" s="83"/>
      <c r="J18" s="83"/>
      <c r="K18" s="83"/>
      <c r="L18" s="83"/>
      <c r="M18" s="83"/>
      <c r="N18" s="83"/>
      <c r="O18" s="83"/>
      <c r="P18" s="83"/>
      <c r="Q18" s="83"/>
      <c r="R18" s="83"/>
      <c r="S18" s="83"/>
      <c r="T18" s="83"/>
      <c r="U18" s="83"/>
      <c r="V18" s="83"/>
      <c r="W18" s="83"/>
      <c r="X18" s="83"/>
      <c r="Y18" s="83"/>
      <c r="Z18" s="83"/>
      <c r="AA18" s="83"/>
      <c r="AB18" s="83"/>
      <c r="AC18" s="83"/>
      <c r="AD18" s="83"/>
      <c r="AE18" s="83"/>
      <c r="AF18" s="83"/>
      <c r="AG18" s="83"/>
      <c r="AH18" s="83"/>
      <c r="AI18" s="83"/>
      <c r="AJ18" s="83"/>
      <c r="AK18" s="83"/>
      <c r="AL18" s="83"/>
      <c r="AM18" s="83"/>
      <c r="AN18" s="83"/>
      <c r="AO18" s="83"/>
      <c r="AP18" s="83"/>
      <c r="AQ18" s="83"/>
      <c r="AR18" s="83"/>
      <c r="AS18" s="83"/>
      <c r="AT18" s="83"/>
      <c r="AU18" s="83"/>
      <c r="AV18" s="83"/>
      <c r="AW18" s="83"/>
      <c r="AX18" s="83"/>
      <c r="AY18" s="83"/>
      <c r="AZ18" s="83"/>
      <c r="BA18" s="83"/>
      <c r="BB18" s="83"/>
      <c r="BC18" s="83"/>
      <c r="BD18" s="83"/>
      <c r="BE18" s="83"/>
      <c r="BF18" s="83"/>
      <c r="BG18" s="83"/>
      <c r="BH18" s="83"/>
      <c r="BI18" s="83"/>
      <c r="BJ18" s="83"/>
      <c r="BK18" s="83"/>
      <c r="BL18" s="83"/>
      <c r="BM18" s="83"/>
      <c r="BN18" s="83"/>
      <c r="BO18" s="83"/>
      <c r="BP18" s="83"/>
      <c r="BQ18" s="83"/>
      <c r="BR18" s="83"/>
      <c r="BS18" s="83"/>
      <c r="BT18" s="83"/>
      <c r="BU18" s="83"/>
      <c r="BV18" s="83"/>
      <c r="BW18" s="83"/>
      <c r="BX18" s="83"/>
      <c r="BY18" s="83"/>
      <c r="BZ18" s="83"/>
      <c r="CA18" s="83"/>
      <c r="CB18" s="83"/>
      <c r="CC18" s="83"/>
      <c r="CD18" s="83"/>
      <c r="CE18" s="83"/>
      <c r="CF18" s="83"/>
      <c r="CG18" s="83"/>
      <c r="CH18" s="83"/>
      <c r="CI18" s="83"/>
      <c r="CJ18" s="83"/>
      <c r="CK18" s="83"/>
      <c r="CL18" s="83"/>
      <c r="CM18" s="83"/>
      <c r="CN18" s="83"/>
      <c r="CO18" s="83"/>
      <c r="CP18" s="83"/>
      <c r="CQ18" s="83"/>
      <c r="CR18" s="83"/>
      <c r="CS18" s="83"/>
      <c r="CT18" s="83"/>
      <c r="CU18" s="83"/>
      <c r="CV18" s="83"/>
      <c r="CW18" s="83"/>
      <c r="CX18" s="84"/>
    </row>
    <row r="19" spans="1:102" ht="30" customHeight="1" thickBot="1" x14ac:dyDescent="0.25">
      <c r="A19" s="85" t="s">
        <v>15</v>
      </c>
      <c r="B19" s="48"/>
      <c r="C19" s="49"/>
      <c r="D19" s="49"/>
      <c r="E19" s="49"/>
      <c r="F19" s="49"/>
      <c r="G19" s="49"/>
      <c r="H19" s="49"/>
      <c r="I19" s="49"/>
      <c r="J19" s="49"/>
      <c r="K19" s="49"/>
      <c r="L19" s="49"/>
      <c r="M19" s="49"/>
      <c r="N19" s="49"/>
      <c r="O19" s="49"/>
      <c r="P19" s="49"/>
      <c r="Q19" s="49"/>
      <c r="R19" s="49"/>
      <c r="S19" s="49"/>
      <c r="T19" s="49"/>
      <c r="U19" s="49"/>
      <c r="V19" s="49"/>
      <c r="W19" s="49"/>
      <c r="X19" s="49"/>
      <c r="Y19" s="49"/>
      <c r="Z19" s="49"/>
      <c r="AA19" s="49"/>
      <c r="AB19" s="49"/>
      <c r="AC19" s="49"/>
      <c r="AD19" s="49"/>
      <c r="AE19" s="49"/>
      <c r="AF19" s="49"/>
      <c r="AG19" s="49"/>
      <c r="AH19" s="49"/>
      <c r="AI19" s="49"/>
      <c r="AJ19" s="49"/>
      <c r="AK19" s="49"/>
      <c r="AL19" s="49"/>
      <c r="AM19" s="49"/>
      <c r="AN19" s="49"/>
      <c r="AO19" s="49"/>
      <c r="AP19" s="49"/>
      <c r="AQ19" s="49"/>
      <c r="AR19" s="49"/>
      <c r="AS19" s="49"/>
      <c r="AT19" s="49"/>
      <c r="AU19" s="49"/>
      <c r="AV19" s="49"/>
      <c r="AW19" s="49"/>
      <c r="AX19" s="49"/>
      <c r="AY19" s="49"/>
      <c r="AZ19" s="49"/>
      <c r="BA19" s="49"/>
      <c r="BB19" s="49"/>
      <c r="BC19" s="49"/>
      <c r="BD19" s="49"/>
      <c r="BE19" s="49"/>
      <c r="BF19" s="49"/>
      <c r="BG19" s="49"/>
      <c r="BH19" s="49"/>
      <c r="BI19" s="49"/>
      <c r="BJ19" s="49"/>
      <c r="BK19" s="49"/>
      <c r="BL19" s="49"/>
      <c r="BM19" s="49"/>
      <c r="BN19" s="49"/>
      <c r="BO19" s="49"/>
      <c r="BP19" s="49"/>
      <c r="BQ19" s="49"/>
      <c r="BR19" s="49"/>
      <c r="BS19" s="49"/>
      <c r="BT19" s="49"/>
      <c r="BU19" s="49"/>
      <c r="BV19" s="49"/>
      <c r="BW19" s="49"/>
      <c r="BX19" s="49"/>
      <c r="BY19" s="49"/>
      <c r="BZ19" s="49"/>
      <c r="CA19" s="49"/>
      <c r="CB19" s="49"/>
      <c r="CC19" s="49"/>
      <c r="CD19" s="49"/>
      <c r="CE19" s="49"/>
      <c r="CF19" s="49"/>
      <c r="CG19" s="49"/>
      <c r="CH19" s="49"/>
      <c r="CI19" s="49"/>
      <c r="CJ19" s="49"/>
      <c r="CK19" s="49"/>
      <c r="CL19" s="49"/>
      <c r="CM19" s="49"/>
      <c r="CN19" s="49"/>
      <c r="CO19" s="49"/>
      <c r="CP19" s="49"/>
      <c r="CQ19" s="49"/>
      <c r="CR19" s="49"/>
      <c r="CS19" s="49"/>
      <c r="CT19" s="49"/>
      <c r="CU19" s="49"/>
      <c r="CV19" s="49"/>
      <c r="CW19" s="50"/>
      <c r="CX19" s="18" t="s">
        <v>1</v>
      </c>
    </row>
    <row r="20" spans="1:102" ht="24.95" customHeight="1" x14ac:dyDescent="0.2">
      <c r="A20" s="86" t="s">
        <v>16</v>
      </c>
      <c r="B20" s="87"/>
      <c r="C20" s="88"/>
      <c r="D20" s="88"/>
      <c r="E20" s="88"/>
      <c r="F20" s="88"/>
      <c r="G20" s="88"/>
      <c r="H20" s="88"/>
      <c r="I20" s="88"/>
      <c r="J20" s="88"/>
      <c r="K20" s="88"/>
      <c r="L20" s="88"/>
      <c r="M20" s="88"/>
      <c r="N20" s="88"/>
      <c r="O20" s="88"/>
      <c r="P20" s="88"/>
      <c r="Q20" s="88"/>
      <c r="R20" s="88"/>
      <c r="S20" s="88"/>
      <c r="T20" s="88"/>
      <c r="U20" s="88"/>
      <c r="V20" s="88"/>
      <c r="W20" s="88"/>
      <c r="X20" s="88"/>
      <c r="Y20" s="88"/>
      <c r="Z20" s="88"/>
      <c r="AA20" s="88"/>
      <c r="AB20" s="88"/>
      <c r="AC20" s="88"/>
      <c r="AD20" s="88"/>
      <c r="AE20" s="88"/>
      <c r="AF20" s="88"/>
      <c r="AG20" s="88"/>
      <c r="AH20" s="88"/>
      <c r="AI20" s="88"/>
      <c r="AJ20" s="88"/>
      <c r="AK20" s="88"/>
      <c r="AL20" s="88"/>
      <c r="AM20" s="88"/>
      <c r="AN20" s="88"/>
      <c r="AO20" s="88"/>
      <c r="AP20" s="88"/>
      <c r="AQ20" s="88"/>
      <c r="AR20" s="88"/>
      <c r="AS20" s="88"/>
      <c r="AT20" s="88"/>
      <c r="AU20" s="88"/>
      <c r="AV20" s="88"/>
      <c r="AW20" s="88"/>
      <c r="AX20" s="88"/>
      <c r="AY20" s="88"/>
      <c r="AZ20" s="88"/>
      <c r="BA20" s="88"/>
      <c r="BB20" s="88"/>
      <c r="BC20" s="88"/>
      <c r="BD20" s="88"/>
      <c r="BE20" s="88"/>
      <c r="BF20" s="88"/>
      <c r="BG20" s="88"/>
      <c r="BH20" s="88"/>
      <c r="BI20" s="88"/>
      <c r="BJ20" s="88"/>
      <c r="BK20" s="88"/>
      <c r="BL20" s="88"/>
      <c r="BM20" s="88"/>
      <c r="BN20" s="88"/>
      <c r="BO20" s="88"/>
      <c r="BP20" s="88"/>
      <c r="BQ20" s="88"/>
      <c r="BR20" s="88"/>
      <c r="BS20" s="88"/>
      <c r="BT20" s="88"/>
      <c r="BU20" s="88"/>
      <c r="BV20" s="88"/>
      <c r="BW20" s="88"/>
      <c r="BX20" s="88"/>
      <c r="BY20" s="88"/>
      <c r="BZ20" s="88"/>
      <c r="CA20" s="88"/>
      <c r="CB20" s="88"/>
      <c r="CC20" s="88"/>
      <c r="CD20" s="88"/>
      <c r="CE20" s="88"/>
      <c r="CF20" s="88"/>
      <c r="CG20" s="88"/>
      <c r="CH20" s="88"/>
      <c r="CI20" s="88"/>
      <c r="CJ20" s="88"/>
      <c r="CK20" s="88"/>
      <c r="CL20" s="88"/>
      <c r="CM20" s="88"/>
      <c r="CN20" s="88"/>
      <c r="CO20" s="88"/>
      <c r="CP20" s="88"/>
      <c r="CQ20" s="88"/>
      <c r="CR20" s="88"/>
      <c r="CS20" s="88"/>
      <c r="CT20" s="89"/>
      <c r="CU20" s="89"/>
      <c r="CV20" s="89"/>
      <c r="CW20" s="90"/>
      <c r="CX20" s="91">
        <f t="array" ref="CX20">SUMPRODUCT(B20:CW20*0.25)</f>
        <v>0</v>
      </c>
    </row>
    <row r="21" spans="1:102" ht="24.95" customHeight="1" x14ac:dyDescent="0.2">
      <c r="A21" s="92" t="s">
        <v>17</v>
      </c>
      <c r="B21" s="93"/>
      <c r="C21" s="94"/>
      <c r="D21" s="94"/>
      <c r="E21" s="94"/>
      <c r="F21" s="94"/>
      <c r="G21" s="94"/>
      <c r="H21" s="94"/>
      <c r="I21" s="94"/>
      <c r="J21" s="94"/>
      <c r="K21" s="94"/>
      <c r="L21" s="94"/>
      <c r="M21" s="94"/>
      <c r="N21" s="94"/>
      <c r="O21" s="94"/>
      <c r="P21" s="94"/>
      <c r="Q21" s="94"/>
      <c r="R21" s="94"/>
      <c r="S21" s="94"/>
      <c r="T21" s="94"/>
      <c r="U21" s="94"/>
      <c r="V21" s="94"/>
      <c r="W21" s="94"/>
      <c r="X21" s="94"/>
      <c r="Y21" s="94"/>
      <c r="Z21" s="94"/>
      <c r="AA21" s="94"/>
      <c r="AB21" s="94"/>
      <c r="AC21" s="94"/>
      <c r="AD21" s="94"/>
      <c r="AE21" s="94"/>
      <c r="AF21" s="94"/>
      <c r="AG21" s="94"/>
      <c r="AH21" s="94"/>
      <c r="AI21" s="94"/>
      <c r="AJ21" s="94"/>
      <c r="AK21" s="94"/>
      <c r="AL21" s="94"/>
      <c r="AM21" s="94"/>
      <c r="AN21" s="94"/>
      <c r="AO21" s="94"/>
      <c r="AP21" s="94"/>
      <c r="AQ21" s="94"/>
      <c r="AR21" s="94"/>
      <c r="AS21" s="94"/>
      <c r="AT21" s="94"/>
      <c r="AU21" s="94"/>
      <c r="AV21" s="94"/>
      <c r="AW21" s="94"/>
      <c r="AX21" s="94">
        <v>2.4</v>
      </c>
      <c r="AY21" s="94">
        <v>2.4</v>
      </c>
      <c r="AZ21" s="94">
        <v>2.4</v>
      </c>
      <c r="BA21" s="94">
        <v>1.6</v>
      </c>
      <c r="BB21" s="94"/>
      <c r="BC21" s="94"/>
      <c r="BD21" s="94"/>
      <c r="BE21" s="94"/>
      <c r="BF21" s="94"/>
      <c r="BG21" s="94"/>
      <c r="BH21" s="94"/>
      <c r="BI21" s="94"/>
      <c r="BJ21" s="94"/>
      <c r="BK21" s="94"/>
      <c r="BL21" s="94"/>
      <c r="BM21" s="94"/>
      <c r="BN21" s="94"/>
      <c r="BO21" s="94"/>
      <c r="BP21" s="94"/>
      <c r="BQ21" s="94">
        <v>1.333</v>
      </c>
      <c r="BR21" s="94">
        <v>1.333</v>
      </c>
      <c r="BS21" s="94">
        <v>1.333</v>
      </c>
      <c r="BT21" s="94">
        <v>1.333</v>
      </c>
      <c r="BU21" s="94">
        <v>1.333</v>
      </c>
      <c r="BV21" s="94">
        <v>1.333</v>
      </c>
      <c r="BW21" s="94">
        <v>1.333</v>
      </c>
      <c r="BX21" s="94">
        <v>1.333</v>
      </c>
      <c r="BY21" s="94">
        <v>1.333</v>
      </c>
      <c r="BZ21" s="94">
        <v>1.333</v>
      </c>
      <c r="CA21" s="94">
        <v>1.333</v>
      </c>
      <c r="CB21" s="94">
        <v>1.333</v>
      </c>
      <c r="CC21" s="94">
        <v>1.333</v>
      </c>
      <c r="CD21" s="94">
        <v>1.333</v>
      </c>
      <c r="CE21" s="94">
        <v>1.333</v>
      </c>
      <c r="CF21" s="94"/>
      <c r="CG21" s="94"/>
      <c r="CH21" s="94">
        <v>1.333</v>
      </c>
      <c r="CI21" s="94"/>
      <c r="CJ21" s="94"/>
      <c r="CK21" s="94"/>
      <c r="CL21" s="94">
        <v>1.333</v>
      </c>
      <c r="CM21" s="94">
        <v>1.333</v>
      </c>
      <c r="CN21" s="94"/>
      <c r="CO21" s="94"/>
      <c r="CP21" s="94"/>
      <c r="CQ21" s="94"/>
      <c r="CR21" s="94"/>
      <c r="CS21" s="94"/>
      <c r="CT21" s="95"/>
      <c r="CU21" s="95"/>
      <c r="CV21" s="95"/>
      <c r="CW21" s="96"/>
      <c r="CX21" s="97">
        <f t="array" ref="CX21">SUMPRODUCT(B21:CW21*0.25)</f>
        <v>8.1984999999999957</v>
      </c>
    </row>
    <row r="22" spans="1:102" ht="24.95" customHeight="1" x14ac:dyDescent="0.2">
      <c r="A22" s="92" t="s">
        <v>18</v>
      </c>
      <c r="B22" s="98"/>
      <c r="C22" s="99"/>
      <c r="D22" s="99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>
        <v>38.47</v>
      </c>
      <c r="AY22" s="99">
        <v>22.742000000000001</v>
      </c>
      <c r="AZ22" s="99">
        <v>42.140999999999998</v>
      </c>
      <c r="BA22" s="99">
        <v>49.261000000000003</v>
      </c>
      <c r="BB22" s="99">
        <v>29.506999999999998</v>
      </c>
      <c r="BC22" s="99">
        <v>20.020999999999997</v>
      </c>
      <c r="BD22" s="99">
        <v>36.487000000000002</v>
      </c>
      <c r="BE22" s="99">
        <v>36.574999999999996</v>
      </c>
      <c r="BF22" s="99">
        <v>11.534000000000001</v>
      </c>
      <c r="BG22" s="99">
        <v>13.435</v>
      </c>
      <c r="BH22" s="99">
        <v>13.690000000000001</v>
      </c>
      <c r="BI22" s="99">
        <v>51.068000000000005</v>
      </c>
      <c r="BJ22" s="99">
        <v>7.351</v>
      </c>
      <c r="BK22" s="99">
        <v>14.252000000000001</v>
      </c>
      <c r="BL22" s="99">
        <v>18.149999999999999</v>
      </c>
      <c r="BM22" s="99">
        <v>56.190000000000005</v>
      </c>
      <c r="BN22" s="99">
        <v>4.157</v>
      </c>
      <c r="BO22" s="99">
        <v>32.414999999999999</v>
      </c>
      <c r="BP22" s="99">
        <v>48.874000000000002</v>
      </c>
      <c r="BQ22" s="99">
        <v>1.4350000000000001</v>
      </c>
      <c r="BR22" s="99">
        <v>16.001999999999999</v>
      </c>
      <c r="BS22" s="99">
        <v>1.9019999999999999</v>
      </c>
      <c r="BT22" s="99">
        <v>1.744</v>
      </c>
      <c r="BU22" s="99">
        <v>0.42699999999999999</v>
      </c>
      <c r="BV22" s="99">
        <v>1.401</v>
      </c>
      <c r="BW22" s="99">
        <v>18.289000000000001</v>
      </c>
      <c r="BX22" s="99">
        <v>4.6069999999999993</v>
      </c>
      <c r="BY22" s="99">
        <v>30.388999999999999</v>
      </c>
      <c r="BZ22" s="99">
        <v>29.981000000000002</v>
      </c>
      <c r="CA22" s="99">
        <v>8.1829999999999998</v>
      </c>
      <c r="CB22" s="99">
        <v>1.383</v>
      </c>
      <c r="CC22" s="99">
        <v>1.383</v>
      </c>
      <c r="CD22" s="99">
        <v>49.606999999999999</v>
      </c>
      <c r="CE22" s="99">
        <v>41.055999999999997</v>
      </c>
      <c r="CF22" s="99">
        <v>14.356000000000002</v>
      </c>
      <c r="CG22" s="99">
        <v>39.606000000000002</v>
      </c>
      <c r="CH22" s="99">
        <v>50.204000000000001</v>
      </c>
      <c r="CI22" s="99">
        <v>39.505000000000003</v>
      </c>
      <c r="CJ22" s="99">
        <v>48.805</v>
      </c>
      <c r="CK22" s="99">
        <v>41.043000000000006</v>
      </c>
      <c r="CL22" s="99">
        <v>62.667000000000002</v>
      </c>
      <c r="CM22" s="99">
        <v>73.173000000000002</v>
      </c>
      <c r="CN22" s="99">
        <v>52.967000000000006</v>
      </c>
      <c r="CO22" s="99">
        <v>48.42</v>
      </c>
      <c r="CP22" s="99">
        <v>28.01</v>
      </c>
      <c r="CQ22" s="99">
        <v>18.111000000000001</v>
      </c>
      <c r="CR22" s="99"/>
      <c r="CS22" s="99">
        <v>0.81100000000000005</v>
      </c>
      <c r="CT22" s="100"/>
      <c r="CU22" s="100"/>
      <c r="CV22" s="100"/>
      <c r="CW22" s="96"/>
      <c r="CX22" s="97">
        <f t="array" ref="CX22">SUMPRODUCT(B22:CW22*0.25)</f>
        <v>317.94675000000001</v>
      </c>
    </row>
    <row r="23" spans="1:102" ht="24.95" customHeight="1" x14ac:dyDescent="0.2">
      <c r="A23" s="101" t="s">
        <v>19</v>
      </c>
      <c r="B23" s="99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102"/>
      <c r="CX23" s="103">
        <f t="array" ref="CX23">SUMPRODUCT(B23:CW23*0.25)</f>
        <v>0</v>
      </c>
    </row>
    <row r="24" spans="1:102" ht="24.95" customHeight="1" x14ac:dyDescent="0.2">
      <c r="A24" s="104" t="s">
        <v>20</v>
      </c>
      <c r="B24" s="94"/>
      <c r="C24" s="94"/>
      <c r="D24" s="94"/>
      <c r="E24" s="94"/>
      <c r="F24" s="94"/>
      <c r="G24" s="94"/>
      <c r="H24" s="94"/>
      <c r="I24" s="94"/>
      <c r="J24" s="94"/>
      <c r="K24" s="94"/>
      <c r="L24" s="94"/>
      <c r="M24" s="94"/>
      <c r="N24" s="94"/>
      <c r="O24" s="94"/>
      <c r="P24" s="94"/>
      <c r="Q24" s="94"/>
      <c r="R24" s="94"/>
      <c r="S24" s="94"/>
      <c r="T24" s="94"/>
      <c r="U24" s="94"/>
      <c r="V24" s="94"/>
      <c r="W24" s="94"/>
      <c r="X24" s="94"/>
      <c r="Y24" s="94"/>
      <c r="Z24" s="94"/>
      <c r="AA24" s="94"/>
      <c r="AB24" s="94"/>
      <c r="AC24" s="94"/>
      <c r="AD24" s="94"/>
      <c r="AE24" s="94"/>
      <c r="AF24" s="94"/>
      <c r="AG24" s="94"/>
      <c r="AH24" s="94"/>
      <c r="AI24" s="94"/>
      <c r="AJ24" s="94"/>
      <c r="AK24" s="94"/>
      <c r="AL24" s="94"/>
      <c r="AM24" s="94"/>
      <c r="AN24" s="94"/>
      <c r="AO24" s="94"/>
      <c r="AP24" s="94"/>
      <c r="AQ24" s="94"/>
      <c r="AR24" s="94"/>
      <c r="AS24" s="94"/>
      <c r="AT24" s="94"/>
      <c r="AU24" s="94"/>
      <c r="AV24" s="94"/>
      <c r="AW24" s="94"/>
      <c r="AX24" s="94"/>
      <c r="AY24" s="94"/>
      <c r="AZ24" s="94"/>
      <c r="BA24" s="94"/>
      <c r="BB24" s="94"/>
      <c r="BC24" s="94"/>
      <c r="BD24" s="94"/>
      <c r="BE24" s="94"/>
      <c r="BF24" s="94"/>
      <c r="BG24" s="94"/>
      <c r="BH24" s="94"/>
      <c r="BI24" s="94"/>
      <c r="BJ24" s="94"/>
      <c r="BK24" s="94"/>
      <c r="BL24" s="94"/>
      <c r="BM24" s="94"/>
      <c r="BN24" s="94"/>
      <c r="BO24" s="94"/>
      <c r="BP24" s="94"/>
      <c r="BQ24" s="94"/>
      <c r="BR24" s="94"/>
      <c r="BS24" s="94"/>
      <c r="BT24" s="94"/>
      <c r="BU24" s="94"/>
      <c r="BV24" s="94"/>
      <c r="BW24" s="94"/>
      <c r="BX24" s="94"/>
      <c r="BY24" s="94"/>
      <c r="BZ24" s="94"/>
      <c r="CA24" s="94"/>
      <c r="CB24" s="94"/>
      <c r="CC24" s="94"/>
      <c r="CD24" s="94"/>
      <c r="CE24" s="94"/>
      <c r="CF24" s="94"/>
      <c r="CG24" s="94"/>
      <c r="CH24" s="94"/>
      <c r="CI24" s="94"/>
      <c r="CJ24" s="94"/>
      <c r="CK24" s="94"/>
      <c r="CL24" s="94"/>
      <c r="CM24" s="94"/>
      <c r="CN24" s="94"/>
      <c r="CO24" s="94"/>
      <c r="CP24" s="94"/>
      <c r="CQ24" s="94"/>
      <c r="CR24" s="94"/>
      <c r="CS24" s="94"/>
      <c r="CT24" s="94"/>
      <c r="CU24" s="94"/>
      <c r="CV24" s="94"/>
      <c r="CW24" s="94"/>
      <c r="CX24" s="97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30" customHeight="1" thickBot="1" x14ac:dyDescent="0.25">
      <c r="A27" s="105" t="s">
        <v>23</v>
      </c>
      <c r="B27" s="106">
        <f>SUM(B20:B26)</f>
        <v>0</v>
      </c>
      <c r="C27" s="107">
        <f t="shared" ref="C27:BN27" si="2">SUM(C20:C26)</f>
        <v>0</v>
      </c>
      <c r="D27" s="107">
        <f t="shared" si="2"/>
        <v>0</v>
      </c>
      <c r="E27" s="107">
        <f t="shared" si="2"/>
        <v>0</v>
      </c>
      <c r="F27" s="107">
        <f t="shared" si="2"/>
        <v>0</v>
      </c>
      <c r="G27" s="107">
        <f t="shared" si="2"/>
        <v>0</v>
      </c>
      <c r="H27" s="107">
        <f t="shared" si="2"/>
        <v>0</v>
      </c>
      <c r="I27" s="107">
        <f t="shared" si="2"/>
        <v>0</v>
      </c>
      <c r="J27" s="107">
        <f t="shared" si="2"/>
        <v>0</v>
      </c>
      <c r="K27" s="107">
        <f t="shared" si="2"/>
        <v>0</v>
      </c>
      <c r="L27" s="107">
        <f t="shared" si="2"/>
        <v>0</v>
      </c>
      <c r="M27" s="107">
        <f t="shared" si="2"/>
        <v>0</v>
      </c>
      <c r="N27" s="107">
        <f t="shared" si="2"/>
        <v>0</v>
      </c>
      <c r="O27" s="107">
        <f t="shared" si="2"/>
        <v>0</v>
      </c>
      <c r="P27" s="107">
        <f t="shared" si="2"/>
        <v>0</v>
      </c>
      <c r="Q27" s="107">
        <f t="shared" si="2"/>
        <v>0</v>
      </c>
      <c r="R27" s="107">
        <f t="shared" si="2"/>
        <v>0</v>
      </c>
      <c r="S27" s="107">
        <f t="shared" si="2"/>
        <v>0</v>
      </c>
      <c r="T27" s="107">
        <f t="shared" si="2"/>
        <v>0</v>
      </c>
      <c r="U27" s="107">
        <f t="shared" si="2"/>
        <v>0</v>
      </c>
      <c r="V27" s="107">
        <f t="shared" si="2"/>
        <v>0</v>
      </c>
      <c r="W27" s="107">
        <f t="shared" si="2"/>
        <v>0</v>
      </c>
      <c r="X27" s="107">
        <f t="shared" si="2"/>
        <v>0</v>
      </c>
      <c r="Y27" s="107">
        <f t="shared" si="2"/>
        <v>0</v>
      </c>
      <c r="Z27" s="107">
        <f t="shared" si="2"/>
        <v>0</v>
      </c>
      <c r="AA27" s="107">
        <f t="shared" si="2"/>
        <v>0</v>
      </c>
      <c r="AB27" s="107">
        <f t="shared" si="2"/>
        <v>0</v>
      </c>
      <c r="AC27" s="107">
        <f t="shared" si="2"/>
        <v>0</v>
      </c>
      <c r="AD27" s="107">
        <f t="shared" si="2"/>
        <v>0</v>
      </c>
      <c r="AE27" s="107">
        <f t="shared" si="2"/>
        <v>0</v>
      </c>
      <c r="AF27" s="107">
        <f t="shared" si="2"/>
        <v>0</v>
      </c>
      <c r="AG27" s="107">
        <f t="shared" si="2"/>
        <v>0</v>
      </c>
      <c r="AH27" s="107">
        <f t="shared" si="2"/>
        <v>0</v>
      </c>
      <c r="AI27" s="107">
        <f t="shared" si="2"/>
        <v>0</v>
      </c>
      <c r="AJ27" s="107">
        <f t="shared" si="2"/>
        <v>0</v>
      </c>
      <c r="AK27" s="107">
        <f t="shared" si="2"/>
        <v>0</v>
      </c>
      <c r="AL27" s="107">
        <f t="shared" si="2"/>
        <v>0</v>
      </c>
      <c r="AM27" s="107">
        <f t="shared" si="2"/>
        <v>0</v>
      </c>
      <c r="AN27" s="107">
        <f t="shared" si="2"/>
        <v>0</v>
      </c>
      <c r="AO27" s="107">
        <f t="shared" si="2"/>
        <v>0</v>
      </c>
      <c r="AP27" s="107">
        <f t="shared" si="2"/>
        <v>0</v>
      </c>
      <c r="AQ27" s="107">
        <f t="shared" si="2"/>
        <v>0</v>
      </c>
      <c r="AR27" s="107">
        <f t="shared" si="2"/>
        <v>0</v>
      </c>
      <c r="AS27" s="107">
        <f t="shared" si="2"/>
        <v>0</v>
      </c>
      <c r="AT27" s="107">
        <f t="shared" si="2"/>
        <v>0</v>
      </c>
      <c r="AU27" s="107">
        <f t="shared" si="2"/>
        <v>0</v>
      </c>
      <c r="AV27" s="107">
        <f t="shared" si="2"/>
        <v>0</v>
      </c>
      <c r="AW27" s="107">
        <f t="shared" si="2"/>
        <v>0</v>
      </c>
      <c r="AX27" s="107">
        <f t="shared" si="2"/>
        <v>40.869999999999997</v>
      </c>
      <c r="AY27" s="107">
        <f t="shared" si="2"/>
        <v>25.141999999999999</v>
      </c>
      <c r="AZ27" s="107">
        <f t="shared" si="2"/>
        <v>44.540999999999997</v>
      </c>
      <c r="BA27" s="107">
        <f t="shared" si="2"/>
        <v>50.861000000000004</v>
      </c>
      <c r="BB27" s="107">
        <f t="shared" si="2"/>
        <v>29.506999999999998</v>
      </c>
      <c r="BC27" s="107">
        <f t="shared" si="2"/>
        <v>20.020999999999997</v>
      </c>
      <c r="BD27" s="107">
        <f t="shared" si="2"/>
        <v>36.487000000000002</v>
      </c>
      <c r="BE27" s="107">
        <f t="shared" si="2"/>
        <v>36.574999999999996</v>
      </c>
      <c r="BF27" s="107">
        <f t="shared" si="2"/>
        <v>11.534000000000001</v>
      </c>
      <c r="BG27" s="107">
        <f t="shared" si="2"/>
        <v>13.435</v>
      </c>
      <c r="BH27" s="107">
        <f t="shared" si="2"/>
        <v>13.690000000000001</v>
      </c>
      <c r="BI27" s="107">
        <f t="shared" si="2"/>
        <v>51.068000000000005</v>
      </c>
      <c r="BJ27" s="107">
        <f t="shared" si="2"/>
        <v>7.351</v>
      </c>
      <c r="BK27" s="107">
        <f t="shared" si="2"/>
        <v>14.252000000000001</v>
      </c>
      <c r="BL27" s="107">
        <f t="shared" si="2"/>
        <v>18.149999999999999</v>
      </c>
      <c r="BM27" s="107">
        <f t="shared" si="2"/>
        <v>56.190000000000005</v>
      </c>
      <c r="BN27" s="107">
        <f t="shared" si="2"/>
        <v>4.157</v>
      </c>
      <c r="BO27" s="107">
        <f t="shared" ref="BO27:CW27" si="3">SUM(BO20:BO26)</f>
        <v>32.414999999999999</v>
      </c>
      <c r="BP27" s="107">
        <f t="shared" si="3"/>
        <v>48.874000000000002</v>
      </c>
      <c r="BQ27" s="107">
        <f t="shared" si="3"/>
        <v>2.7679999999999998</v>
      </c>
      <c r="BR27" s="107">
        <f t="shared" si="3"/>
        <v>17.334999999999997</v>
      </c>
      <c r="BS27" s="107">
        <f t="shared" si="3"/>
        <v>3.2349999999999999</v>
      </c>
      <c r="BT27" s="107">
        <f t="shared" si="3"/>
        <v>3.077</v>
      </c>
      <c r="BU27" s="107">
        <f t="shared" si="3"/>
        <v>1.76</v>
      </c>
      <c r="BV27" s="107">
        <f t="shared" si="3"/>
        <v>2.734</v>
      </c>
      <c r="BW27" s="107">
        <f t="shared" si="3"/>
        <v>19.622</v>
      </c>
      <c r="BX27" s="107">
        <f t="shared" si="3"/>
        <v>5.9399999999999995</v>
      </c>
      <c r="BY27" s="107">
        <f t="shared" si="3"/>
        <v>31.721999999999998</v>
      </c>
      <c r="BZ27" s="107">
        <f t="shared" si="3"/>
        <v>31.314</v>
      </c>
      <c r="CA27" s="107">
        <f t="shared" si="3"/>
        <v>9.516</v>
      </c>
      <c r="CB27" s="107">
        <f t="shared" si="3"/>
        <v>2.7160000000000002</v>
      </c>
      <c r="CC27" s="107">
        <f t="shared" si="3"/>
        <v>2.7160000000000002</v>
      </c>
      <c r="CD27" s="107">
        <f t="shared" si="3"/>
        <v>50.94</v>
      </c>
      <c r="CE27" s="107">
        <f t="shared" si="3"/>
        <v>42.388999999999996</v>
      </c>
      <c r="CF27" s="107">
        <f t="shared" si="3"/>
        <v>14.356000000000002</v>
      </c>
      <c r="CG27" s="107">
        <f t="shared" si="3"/>
        <v>39.606000000000002</v>
      </c>
      <c r="CH27" s="107">
        <f t="shared" si="3"/>
        <v>51.536999999999999</v>
      </c>
      <c r="CI27" s="107">
        <f t="shared" si="3"/>
        <v>39.505000000000003</v>
      </c>
      <c r="CJ27" s="107">
        <f t="shared" si="3"/>
        <v>48.805</v>
      </c>
      <c r="CK27" s="107">
        <f t="shared" si="3"/>
        <v>41.043000000000006</v>
      </c>
      <c r="CL27" s="107">
        <f t="shared" si="3"/>
        <v>64</v>
      </c>
      <c r="CM27" s="107">
        <f t="shared" si="3"/>
        <v>74.506</v>
      </c>
      <c r="CN27" s="107">
        <f t="shared" si="3"/>
        <v>52.967000000000006</v>
      </c>
      <c r="CO27" s="107">
        <f t="shared" si="3"/>
        <v>48.42</v>
      </c>
      <c r="CP27" s="107">
        <f t="shared" si="3"/>
        <v>28.01</v>
      </c>
      <c r="CQ27" s="107">
        <f t="shared" si="3"/>
        <v>18.111000000000001</v>
      </c>
      <c r="CR27" s="107">
        <f t="shared" si="3"/>
        <v>0</v>
      </c>
      <c r="CS27" s="107">
        <f t="shared" si="3"/>
        <v>0.81100000000000005</v>
      </c>
      <c r="CT27" s="108">
        <f t="shared" si="3"/>
        <v>0</v>
      </c>
      <c r="CU27" s="108">
        <f t="shared" si="3"/>
        <v>0</v>
      </c>
      <c r="CV27" s="108">
        <f t="shared" si="3"/>
        <v>0</v>
      </c>
      <c r="CW27" s="109">
        <f t="shared" si="3"/>
        <v>0</v>
      </c>
      <c r="CX27" s="110">
        <f>SUM(CX20:CX26)</f>
        <v>326.14525000000003</v>
      </c>
    </row>
    <row r="28" spans="1:102" ht="18" customHeight="1" thickBot="1" x14ac:dyDescent="0.25">
      <c r="A28" s="81"/>
      <c r="B28" s="82"/>
      <c r="C28" s="83"/>
      <c r="D28" s="83"/>
      <c r="E28" s="83"/>
      <c r="F28" s="83"/>
      <c r="G28" s="83"/>
      <c r="H28" s="83"/>
      <c r="I28" s="83"/>
      <c r="J28" s="83"/>
      <c r="K28" s="83"/>
      <c r="L28" s="83"/>
      <c r="M28" s="83"/>
      <c r="N28" s="83"/>
      <c r="O28" s="83"/>
      <c r="P28" s="83"/>
      <c r="Q28" s="83"/>
      <c r="R28" s="83"/>
      <c r="S28" s="83"/>
      <c r="T28" s="83"/>
      <c r="U28" s="83"/>
      <c r="V28" s="83"/>
      <c r="W28" s="83"/>
      <c r="X28" s="83"/>
      <c r="Y28" s="83"/>
      <c r="Z28" s="83"/>
      <c r="AA28" s="83"/>
      <c r="AB28" s="83"/>
      <c r="AC28" s="83"/>
      <c r="AD28" s="83"/>
      <c r="AE28" s="83"/>
      <c r="AF28" s="83"/>
      <c r="AG28" s="83"/>
      <c r="AH28" s="83"/>
      <c r="AI28" s="83"/>
      <c r="AJ28" s="83"/>
      <c r="AK28" s="83"/>
      <c r="AL28" s="83"/>
      <c r="AM28" s="83"/>
      <c r="AN28" s="83"/>
      <c r="AO28" s="83"/>
      <c r="AP28" s="83"/>
      <c r="AQ28" s="83"/>
      <c r="AR28" s="83"/>
      <c r="AS28" s="83"/>
      <c r="AT28" s="83"/>
      <c r="AU28" s="83"/>
      <c r="AV28" s="83"/>
      <c r="AW28" s="83"/>
      <c r="AX28" s="83"/>
      <c r="AY28" s="83"/>
      <c r="AZ28" s="83"/>
      <c r="BA28" s="83"/>
      <c r="BB28" s="83"/>
      <c r="BC28" s="83"/>
      <c r="BD28" s="83"/>
      <c r="BE28" s="83"/>
      <c r="BF28" s="83"/>
      <c r="BG28" s="83"/>
      <c r="BH28" s="83"/>
      <c r="BI28" s="83"/>
      <c r="BJ28" s="83"/>
      <c r="BK28" s="83"/>
      <c r="BL28" s="83"/>
      <c r="BM28" s="83"/>
      <c r="BN28" s="83"/>
      <c r="BO28" s="83"/>
      <c r="BP28" s="83"/>
      <c r="BQ28" s="83"/>
      <c r="BR28" s="83"/>
      <c r="BS28" s="83"/>
      <c r="BT28" s="83"/>
      <c r="BU28" s="83"/>
      <c r="BV28" s="83"/>
      <c r="BW28" s="83"/>
      <c r="BX28" s="83"/>
      <c r="BY28" s="83"/>
      <c r="BZ28" s="83"/>
      <c r="CA28" s="83"/>
      <c r="CB28" s="83"/>
      <c r="CC28" s="83"/>
      <c r="CD28" s="83"/>
      <c r="CE28" s="83"/>
      <c r="CF28" s="83"/>
      <c r="CG28" s="83"/>
      <c r="CH28" s="83"/>
      <c r="CI28" s="83"/>
      <c r="CJ28" s="83"/>
      <c r="CK28" s="83"/>
      <c r="CL28" s="83"/>
      <c r="CM28" s="83"/>
      <c r="CN28" s="83"/>
      <c r="CO28" s="83"/>
      <c r="CP28" s="83"/>
      <c r="CQ28" s="83"/>
      <c r="CR28" s="83"/>
      <c r="CS28" s="83"/>
      <c r="CT28" s="83"/>
      <c r="CU28" s="83"/>
      <c r="CV28" s="83"/>
      <c r="CW28" s="83"/>
      <c r="CX28" s="84"/>
    </row>
    <row r="29" spans="1:102" ht="30" customHeight="1" thickBot="1" x14ac:dyDescent="0.25">
      <c r="A29" s="85" t="s">
        <v>40</v>
      </c>
      <c r="B29" s="48"/>
      <c r="C29" s="49"/>
      <c r="D29" s="49"/>
      <c r="E29" s="49"/>
      <c r="F29" s="49"/>
      <c r="G29" s="49"/>
      <c r="H29" s="49"/>
      <c r="I29" s="49"/>
      <c r="J29" s="49"/>
      <c r="K29" s="49"/>
      <c r="L29" s="49"/>
      <c r="M29" s="49"/>
      <c r="N29" s="49"/>
      <c r="O29" s="49"/>
      <c r="P29" s="49"/>
      <c r="Q29" s="49"/>
      <c r="R29" s="49"/>
      <c r="S29" s="49"/>
      <c r="T29" s="49"/>
      <c r="U29" s="49"/>
      <c r="V29" s="49"/>
      <c r="W29" s="49"/>
      <c r="X29" s="49"/>
      <c r="Y29" s="49"/>
      <c r="Z29" s="49"/>
      <c r="AA29" s="49"/>
      <c r="AB29" s="49"/>
      <c r="AC29" s="49"/>
      <c r="AD29" s="49"/>
      <c r="AE29" s="49"/>
      <c r="AF29" s="49"/>
      <c r="AG29" s="49"/>
      <c r="AH29" s="49"/>
      <c r="AI29" s="49"/>
      <c r="AJ29" s="49"/>
      <c r="AK29" s="49"/>
      <c r="AL29" s="49"/>
      <c r="AM29" s="49"/>
      <c r="AN29" s="49"/>
      <c r="AO29" s="49"/>
      <c r="AP29" s="49"/>
      <c r="AQ29" s="49"/>
      <c r="AR29" s="49"/>
      <c r="AS29" s="49"/>
      <c r="AT29" s="49"/>
      <c r="AU29" s="49"/>
      <c r="AV29" s="49"/>
      <c r="AW29" s="49"/>
      <c r="AX29" s="49"/>
      <c r="AY29" s="49"/>
      <c r="AZ29" s="49"/>
      <c r="BA29" s="49"/>
      <c r="BB29" s="49"/>
      <c r="BC29" s="49"/>
      <c r="BD29" s="49"/>
      <c r="BE29" s="49"/>
      <c r="BF29" s="49"/>
      <c r="BG29" s="49"/>
      <c r="BH29" s="49"/>
      <c r="BI29" s="49"/>
      <c r="BJ29" s="49"/>
      <c r="BK29" s="49"/>
      <c r="BL29" s="49"/>
      <c r="BM29" s="49"/>
      <c r="BN29" s="49"/>
      <c r="BO29" s="49"/>
      <c r="BP29" s="49"/>
      <c r="BQ29" s="49"/>
      <c r="BR29" s="49"/>
      <c r="BS29" s="49"/>
      <c r="BT29" s="49"/>
      <c r="BU29" s="49"/>
      <c r="BV29" s="49"/>
      <c r="BW29" s="49"/>
      <c r="BX29" s="49"/>
      <c r="BY29" s="49"/>
      <c r="BZ29" s="49"/>
      <c r="CA29" s="49"/>
      <c r="CB29" s="49"/>
      <c r="CC29" s="49"/>
      <c r="CD29" s="49"/>
      <c r="CE29" s="49"/>
      <c r="CF29" s="49"/>
      <c r="CG29" s="49"/>
      <c r="CH29" s="49"/>
      <c r="CI29" s="49"/>
      <c r="CJ29" s="49"/>
      <c r="CK29" s="49"/>
      <c r="CL29" s="49"/>
      <c r="CM29" s="49"/>
      <c r="CN29" s="49"/>
      <c r="CO29" s="49"/>
      <c r="CP29" s="49"/>
      <c r="CQ29" s="49"/>
      <c r="CR29" s="49"/>
      <c r="CS29" s="49"/>
      <c r="CT29" s="49"/>
      <c r="CU29" s="49"/>
      <c r="CV29" s="49"/>
      <c r="CW29" s="50"/>
      <c r="CX29" s="18" t="s">
        <v>1</v>
      </c>
    </row>
    <row r="30" spans="1:102" ht="24.95" customHeight="1" x14ac:dyDescent="0.2">
      <c r="A30" s="86" t="s">
        <v>25</v>
      </c>
      <c r="B30" s="87"/>
      <c r="C30" s="88"/>
      <c r="D30" s="88"/>
      <c r="E30" s="88"/>
      <c r="F30" s="88"/>
      <c r="G30" s="88"/>
      <c r="H30" s="88"/>
      <c r="I30" s="88"/>
      <c r="J30" s="88"/>
      <c r="K30" s="88"/>
      <c r="L30" s="88"/>
      <c r="M30" s="88"/>
      <c r="N30" s="88"/>
      <c r="O30" s="88"/>
      <c r="P30" s="88"/>
      <c r="Q30" s="88"/>
      <c r="R30" s="88"/>
      <c r="S30" s="88"/>
      <c r="T30" s="88"/>
      <c r="U30" s="88"/>
      <c r="V30" s="88"/>
      <c r="W30" s="88"/>
      <c r="X30" s="88"/>
      <c r="Y30" s="88"/>
      <c r="Z30" s="88"/>
      <c r="AA30" s="88"/>
      <c r="AB30" s="88"/>
      <c r="AC30" s="88"/>
      <c r="AD30" s="88"/>
      <c r="AE30" s="88"/>
      <c r="AF30" s="88"/>
      <c r="AG30" s="88"/>
      <c r="AH30" s="88"/>
      <c r="AI30" s="88"/>
      <c r="AJ30" s="88"/>
      <c r="AK30" s="88"/>
      <c r="AL30" s="88"/>
      <c r="AM30" s="88"/>
      <c r="AN30" s="88"/>
      <c r="AO30" s="88"/>
      <c r="AP30" s="88"/>
      <c r="AQ30" s="88"/>
      <c r="AR30" s="88"/>
      <c r="AS30" s="88"/>
      <c r="AT30" s="88"/>
      <c r="AU30" s="88"/>
      <c r="AV30" s="88"/>
      <c r="AW30" s="88"/>
      <c r="AX30" s="88"/>
      <c r="AY30" s="88"/>
      <c r="AZ30" s="88"/>
      <c r="BA30" s="88"/>
      <c r="BB30" s="88"/>
      <c r="BC30" s="88"/>
      <c r="BD30" s="88"/>
      <c r="BE30" s="88"/>
      <c r="BF30" s="88"/>
      <c r="BG30" s="88"/>
      <c r="BH30" s="88"/>
      <c r="BI30" s="88"/>
      <c r="BJ30" s="88"/>
      <c r="BK30" s="88"/>
      <c r="BL30" s="88"/>
      <c r="BM30" s="88"/>
      <c r="BN30" s="88"/>
      <c r="BO30" s="88"/>
      <c r="BP30" s="88"/>
      <c r="BQ30" s="88"/>
      <c r="BR30" s="88"/>
      <c r="BS30" s="88"/>
      <c r="BT30" s="88"/>
      <c r="BU30" s="88"/>
      <c r="BV30" s="88"/>
      <c r="BW30" s="88"/>
      <c r="BX30" s="88"/>
      <c r="BY30" s="88"/>
      <c r="BZ30" s="88"/>
      <c r="CA30" s="88"/>
      <c r="CB30" s="88"/>
      <c r="CC30" s="88"/>
      <c r="CD30" s="88"/>
      <c r="CE30" s="88"/>
      <c r="CF30" s="88"/>
      <c r="CG30" s="88"/>
      <c r="CH30" s="88"/>
      <c r="CI30" s="88"/>
      <c r="CJ30" s="88"/>
      <c r="CK30" s="88"/>
      <c r="CL30" s="88"/>
      <c r="CM30" s="88"/>
      <c r="CN30" s="88"/>
      <c r="CO30" s="88"/>
      <c r="CP30" s="88"/>
      <c r="CQ30" s="88"/>
      <c r="CR30" s="88"/>
      <c r="CS30" s="88"/>
      <c r="CT30" s="89"/>
      <c r="CU30" s="89"/>
      <c r="CV30" s="89"/>
      <c r="CW30" s="90"/>
      <c r="CX30" s="91">
        <f t="array" ref="CX30">SUMPRODUCT(B30:CW30*0.25)</f>
        <v>0</v>
      </c>
    </row>
    <row r="31" spans="1:102" ht="24.95" customHeight="1" x14ac:dyDescent="0.2">
      <c r="A31" s="92" t="s">
        <v>26</v>
      </c>
      <c r="B31" s="93"/>
      <c r="C31" s="94"/>
      <c r="D31" s="94"/>
      <c r="E31" s="94"/>
      <c r="F31" s="94"/>
      <c r="G31" s="94"/>
      <c r="H31" s="94"/>
      <c r="I31" s="94"/>
      <c r="J31" s="94"/>
      <c r="K31" s="94"/>
      <c r="L31" s="94"/>
      <c r="M31" s="94"/>
      <c r="N31" s="94"/>
      <c r="O31" s="94"/>
      <c r="P31" s="94"/>
      <c r="Q31" s="94"/>
      <c r="R31" s="94"/>
      <c r="S31" s="94"/>
      <c r="T31" s="94"/>
      <c r="U31" s="94"/>
      <c r="V31" s="94"/>
      <c r="W31" s="94"/>
      <c r="X31" s="94"/>
      <c r="Y31" s="94"/>
      <c r="Z31" s="94"/>
      <c r="AA31" s="94"/>
      <c r="AB31" s="94"/>
      <c r="AC31" s="94"/>
      <c r="AD31" s="94"/>
      <c r="AE31" s="94"/>
      <c r="AF31" s="94"/>
      <c r="AG31" s="94"/>
      <c r="AH31" s="94"/>
      <c r="AI31" s="94"/>
      <c r="AJ31" s="94"/>
      <c r="AK31" s="94"/>
      <c r="AL31" s="94"/>
      <c r="AM31" s="94"/>
      <c r="AN31" s="94"/>
      <c r="AO31" s="94"/>
      <c r="AP31" s="94"/>
      <c r="AQ31" s="94"/>
      <c r="AR31" s="94"/>
      <c r="AS31" s="94"/>
      <c r="AT31" s="94"/>
      <c r="AU31" s="94"/>
      <c r="AV31" s="94"/>
      <c r="AW31" s="94"/>
      <c r="AX31" s="94">
        <v>74.450999999999993</v>
      </c>
      <c r="AY31" s="94">
        <v>58.930999999999997</v>
      </c>
      <c r="AZ31" s="94">
        <v>82.953999999999994</v>
      </c>
      <c r="BA31" s="94">
        <v>89.59</v>
      </c>
      <c r="BB31" s="94">
        <v>44.177999999999997</v>
      </c>
      <c r="BC31" s="94">
        <v>40.298999999999999</v>
      </c>
      <c r="BD31" s="94">
        <v>91.632000000000005</v>
      </c>
      <c r="BE31" s="94">
        <v>86.921000000000006</v>
      </c>
      <c r="BF31" s="94">
        <v>40.353000000000002</v>
      </c>
      <c r="BG31" s="94">
        <v>41.965000000000003</v>
      </c>
      <c r="BH31" s="94">
        <v>40.523000000000003</v>
      </c>
      <c r="BI31" s="94">
        <v>75.328000000000003</v>
      </c>
      <c r="BJ31" s="94">
        <v>14.657999999999999</v>
      </c>
      <c r="BK31" s="94">
        <v>22.068000000000001</v>
      </c>
      <c r="BL31" s="94">
        <v>22.931000000000001</v>
      </c>
      <c r="BM31" s="94">
        <v>61.723999999999997</v>
      </c>
      <c r="BN31" s="94">
        <v>4.157</v>
      </c>
      <c r="BO31" s="94">
        <v>33.454999999999998</v>
      </c>
      <c r="BP31" s="94">
        <v>50.04</v>
      </c>
      <c r="BQ31" s="94">
        <v>2.9380000000000002</v>
      </c>
      <c r="BR31" s="94">
        <v>17.600999999999999</v>
      </c>
      <c r="BS31" s="94">
        <v>3.4340000000000002</v>
      </c>
      <c r="BT31" s="94">
        <v>3.286</v>
      </c>
      <c r="BU31" s="94">
        <v>1.984</v>
      </c>
      <c r="BV31" s="94">
        <v>9.1059999999999999</v>
      </c>
      <c r="BW31" s="94">
        <v>27.344000000000001</v>
      </c>
      <c r="BX31" s="94">
        <v>6.26</v>
      </c>
      <c r="BY31" s="94">
        <v>38.497999999999998</v>
      </c>
      <c r="BZ31" s="94">
        <v>32.892000000000003</v>
      </c>
      <c r="CA31" s="94">
        <v>18.771000000000001</v>
      </c>
      <c r="CB31" s="94">
        <v>11.718999999999999</v>
      </c>
      <c r="CC31" s="94">
        <v>12.742000000000001</v>
      </c>
      <c r="CD31" s="94">
        <v>51.247999999999998</v>
      </c>
      <c r="CE31" s="94">
        <v>47.344999999999999</v>
      </c>
      <c r="CF31" s="94">
        <v>28.382999999999999</v>
      </c>
      <c r="CG31" s="94">
        <v>57.475999999999999</v>
      </c>
      <c r="CH31" s="94">
        <v>81.096999999999994</v>
      </c>
      <c r="CI31" s="94">
        <v>54.476999999999997</v>
      </c>
      <c r="CJ31" s="94">
        <v>69.813999999999993</v>
      </c>
      <c r="CK31" s="94">
        <v>52.326999999999998</v>
      </c>
      <c r="CL31" s="94">
        <v>78.039000000000001</v>
      </c>
      <c r="CM31" s="94">
        <v>93.492000000000004</v>
      </c>
      <c r="CN31" s="94">
        <v>71.162000000000006</v>
      </c>
      <c r="CO31" s="94">
        <v>59.014000000000003</v>
      </c>
      <c r="CP31" s="94">
        <v>36.546999999999997</v>
      </c>
      <c r="CQ31" s="94">
        <v>25.295000000000002</v>
      </c>
      <c r="CR31" s="94">
        <v>7.4180000000000001</v>
      </c>
      <c r="CS31" s="94">
        <v>3.738</v>
      </c>
      <c r="CT31" s="95"/>
      <c r="CU31" s="95"/>
      <c r="CV31" s="95"/>
      <c r="CW31" s="96"/>
      <c r="CX31" s="97">
        <f t="array" ref="CX31">SUMPRODUCT(B31:CW31*0.25)</f>
        <v>494.90125000000012</v>
      </c>
    </row>
    <row r="32" spans="1:102" ht="24.95" customHeight="1" x14ac:dyDescent="0.2">
      <c r="A32" s="101" t="s">
        <v>27</v>
      </c>
      <c r="B32" s="98"/>
      <c r="C32" s="99"/>
      <c r="D32" s="99"/>
      <c r="E32" s="99"/>
      <c r="F32" s="99"/>
      <c r="G32" s="99"/>
      <c r="H32" s="99"/>
      <c r="I32" s="99"/>
      <c r="J32" s="99"/>
      <c r="K32" s="99"/>
      <c r="L32" s="99"/>
      <c r="M32" s="99"/>
      <c r="N32" s="99"/>
      <c r="O32" s="99"/>
      <c r="P32" s="99"/>
      <c r="Q32" s="99"/>
      <c r="R32" s="99"/>
      <c r="S32" s="99"/>
      <c r="T32" s="99"/>
      <c r="U32" s="99"/>
      <c r="V32" s="99"/>
      <c r="W32" s="99"/>
      <c r="X32" s="99"/>
      <c r="Y32" s="99"/>
      <c r="Z32" s="99"/>
      <c r="AA32" s="99"/>
      <c r="AB32" s="99"/>
      <c r="AC32" s="99"/>
      <c r="AD32" s="99"/>
      <c r="AE32" s="99"/>
      <c r="AF32" s="99"/>
      <c r="AG32" s="99"/>
      <c r="AH32" s="99"/>
      <c r="AI32" s="99"/>
      <c r="AJ32" s="99"/>
      <c r="AK32" s="99"/>
      <c r="AL32" s="99"/>
      <c r="AM32" s="99"/>
      <c r="AN32" s="99"/>
      <c r="AO32" s="99"/>
      <c r="AP32" s="99"/>
      <c r="AQ32" s="99"/>
      <c r="AR32" s="99"/>
      <c r="AS32" s="99"/>
      <c r="AT32" s="99"/>
      <c r="AU32" s="99"/>
      <c r="AV32" s="99"/>
      <c r="AW32" s="99"/>
      <c r="AX32" s="99"/>
      <c r="AY32" s="99"/>
      <c r="AZ32" s="99"/>
      <c r="BA32" s="99"/>
      <c r="BB32" s="99"/>
      <c r="BC32" s="99"/>
      <c r="BD32" s="99"/>
      <c r="BE32" s="99"/>
      <c r="BF32" s="99"/>
      <c r="BG32" s="99"/>
      <c r="BH32" s="99"/>
      <c r="BI32" s="99"/>
      <c r="BJ32" s="99"/>
      <c r="BK32" s="99"/>
      <c r="BL32" s="99"/>
      <c r="BM32" s="99"/>
      <c r="BN32" s="99"/>
      <c r="BO32" s="99"/>
      <c r="BP32" s="99"/>
      <c r="BQ32" s="99"/>
      <c r="BR32" s="99"/>
      <c r="BS32" s="99"/>
      <c r="BT32" s="99"/>
      <c r="BU32" s="99"/>
      <c r="BV32" s="99"/>
      <c r="BW32" s="99"/>
      <c r="BX32" s="99"/>
      <c r="BY32" s="99"/>
      <c r="BZ32" s="99"/>
      <c r="CA32" s="99"/>
      <c r="CB32" s="99"/>
      <c r="CC32" s="99"/>
      <c r="CD32" s="99"/>
      <c r="CE32" s="99"/>
      <c r="CF32" s="99"/>
      <c r="CG32" s="99"/>
      <c r="CH32" s="99"/>
      <c r="CI32" s="99"/>
      <c r="CJ32" s="99"/>
      <c r="CK32" s="99"/>
      <c r="CL32" s="99"/>
      <c r="CM32" s="99"/>
      <c r="CN32" s="99"/>
      <c r="CO32" s="99"/>
      <c r="CP32" s="99"/>
      <c r="CQ32" s="99"/>
      <c r="CR32" s="99"/>
      <c r="CS32" s="99"/>
      <c r="CT32" s="100"/>
      <c r="CU32" s="100"/>
      <c r="CV32" s="100"/>
      <c r="CW32" s="102"/>
      <c r="CX32" s="103">
        <f t="array" ref="CX32">SUMPRODUCT(B32:CW32*0.25)</f>
        <v>0</v>
      </c>
    </row>
    <row r="33" spans="1:102" ht="30" customHeight="1" thickBot="1" x14ac:dyDescent="0.25">
      <c r="A33" s="75" t="s">
        <v>41</v>
      </c>
      <c r="B33" s="76">
        <f>SUM(B30:B32)</f>
        <v>0</v>
      </c>
      <c r="C33" s="77">
        <f t="shared" ref="C33:BN33" si="4">SUM(C30:C32)</f>
        <v>0</v>
      </c>
      <c r="D33" s="77">
        <f t="shared" si="4"/>
        <v>0</v>
      </c>
      <c r="E33" s="77">
        <f t="shared" si="4"/>
        <v>0</v>
      </c>
      <c r="F33" s="77">
        <f t="shared" si="4"/>
        <v>0</v>
      </c>
      <c r="G33" s="77">
        <f t="shared" si="4"/>
        <v>0</v>
      </c>
      <c r="H33" s="77">
        <f t="shared" si="4"/>
        <v>0</v>
      </c>
      <c r="I33" s="77">
        <f t="shared" si="4"/>
        <v>0</v>
      </c>
      <c r="J33" s="77">
        <f t="shared" si="4"/>
        <v>0</v>
      </c>
      <c r="K33" s="77">
        <f t="shared" si="4"/>
        <v>0</v>
      </c>
      <c r="L33" s="77">
        <f t="shared" si="4"/>
        <v>0</v>
      </c>
      <c r="M33" s="77">
        <f t="shared" si="4"/>
        <v>0</v>
      </c>
      <c r="N33" s="77">
        <f t="shared" si="4"/>
        <v>0</v>
      </c>
      <c r="O33" s="77">
        <f t="shared" si="4"/>
        <v>0</v>
      </c>
      <c r="P33" s="77">
        <f t="shared" si="4"/>
        <v>0</v>
      </c>
      <c r="Q33" s="77">
        <f t="shared" si="4"/>
        <v>0</v>
      </c>
      <c r="R33" s="77">
        <f t="shared" si="4"/>
        <v>0</v>
      </c>
      <c r="S33" s="77">
        <f t="shared" si="4"/>
        <v>0</v>
      </c>
      <c r="T33" s="77">
        <f t="shared" si="4"/>
        <v>0</v>
      </c>
      <c r="U33" s="77">
        <f t="shared" si="4"/>
        <v>0</v>
      </c>
      <c r="V33" s="77">
        <f t="shared" si="4"/>
        <v>0</v>
      </c>
      <c r="W33" s="77">
        <f t="shared" si="4"/>
        <v>0</v>
      </c>
      <c r="X33" s="77">
        <f t="shared" si="4"/>
        <v>0</v>
      </c>
      <c r="Y33" s="77">
        <f t="shared" si="4"/>
        <v>0</v>
      </c>
      <c r="Z33" s="77">
        <f t="shared" si="4"/>
        <v>0</v>
      </c>
      <c r="AA33" s="77">
        <f t="shared" si="4"/>
        <v>0</v>
      </c>
      <c r="AB33" s="77">
        <f t="shared" si="4"/>
        <v>0</v>
      </c>
      <c r="AC33" s="77">
        <f t="shared" si="4"/>
        <v>0</v>
      </c>
      <c r="AD33" s="77">
        <f t="shared" si="4"/>
        <v>0</v>
      </c>
      <c r="AE33" s="77">
        <f t="shared" si="4"/>
        <v>0</v>
      </c>
      <c r="AF33" s="77">
        <f t="shared" si="4"/>
        <v>0</v>
      </c>
      <c r="AG33" s="77">
        <f t="shared" si="4"/>
        <v>0</v>
      </c>
      <c r="AH33" s="77">
        <f t="shared" si="4"/>
        <v>0</v>
      </c>
      <c r="AI33" s="77">
        <f t="shared" si="4"/>
        <v>0</v>
      </c>
      <c r="AJ33" s="77">
        <f t="shared" si="4"/>
        <v>0</v>
      </c>
      <c r="AK33" s="77">
        <f t="shared" si="4"/>
        <v>0</v>
      </c>
      <c r="AL33" s="77">
        <f t="shared" si="4"/>
        <v>0</v>
      </c>
      <c r="AM33" s="77">
        <f t="shared" si="4"/>
        <v>0</v>
      </c>
      <c r="AN33" s="77">
        <f t="shared" si="4"/>
        <v>0</v>
      </c>
      <c r="AO33" s="77">
        <f t="shared" si="4"/>
        <v>0</v>
      </c>
      <c r="AP33" s="77">
        <f t="shared" si="4"/>
        <v>0</v>
      </c>
      <c r="AQ33" s="77">
        <f t="shared" si="4"/>
        <v>0</v>
      </c>
      <c r="AR33" s="77">
        <f t="shared" si="4"/>
        <v>0</v>
      </c>
      <c r="AS33" s="77">
        <f t="shared" si="4"/>
        <v>0</v>
      </c>
      <c r="AT33" s="77">
        <f t="shared" si="4"/>
        <v>0</v>
      </c>
      <c r="AU33" s="77">
        <f t="shared" si="4"/>
        <v>0</v>
      </c>
      <c r="AV33" s="77">
        <f t="shared" si="4"/>
        <v>0</v>
      </c>
      <c r="AW33" s="77">
        <f t="shared" si="4"/>
        <v>0</v>
      </c>
      <c r="AX33" s="77">
        <f t="shared" si="4"/>
        <v>74.450999999999993</v>
      </c>
      <c r="AY33" s="77">
        <f t="shared" si="4"/>
        <v>58.930999999999997</v>
      </c>
      <c r="AZ33" s="77">
        <f t="shared" si="4"/>
        <v>82.953999999999994</v>
      </c>
      <c r="BA33" s="77">
        <f t="shared" si="4"/>
        <v>89.59</v>
      </c>
      <c r="BB33" s="77">
        <f t="shared" si="4"/>
        <v>44.177999999999997</v>
      </c>
      <c r="BC33" s="77">
        <f t="shared" si="4"/>
        <v>40.298999999999999</v>
      </c>
      <c r="BD33" s="77">
        <f t="shared" si="4"/>
        <v>91.632000000000005</v>
      </c>
      <c r="BE33" s="77">
        <f t="shared" si="4"/>
        <v>86.921000000000006</v>
      </c>
      <c r="BF33" s="77">
        <f t="shared" si="4"/>
        <v>40.353000000000002</v>
      </c>
      <c r="BG33" s="77">
        <f t="shared" si="4"/>
        <v>41.965000000000003</v>
      </c>
      <c r="BH33" s="77">
        <f t="shared" si="4"/>
        <v>40.523000000000003</v>
      </c>
      <c r="BI33" s="77">
        <f t="shared" si="4"/>
        <v>75.328000000000003</v>
      </c>
      <c r="BJ33" s="77">
        <f t="shared" si="4"/>
        <v>14.657999999999999</v>
      </c>
      <c r="BK33" s="77">
        <f t="shared" si="4"/>
        <v>22.068000000000001</v>
      </c>
      <c r="BL33" s="77">
        <f t="shared" si="4"/>
        <v>22.931000000000001</v>
      </c>
      <c r="BM33" s="77">
        <f t="shared" si="4"/>
        <v>61.723999999999997</v>
      </c>
      <c r="BN33" s="77">
        <f t="shared" si="4"/>
        <v>4.157</v>
      </c>
      <c r="BO33" s="77">
        <f t="shared" ref="BO33:CW33" si="5">SUM(BO30:BO32)</f>
        <v>33.454999999999998</v>
      </c>
      <c r="BP33" s="77">
        <f t="shared" si="5"/>
        <v>50.04</v>
      </c>
      <c r="BQ33" s="77">
        <f t="shared" si="5"/>
        <v>2.9380000000000002</v>
      </c>
      <c r="BR33" s="77">
        <f t="shared" si="5"/>
        <v>17.600999999999999</v>
      </c>
      <c r="BS33" s="77">
        <f t="shared" si="5"/>
        <v>3.4340000000000002</v>
      </c>
      <c r="BT33" s="77">
        <f t="shared" si="5"/>
        <v>3.286</v>
      </c>
      <c r="BU33" s="77">
        <f t="shared" si="5"/>
        <v>1.984</v>
      </c>
      <c r="BV33" s="77">
        <f t="shared" si="5"/>
        <v>9.1059999999999999</v>
      </c>
      <c r="BW33" s="77">
        <f t="shared" si="5"/>
        <v>27.344000000000001</v>
      </c>
      <c r="BX33" s="77">
        <f t="shared" si="5"/>
        <v>6.26</v>
      </c>
      <c r="BY33" s="77">
        <f t="shared" si="5"/>
        <v>38.497999999999998</v>
      </c>
      <c r="BZ33" s="77">
        <f t="shared" si="5"/>
        <v>32.892000000000003</v>
      </c>
      <c r="CA33" s="77">
        <f t="shared" si="5"/>
        <v>18.771000000000001</v>
      </c>
      <c r="CB33" s="77">
        <f t="shared" si="5"/>
        <v>11.718999999999999</v>
      </c>
      <c r="CC33" s="77">
        <f t="shared" si="5"/>
        <v>12.742000000000001</v>
      </c>
      <c r="CD33" s="77">
        <f t="shared" si="5"/>
        <v>51.247999999999998</v>
      </c>
      <c r="CE33" s="77">
        <f t="shared" si="5"/>
        <v>47.344999999999999</v>
      </c>
      <c r="CF33" s="77">
        <f t="shared" si="5"/>
        <v>28.382999999999999</v>
      </c>
      <c r="CG33" s="77">
        <f t="shared" si="5"/>
        <v>57.475999999999999</v>
      </c>
      <c r="CH33" s="77">
        <f t="shared" si="5"/>
        <v>81.096999999999994</v>
      </c>
      <c r="CI33" s="77">
        <f t="shared" si="5"/>
        <v>54.476999999999997</v>
      </c>
      <c r="CJ33" s="77">
        <f t="shared" si="5"/>
        <v>69.813999999999993</v>
      </c>
      <c r="CK33" s="77">
        <f t="shared" si="5"/>
        <v>52.326999999999998</v>
      </c>
      <c r="CL33" s="77">
        <f t="shared" si="5"/>
        <v>78.039000000000001</v>
      </c>
      <c r="CM33" s="77">
        <f t="shared" si="5"/>
        <v>93.492000000000004</v>
      </c>
      <c r="CN33" s="77">
        <f t="shared" si="5"/>
        <v>71.162000000000006</v>
      </c>
      <c r="CO33" s="77">
        <f t="shared" si="5"/>
        <v>59.014000000000003</v>
      </c>
      <c r="CP33" s="77">
        <f t="shared" si="5"/>
        <v>36.546999999999997</v>
      </c>
      <c r="CQ33" s="77">
        <f t="shared" si="5"/>
        <v>25.295000000000002</v>
      </c>
      <c r="CR33" s="77">
        <f t="shared" si="5"/>
        <v>7.4180000000000001</v>
      </c>
      <c r="CS33" s="77">
        <f t="shared" si="5"/>
        <v>3.738</v>
      </c>
      <c r="CT33" s="78">
        <f t="shared" si="5"/>
        <v>0</v>
      </c>
      <c r="CU33" s="78">
        <f t="shared" si="5"/>
        <v>0</v>
      </c>
      <c r="CV33" s="78">
        <f t="shared" si="5"/>
        <v>0</v>
      </c>
      <c r="CW33" s="79">
        <f t="shared" si="5"/>
        <v>0</v>
      </c>
      <c r="CX33" s="80">
        <f>SUM(CX30:CX32)</f>
        <v>494.90125000000012</v>
      </c>
    </row>
    <row r="34" spans="1:102" ht="18" customHeight="1" thickBot="1" x14ac:dyDescent="0.25">
      <c r="A34" s="81"/>
      <c r="B34" s="82"/>
      <c r="C34" s="83"/>
      <c r="D34" s="83"/>
      <c r="E34" s="83"/>
      <c r="F34" s="83"/>
      <c r="G34" s="83"/>
      <c r="H34" s="83"/>
      <c r="I34" s="83"/>
      <c r="J34" s="83"/>
      <c r="K34" s="83"/>
      <c r="L34" s="83"/>
      <c r="M34" s="83"/>
      <c r="N34" s="83"/>
      <c r="O34" s="83"/>
      <c r="P34" s="83"/>
      <c r="Q34" s="83"/>
      <c r="R34" s="83"/>
      <c r="S34" s="83"/>
      <c r="T34" s="83"/>
      <c r="U34" s="83"/>
      <c r="V34" s="83"/>
      <c r="W34" s="83"/>
      <c r="X34" s="83"/>
      <c r="Y34" s="83"/>
      <c r="Z34" s="83"/>
      <c r="AA34" s="83"/>
      <c r="AB34" s="83"/>
      <c r="AC34" s="83"/>
      <c r="AD34" s="83"/>
      <c r="AE34" s="83"/>
      <c r="AF34" s="83"/>
      <c r="AG34" s="83"/>
      <c r="AH34" s="83"/>
      <c r="AI34" s="83"/>
      <c r="AJ34" s="83"/>
      <c r="AK34" s="83"/>
      <c r="AL34" s="83"/>
      <c r="AM34" s="83"/>
      <c r="AN34" s="83"/>
      <c r="AO34" s="83"/>
      <c r="AP34" s="83"/>
      <c r="AQ34" s="83"/>
      <c r="AR34" s="83"/>
      <c r="AS34" s="83"/>
      <c r="AT34" s="83"/>
      <c r="AU34" s="83"/>
      <c r="AV34" s="83"/>
      <c r="AW34" s="83"/>
      <c r="AX34" s="83"/>
      <c r="AY34" s="83"/>
      <c r="AZ34" s="83"/>
      <c r="BA34" s="83"/>
      <c r="BB34" s="83"/>
      <c r="BC34" s="83"/>
      <c r="BD34" s="83"/>
      <c r="BE34" s="83"/>
      <c r="BF34" s="83"/>
      <c r="BG34" s="83"/>
      <c r="BH34" s="83"/>
      <c r="BI34" s="83"/>
      <c r="BJ34" s="83"/>
      <c r="BK34" s="83"/>
      <c r="BL34" s="83"/>
      <c r="BM34" s="83"/>
      <c r="BN34" s="83"/>
      <c r="BO34" s="83"/>
      <c r="BP34" s="83"/>
      <c r="BQ34" s="83"/>
      <c r="BR34" s="83"/>
      <c r="BS34" s="83"/>
      <c r="BT34" s="83"/>
      <c r="BU34" s="83"/>
      <c r="BV34" s="83"/>
      <c r="BW34" s="83"/>
      <c r="BX34" s="83"/>
      <c r="BY34" s="83"/>
      <c r="BZ34" s="83"/>
      <c r="CA34" s="83"/>
      <c r="CB34" s="83"/>
      <c r="CC34" s="83"/>
      <c r="CD34" s="83"/>
      <c r="CE34" s="83"/>
      <c r="CF34" s="83"/>
      <c r="CG34" s="83"/>
      <c r="CH34" s="83"/>
      <c r="CI34" s="83"/>
      <c r="CJ34" s="83"/>
      <c r="CK34" s="83"/>
      <c r="CL34" s="83"/>
      <c r="CM34" s="83"/>
      <c r="CN34" s="83"/>
      <c r="CO34" s="83"/>
      <c r="CP34" s="83"/>
      <c r="CQ34" s="83"/>
      <c r="CR34" s="83"/>
      <c r="CS34" s="83"/>
      <c r="CT34" s="83"/>
      <c r="CU34" s="83"/>
      <c r="CV34" s="83"/>
      <c r="CW34" s="83"/>
      <c r="CX34" s="84"/>
    </row>
    <row r="35" spans="1:102" ht="30" customHeight="1" thickBot="1" x14ac:dyDescent="0.25">
      <c r="A35" s="85" t="s">
        <v>42</v>
      </c>
      <c r="B35" s="111">
        <v>1</v>
      </c>
      <c r="C35" s="112"/>
      <c r="D35" s="112"/>
      <c r="E35" s="112"/>
      <c r="F35" s="112"/>
      <c r="G35" s="112"/>
      <c r="H35" s="112"/>
      <c r="I35" s="112"/>
      <c r="J35" s="112"/>
      <c r="K35" s="112"/>
      <c r="L35" s="112"/>
      <c r="M35" s="112"/>
      <c r="N35" s="112"/>
      <c r="O35" s="112"/>
      <c r="P35" s="112"/>
      <c r="Q35" s="112"/>
      <c r="R35" s="112"/>
      <c r="S35" s="112"/>
      <c r="T35" s="112"/>
      <c r="U35" s="112"/>
      <c r="V35" s="112"/>
      <c r="W35" s="112"/>
      <c r="X35" s="112"/>
      <c r="Y35" s="112"/>
      <c r="Z35" s="112"/>
      <c r="AA35" s="112"/>
      <c r="AB35" s="112"/>
      <c r="AC35" s="112"/>
      <c r="AD35" s="112"/>
      <c r="AE35" s="112"/>
      <c r="AF35" s="112"/>
      <c r="AG35" s="112"/>
      <c r="AH35" s="112"/>
      <c r="AI35" s="112"/>
      <c r="AJ35" s="112"/>
      <c r="AK35" s="112"/>
      <c r="AL35" s="112"/>
      <c r="AM35" s="112"/>
      <c r="AN35" s="112"/>
      <c r="AO35" s="112"/>
      <c r="AP35" s="112"/>
      <c r="AQ35" s="112"/>
      <c r="AR35" s="112"/>
      <c r="AS35" s="112"/>
      <c r="AT35" s="112"/>
      <c r="AU35" s="112"/>
      <c r="AV35" s="112"/>
      <c r="AW35" s="112"/>
      <c r="AX35" s="112"/>
      <c r="AY35" s="112"/>
      <c r="AZ35" s="112"/>
      <c r="BA35" s="112"/>
      <c r="BB35" s="112"/>
      <c r="BC35" s="112"/>
      <c r="BD35" s="112"/>
      <c r="BE35" s="112"/>
      <c r="BF35" s="112"/>
      <c r="BG35" s="112"/>
      <c r="BH35" s="112"/>
      <c r="BI35" s="112"/>
      <c r="BJ35" s="112"/>
      <c r="BK35" s="112"/>
      <c r="BL35" s="112"/>
      <c r="BM35" s="112"/>
      <c r="BN35" s="112"/>
      <c r="BO35" s="112"/>
      <c r="BP35" s="112"/>
      <c r="BQ35" s="112"/>
      <c r="BR35" s="112"/>
      <c r="BS35" s="112"/>
      <c r="BT35" s="112"/>
      <c r="BU35" s="112"/>
      <c r="BV35" s="112"/>
      <c r="BW35" s="112"/>
      <c r="BX35" s="112"/>
      <c r="BY35" s="112"/>
      <c r="BZ35" s="112"/>
      <c r="CA35" s="112"/>
      <c r="CB35" s="112"/>
      <c r="CC35" s="112"/>
      <c r="CD35" s="112"/>
      <c r="CE35" s="112"/>
      <c r="CF35" s="112"/>
      <c r="CG35" s="112"/>
      <c r="CH35" s="112"/>
      <c r="CI35" s="112"/>
      <c r="CJ35" s="112"/>
      <c r="CK35" s="112"/>
      <c r="CL35" s="112"/>
      <c r="CM35" s="112"/>
      <c r="CN35" s="112"/>
      <c r="CO35" s="112"/>
      <c r="CP35" s="112"/>
      <c r="CQ35" s="112"/>
      <c r="CR35" s="112"/>
      <c r="CS35" s="112"/>
      <c r="CT35" s="112"/>
      <c r="CU35" s="112"/>
      <c r="CV35" s="112"/>
      <c r="CW35" s="112"/>
      <c r="CX35" s="113"/>
    </row>
    <row r="36" spans="1:102" ht="24.95" customHeight="1" x14ac:dyDescent="0.2">
      <c r="A36" s="86" t="s">
        <v>43</v>
      </c>
      <c r="B36" s="114"/>
      <c r="C36" s="115"/>
      <c r="D36" s="115"/>
      <c r="E36" s="115"/>
      <c r="F36" s="115"/>
      <c r="G36" s="115"/>
      <c r="H36" s="115"/>
      <c r="I36" s="115"/>
      <c r="J36" s="115"/>
      <c r="K36" s="115"/>
      <c r="L36" s="115"/>
      <c r="M36" s="115"/>
      <c r="N36" s="115"/>
      <c r="O36" s="115"/>
      <c r="P36" s="115"/>
      <c r="Q36" s="115"/>
      <c r="R36" s="115"/>
      <c r="S36" s="115"/>
      <c r="T36" s="115"/>
      <c r="U36" s="115"/>
      <c r="V36" s="115"/>
      <c r="W36" s="115"/>
      <c r="X36" s="115"/>
      <c r="Y36" s="115"/>
      <c r="Z36" s="115"/>
      <c r="AA36" s="115"/>
      <c r="AB36" s="115"/>
      <c r="AC36" s="115"/>
      <c r="AD36" s="115"/>
      <c r="AE36" s="115"/>
      <c r="AF36" s="115"/>
      <c r="AG36" s="115"/>
      <c r="AH36" s="115"/>
      <c r="AI36" s="115"/>
      <c r="AJ36" s="115"/>
      <c r="AK36" s="115"/>
      <c r="AL36" s="115"/>
      <c r="AM36" s="115"/>
      <c r="AN36" s="115"/>
      <c r="AO36" s="115"/>
      <c r="AP36" s="115"/>
      <c r="AQ36" s="115"/>
      <c r="AR36" s="115"/>
      <c r="AS36" s="115"/>
      <c r="AT36" s="115"/>
      <c r="AU36" s="115"/>
      <c r="AV36" s="115"/>
      <c r="AW36" s="115"/>
      <c r="AX36" s="115"/>
      <c r="AY36" s="115"/>
      <c r="AZ36" s="115"/>
      <c r="BA36" s="115"/>
      <c r="BB36" s="115"/>
      <c r="BC36" s="115"/>
      <c r="BD36" s="115"/>
      <c r="BE36" s="115"/>
      <c r="BF36" s="115"/>
      <c r="BG36" s="115"/>
      <c r="BH36" s="115"/>
      <c r="BI36" s="115"/>
      <c r="BJ36" s="115"/>
      <c r="BK36" s="115"/>
      <c r="BL36" s="115"/>
      <c r="BM36" s="115"/>
      <c r="BN36" s="115"/>
      <c r="BO36" s="115"/>
      <c r="BP36" s="115"/>
      <c r="BQ36" s="115"/>
      <c r="BR36" s="115"/>
      <c r="BS36" s="115"/>
      <c r="BT36" s="115"/>
      <c r="BU36" s="115"/>
      <c r="BV36" s="115"/>
      <c r="BW36" s="115"/>
      <c r="BX36" s="115"/>
      <c r="BY36" s="115"/>
      <c r="BZ36" s="115"/>
      <c r="CA36" s="115"/>
      <c r="CB36" s="115"/>
      <c r="CC36" s="115"/>
      <c r="CD36" s="115"/>
      <c r="CE36" s="115"/>
      <c r="CF36" s="115"/>
      <c r="CG36" s="115"/>
      <c r="CH36" s="115"/>
      <c r="CI36" s="115"/>
      <c r="CJ36" s="115"/>
      <c r="CK36" s="115"/>
      <c r="CL36" s="115"/>
      <c r="CM36" s="115"/>
      <c r="CN36" s="115"/>
      <c r="CO36" s="115"/>
      <c r="CP36" s="115"/>
      <c r="CQ36" s="115"/>
      <c r="CR36" s="115"/>
      <c r="CS36" s="115"/>
      <c r="CT36" s="116"/>
      <c r="CU36" s="116"/>
      <c r="CV36" s="116"/>
      <c r="CW36" s="117"/>
      <c r="CX36" s="91">
        <f t="array" ref="CX36">SUMPRODUCT(B36:CW36*0.25)</f>
        <v>0</v>
      </c>
    </row>
    <row r="37" spans="1:102" ht="24.95" customHeight="1" x14ac:dyDescent="0.2">
      <c r="A37" s="118" t="s">
        <v>44</v>
      </c>
      <c r="B37" s="119"/>
      <c r="C37" s="120"/>
      <c r="D37" s="120"/>
      <c r="E37" s="120"/>
      <c r="F37" s="120"/>
      <c r="G37" s="120"/>
      <c r="H37" s="120"/>
      <c r="I37" s="120"/>
      <c r="J37" s="120"/>
      <c r="K37" s="120"/>
      <c r="L37" s="120"/>
      <c r="M37" s="120"/>
      <c r="N37" s="120"/>
      <c r="O37" s="120"/>
      <c r="P37" s="120"/>
      <c r="Q37" s="120"/>
      <c r="R37" s="120"/>
      <c r="S37" s="120"/>
      <c r="T37" s="120"/>
      <c r="U37" s="120"/>
      <c r="V37" s="120"/>
      <c r="W37" s="120"/>
      <c r="X37" s="120"/>
      <c r="Y37" s="120"/>
      <c r="Z37" s="120"/>
      <c r="AA37" s="120"/>
      <c r="AB37" s="120"/>
      <c r="AC37" s="120"/>
      <c r="AD37" s="120"/>
      <c r="AE37" s="120"/>
      <c r="AF37" s="120"/>
      <c r="AG37" s="120"/>
      <c r="AH37" s="120"/>
      <c r="AI37" s="120"/>
      <c r="AJ37" s="120"/>
      <c r="AK37" s="120"/>
      <c r="AL37" s="120"/>
      <c r="AM37" s="120"/>
      <c r="AN37" s="120"/>
      <c r="AO37" s="120"/>
      <c r="AP37" s="120"/>
      <c r="AQ37" s="120"/>
      <c r="AR37" s="120"/>
      <c r="AS37" s="120"/>
      <c r="AT37" s="120"/>
      <c r="AU37" s="120"/>
      <c r="AV37" s="120"/>
      <c r="AW37" s="120"/>
      <c r="AX37" s="120"/>
      <c r="AY37" s="120"/>
      <c r="AZ37" s="120"/>
      <c r="BA37" s="120"/>
      <c r="BB37" s="120"/>
      <c r="BC37" s="120"/>
      <c r="BD37" s="120"/>
      <c r="BE37" s="120"/>
      <c r="BF37" s="120"/>
      <c r="BG37" s="120"/>
      <c r="BH37" s="120"/>
      <c r="BI37" s="120"/>
      <c r="BJ37" s="120"/>
      <c r="BK37" s="120"/>
      <c r="BL37" s="120"/>
      <c r="BM37" s="120"/>
      <c r="BN37" s="120"/>
      <c r="BO37" s="120"/>
      <c r="BP37" s="120"/>
      <c r="BQ37" s="120"/>
      <c r="BR37" s="120"/>
      <c r="BS37" s="120"/>
      <c r="BT37" s="120"/>
      <c r="BU37" s="120"/>
      <c r="BV37" s="120"/>
      <c r="BW37" s="120"/>
      <c r="BX37" s="120"/>
      <c r="BY37" s="120"/>
      <c r="BZ37" s="120"/>
      <c r="CA37" s="120"/>
      <c r="CB37" s="120"/>
      <c r="CC37" s="120"/>
      <c r="CD37" s="120"/>
      <c r="CE37" s="120"/>
      <c r="CF37" s="120"/>
      <c r="CG37" s="120"/>
      <c r="CH37" s="120"/>
      <c r="CI37" s="120"/>
      <c r="CJ37" s="120"/>
      <c r="CK37" s="120"/>
      <c r="CL37" s="120"/>
      <c r="CM37" s="120"/>
      <c r="CN37" s="120"/>
      <c r="CO37" s="120"/>
      <c r="CP37" s="120"/>
      <c r="CQ37" s="120"/>
      <c r="CR37" s="120"/>
      <c r="CS37" s="120"/>
      <c r="CT37" s="120"/>
      <c r="CU37" s="120"/>
      <c r="CV37" s="120"/>
      <c r="CW37" s="121"/>
      <c r="CX37" s="97">
        <f t="array" ref="CX37">SUMPRODUCT(B37:CW37*0.25)</f>
        <v>0</v>
      </c>
    </row>
    <row r="38" spans="1:102" ht="24.95" customHeight="1" x14ac:dyDescent="0.2">
      <c r="A38" s="118" t="s">
        <v>45</v>
      </c>
      <c r="B38" s="119"/>
      <c r="C38" s="120"/>
      <c r="D38" s="120"/>
      <c r="E38" s="120"/>
      <c r="F38" s="120"/>
      <c r="G38" s="120"/>
      <c r="H38" s="120"/>
      <c r="I38" s="120"/>
      <c r="J38" s="120"/>
      <c r="K38" s="120"/>
      <c r="L38" s="120"/>
      <c r="M38" s="120"/>
      <c r="N38" s="120"/>
      <c r="O38" s="120"/>
      <c r="P38" s="120"/>
      <c r="Q38" s="120"/>
      <c r="R38" s="120"/>
      <c r="S38" s="120"/>
      <c r="T38" s="120"/>
      <c r="U38" s="120"/>
      <c r="V38" s="120"/>
      <c r="W38" s="120"/>
      <c r="X38" s="120"/>
      <c r="Y38" s="120"/>
      <c r="Z38" s="120"/>
      <c r="AA38" s="120"/>
      <c r="AB38" s="120"/>
      <c r="AC38" s="120"/>
      <c r="AD38" s="120"/>
      <c r="AE38" s="120"/>
      <c r="AF38" s="120"/>
      <c r="AG38" s="120"/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>
        <v>13</v>
      </c>
      <c r="AZ38" s="120">
        <v>0.8</v>
      </c>
      <c r="BA38" s="120"/>
      <c r="BB38" s="120">
        <v>170.7</v>
      </c>
      <c r="BC38" s="120">
        <v>157.19999999999999</v>
      </c>
      <c r="BD38" s="120">
        <v>2.7</v>
      </c>
      <c r="BE38" s="120"/>
      <c r="BF38" s="120"/>
      <c r="BG38" s="120"/>
      <c r="BH38" s="120"/>
      <c r="BI38" s="120"/>
      <c r="BJ38" s="120">
        <v>88.5</v>
      </c>
      <c r="BK38" s="120">
        <v>53.6</v>
      </c>
      <c r="BL38" s="120">
        <v>64.599999999999994</v>
      </c>
      <c r="BM38" s="120">
        <v>33.9</v>
      </c>
      <c r="BN38" s="120">
        <v>136.5</v>
      </c>
      <c r="BO38" s="120">
        <v>62.5</v>
      </c>
      <c r="BP38" s="120">
        <v>33.1</v>
      </c>
      <c r="BQ38" s="120">
        <v>89.9</v>
      </c>
      <c r="BR38" s="120">
        <v>43.6</v>
      </c>
      <c r="BS38" s="120">
        <v>59.1</v>
      </c>
      <c r="BT38" s="120">
        <v>63</v>
      </c>
      <c r="BU38" s="120">
        <v>74</v>
      </c>
      <c r="BV38" s="120">
        <v>17.5</v>
      </c>
      <c r="BW38" s="120"/>
      <c r="BX38" s="120">
        <v>30.3</v>
      </c>
      <c r="BY38" s="120">
        <v>1</v>
      </c>
      <c r="BZ38" s="120">
        <v>3.7</v>
      </c>
      <c r="CA38" s="120">
        <v>1</v>
      </c>
      <c r="CB38" s="120">
        <v>20.2</v>
      </c>
      <c r="CC38" s="120">
        <v>9.5</v>
      </c>
      <c r="CD38" s="120"/>
      <c r="CE38" s="120"/>
      <c r="CF38" s="120"/>
      <c r="CG38" s="120"/>
      <c r="CH38" s="120"/>
      <c r="CI38" s="120"/>
      <c r="CJ38" s="120">
        <v>29.5</v>
      </c>
      <c r="CK38" s="120">
        <v>59</v>
      </c>
      <c r="CL38" s="120">
        <v>16</v>
      </c>
      <c r="CM38" s="120">
        <v>18.899999999999999</v>
      </c>
      <c r="CN38" s="120">
        <v>16</v>
      </c>
      <c r="CO38" s="120">
        <v>16</v>
      </c>
      <c r="CP38" s="120">
        <v>4</v>
      </c>
      <c r="CQ38" s="120">
        <v>4</v>
      </c>
      <c r="CR38" s="120">
        <v>4</v>
      </c>
      <c r="CS38" s="120">
        <v>4</v>
      </c>
      <c r="CT38" s="122"/>
      <c r="CU38" s="122"/>
      <c r="CV38" s="122"/>
      <c r="CW38" s="121"/>
      <c r="CX38" s="97">
        <f t="array" ref="CX38">SUMPRODUCT(B38:CW38*0.25)</f>
        <v>350.32500000000005</v>
      </c>
    </row>
    <row r="39" spans="1:102" ht="24.95" customHeight="1" x14ac:dyDescent="0.2">
      <c r="A39" s="118" t="s">
        <v>46</v>
      </c>
      <c r="B39" s="119"/>
      <c r="C39" s="120"/>
      <c r="D39" s="120"/>
      <c r="E39" s="120"/>
      <c r="F39" s="120"/>
      <c r="G39" s="120"/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/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0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/>
      <c r="AM40" s="120"/>
      <c r="AN40" s="120"/>
      <c r="AO40" s="120"/>
      <c r="AP40" s="120"/>
      <c r="AQ40" s="120"/>
      <c r="AR40" s="120"/>
      <c r="AS40" s="120"/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0</v>
      </c>
    </row>
    <row r="41" spans="1:102" ht="30" customHeight="1" thickBot="1" x14ac:dyDescent="0.25">
      <c r="A41" s="105" t="s">
        <v>48</v>
      </c>
      <c r="B41" s="106">
        <f>SUM(B36:B40)</f>
        <v>0</v>
      </c>
      <c r="C41" s="107">
        <f t="shared" ref="C41:BN41" si="6">SUM(C36:C40)</f>
        <v>0</v>
      </c>
      <c r="D41" s="107">
        <f t="shared" si="6"/>
        <v>0</v>
      </c>
      <c r="E41" s="107">
        <f t="shared" si="6"/>
        <v>0</v>
      </c>
      <c r="F41" s="107">
        <f t="shared" si="6"/>
        <v>0</v>
      </c>
      <c r="G41" s="107">
        <f t="shared" si="6"/>
        <v>0</v>
      </c>
      <c r="H41" s="107">
        <f t="shared" si="6"/>
        <v>0</v>
      </c>
      <c r="I41" s="107">
        <f t="shared" si="6"/>
        <v>0</v>
      </c>
      <c r="J41" s="107">
        <f t="shared" si="6"/>
        <v>0</v>
      </c>
      <c r="K41" s="107">
        <f t="shared" si="6"/>
        <v>0</v>
      </c>
      <c r="L41" s="107">
        <f t="shared" si="6"/>
        <v>0</v>
      </c>
      <c r="M41" s="107">
        <f t="shared" si="6"/>
        <v>0</v>
      </c>
      <c r="N41" s="107">
        <f t="shared" si="6"/>
        <v>0</v>
      </c>
      <c r="O41" s="107">
        <f t="shared" si="6"/>
        <v>0</v>
      </c>
      <c r="P41" s="107">
        <f t="shared" si="6"/>
        <v>0</v>
      </c>
      <c r="Q41" s="107">
        <f t="shared" si="6"/>
        <v>0</v>
      </c>
      <c r="R41" s="107">
        <f t="shared" si="6"/>
        <v>0</v>
      </c>
      <c r="S41" s="107">
        <f t="shared" si="6"/>
        <v>0</v>
      </c>
      <c r="T41" s="107">
        <f t="shared" si="6"/>
        <v>0</v>
      </c>
      <c r="U41" s="107">
        <f t="shared" si="6"/>
        <v>0</v>
      </c>
      <c r="V41" s="107">
        <f t="shared" si="6"/>
        <v>0</v>
      </c>
      <c r="W41" s="107">
        <f t="shared" si="6"/>
        <v>0</v>
      </c>
      <c r="X41" s="107">
        <f t="shared" si="6"/>
        <v>0</v>
      </c>
      <c r="Y41" s="107">
        <f t="shared" si="6"/>
        <v>0</v>
      </c>
      <c r="Z41" s="107">
        <f t="shared" si="6"/>
        <v>0</v>
      </c>
      <c r="AA41" s="107">
        <f t="shared" si="6"/>
        <v>0</v>
      </c>
      <c r="AB41" s="107">
        <f t="shared" si="6"/>
        <v>0</v>
      </c>
      <c r="AC41" s="107">
        <f t="shared" si="6"/>
        <v>0</v>
      </c>
      <c r="AD41" s="107">
        <f t="shared" si="6"/>
        <v>0</v>
      </c>
      <c r="AE41" s="107">
        <f t="shared" si="6"/>
        <v>0</v>
      </c>
      <c r="AF41" s="107">
        <f t="shared" si="6"/>
        <v>0</v>
      </c>
      <c r="AG41" s="107">
        <f t="shared" si="6"/>
        <v>0</v>
      </c>
      <c r="AH41" s="107">
        <f t="shared" si="6"/>
        <v>0</v>
      </c>
      <c r="AI41" s="107">
        <f t="shared" si="6"/>
        <v>0</v>
      </c>
      <c r="AJ41" s="107">
        <f t="shared" si="6"/>
        <v>0</v>
      </c>
      <c r="AK41" s="107">
        <f t="shared" si="6"/>
        <v>0</v>
      </c>
      <c r="AL41" s="107">
        <f t="shared" si="6"/>
        <v>0</v>
      </c>
      <c r="AM41" s="107">
        <f t="shared" si="6"/>
        <v>0</v>
      </c>
      <c r="AN41" s="107">
        <f t="shared" si="6"/>
        <v>0</v>
      </c>
      <c r="AO41" s="107">
        <f t="shared" si="6"/>
        <v>0</v>
      </c>
      <c r="AP41" s="107">
        <f t="shared" si="6"/>
        <v>0</v>
      </c>
      <c r="AQ41" s="107">
        <f t="shared" si="6"/>
        <v>0</v>
      </c>
      <c r="AR41" s="107">
        <f t="shared" si="6"/>
        <v>0</v>
      </c>
      <c r="AS41" s="107">
        <f t="shared" si="6"/>
        <v>0</v>
      </c>
      <c r="AT41" s="107">
        <f t="shared" si="6"/>
        <v>0</v>
      </c>
      <c r="AU41" s="107">
        <f t="shared" si="6"/>
        <v>0</v>
      </c>
      <c r="AV41" s="107">
        <f t="shared" si="6"/>
        <v>0</v>
      </c>
      <c r="AW41" s="107">
        <f t="shared" si="6"/>
        <v>0</v>
      </c>
      <c r="AX41" s="107">
        <f t="shared" si="6"/>
        <v>0</v>
      </c>
      <c r="AY41" s="107">
        <f t="shared" si="6"/>
        <v>13</v>
      </c>
      <c r="AZ41" s="107">
        <f t="shared" si="6"/>
        <v>0.8</v>
      </c>
      <c r="BA41" s="107">
        <f t="shared" si="6"/>
        <v>0</v>
      </c>
      <c r="BB41" s="107">
        <f t="shared" si="6"/>
        <v>170.7</v>
      </c>
      <c r="BC41" s="107">
        <f t="shared" si="6"/>
        <v>157.19999999999999</v>
      </c>
      <c r="BD41" s="107">
        <f t="shared" si="6"/>
        <v>2.7</v>
      </c>
      <c r="BE41" s="107">
        <f t="shared" si="6"/>
        <v>0</v>
      </c>
      <c r="BF41" s="107">
        <f t="shared" si="6"/>
        <v>0</v>
      </c>
      <c r="BG41" s="107">
        <f t="shared" si="6"/>
        <v>0</v>
      </c>
      <c r="BH41" s="107">
        <f t="shared" si="6"/>
        <v>0</v>
      </c>
      <c r="BI41" s="107">
        <f t="shared" si="6"/>
        <v>0</v>
      </c>
      <c r="BJ41" s="107">
        <f t="shared" si="6"/>
        <v>88.5</v>
      </c>
      <c r="BK41" s="107">
        <f t="shared" si="6"/>
        <v>53.6</v>
      </c>
      <c r="BL41" s="107">
        <f t="shared" si="6"/>
        <v>64.599999999999994</v>
      </c>
      <c r="BM41" s="107">
        <f t="shared" si="6"/>
        <v>33.9</v>
      </c>
      <c r="BN41" s="107">
        <f t="shared" si="6"/>
        <v>136.5</v>
      </c>
      <c r="BO41" s="107">
        <f t="shared" ref="BO41:CW41" si="7">SUM(BO36:BO40)</f>
        <v>62.5</v>
      </c>
      <c r="BP41" s="107">
        <f t="shared" si="7"/>
        <v>33.1</v>
      </c>
      <c r="BQ41" s="107">
        <f t="shared" si="7"/>
        <v>89.9</v>
      </c>
      <c r="BR41" s="107">
        <f t="shared" si="7"/>
        <v>43.6</v>
      </c>
      <c r="BS41" s="107">
        <f t="shared" si="7"/>
        <v>59.1</v>
      </c>
      <c r="BT41" s="107">
        <f t="shared" si="7"/>
        <v>63</v>
      </c>
      <c r="BU41" s="107">
        <f t="shared" si="7"/>
        <v>74</v>
      </c>
      <c r="BV41" s="107">
        <f t="shared" si="7"/>
        <v>17.5</v>
      </c>
      <c r="BW41" s="107">
        <f t="shared" si="7"/>
        <v>0</v>
      </c>
      <c r="BX41" s="107">
        <f t="shared" si="7"/>
        <v>30.3</v>
      </c>
      <c r="BY41" s="107">
        <f t="shared" si="7"/>
        <v>1</v>
      </c>
      <c r="BZ41" s="107">
        <f t="shared" si="7"/>
        <v>3.7</v>
      </c>
      <c r="CA41" s="107">
        <f t="shared" si="7"/>
        <v>1</v>
      </c>
      <c r="CB41" s="107">
        <f t="shared" si="7"/>
        <v>20.2</v>
      </c>
      <c r="CC41" s="107">
        <f t="shared" si="7"/>
        <v>9.5</v>
      </c>
      <c r="CD41" s="107">
        <f t="shared" si="7"/>
        <v>0</v>
      </c>
      <c r="CE41" s="107">
        <f t="shared" si="7"/>
        <v>0</v>
      </c>
      <c r="CF41" s="107">
        <f t="shared" si="7"/>
        <v>0</v>
      </c>
      <c r="CG41" s="107">
        <f t="shared" si="7"/>
        <v>0</v>
      </c>
      <c r="CH41" s="107">
        <f t="shared" si="7"/>
        <v>0</v>
      </c>
      <c r="CI41" s="107">
        <f t="shared" si="7"/>
        <v>0</v>
      </c>
      <c r="CJ41" s="107">
        <f t="shared" si="7"/>
        <v>29.5</v>
      </c>
      <c r="CK41" s="107">
        <f t="shared" si="7"/>
        <v>59</v>
      </c>
      <c r="CL41" s="107">
        <f t="shared" si="7"/>
        <v>16</v>
      </c>
      <c r="CM41" s="107">
        <f t="shared" si="7"/>
        <v>18.899999999999999</v>
      </c>
      <c r="CN41" s="107">
        <f t="shared" si="7"/>
        <v>16</v>
      </c>
      <c r="CO41" s="107">
        <f t="shared" si="7"/>
        <v>16</v>
      </c>
      <c r="CP41" s="107">
        <f t="shared" si="7"/>
        <v>4</v>
      </c>
      <c r="CQ41" s="107">
        <f t="shared" si="7"/>
        <v>4</v>
      </c>
      <c r="CR41" s="107">
        <f t="shared" si="7"/>
        <v>4</v>
      </c>
      <c r="CS41" s="107">
        <f t="shared" si="7"/>
        <v>4</v>
      </c>
      <c r="CT41" s="108">
        <f t="shared" si="7"/>
        <v>0</v>
      </c>
      <c r="CU41" s="108">
        <f t="shared" si="7"/>
        <v>0</v>
      </c>
      <c r="CV41" s="108">
        <f t="shared" si="7"/>
        <v>0</v>
      </c>
      <c r="CW41" s="109">
        <f t="shared" si="7"/>
        <v>0</v>
      </c>
      <c r="CX41" s="110">
        <f>SUM(CX36:CX40)</f>
        <v>350.32500000000005</v>
      </c>
    </row>
    <row r="42" spans="1:102" ht="18" customHeight="1" thickBot="1" x14ac:dyDescent="0.25">
      <c r="A42" s="123"/>
      <c r="B42" s="124"/>
      <c r="C42" s="124"/>
      <c r="D42" s="124"/>
      <c r="E42" s="124"/>
      <c r="F42" s="124"/>
      <c r="G42" s="124"/>
      <c r="H42" s="124"/>
      <c r="I42" s="124"/>
      <c r="J42" s="124"/>
      <c r="K42" s="124"/>
      <c r="L42" s="124"/>
      <c r="M42" s="124"/>
      <c r="N42" s="124"/>
      <c r="O42" s="124"/>
      <c r="P42" s="124"/>
      <c r="Q42" s="124"/>
      <c r="R42" s="124"/>
      <c r="S42" s="124"/>
      <c r="T42" s="124"/>
      <c r="U42" s="124"/>
      <c r="V42" s="124"/>
      <c r="W42" s="124"/>
      <c r="X42" s="124"/>
      <c r="Y42" s="124"/>
      <c r="Z42" s="124"/>
      <c r="AA42" s="124"/>
      <c r="AB42" s="124"/>
      <c r="AC42" s="124"/>
      <c r="AD42" s="124"/>
      <c r="AE42" s="124"/>
      <c r="AF42" s="124"/>
      <c r="AG42" s="124"/>
      <c r="AH42" s="124"/>
      <c r="AI42" s="124"/>
      <c r="AJ42" s="124"/>
      <c r="AK42" s="124"/>
      <c r="AL42" s="124"/>
      <c r="AM42" s="124"/>
      <c r="AN42" s="124"/>
      <c r="AO42" s="124"/>
      <c r="AP42" s="124"/>
      <c r="AQ42" s="124"/>
      <c r="AR42" s="124"/>
      <c r="AS42" s="124"/>
      <c r="AT42" s="124"/>
      <c r="AU42" s="124"/>
      <c r="AV42" s="124"/>
      <c r="AW42" s="124"/>
      <c r="AX42" s="124"/>
      <c r="AY42" s="124"/>
      <c r="AZ42" s="124"/>
      <c r="BA42" s="124"/>
      <c r="BB42" s="124"/>
      <c r="BC42" s="124"/>
      <c r="BD42" s="124"/>
      <c r="BE42" s="124"/>
      <c r="BF42" s="124"/>
      <c r="BG42" s="124"/>
      <c r="BH42" s="124"/>
      <c r="BI42" s="124"/>
      <c r="BJ42" s="124"/>
      <c r="BK42" s="124"/>
      <c r="BL42" s="124"/>
      <c r="BM42" s="124"/>
      <c r="BN42" s="124"/>
      <c r="BO42" s="124"/>
      <c r="BP42" s="124"/>
      <c r="BQ42" s="124"/>
      <c r="BR42" s="124"/>
      <c r="BS42" s="124"/>
      <c r="BT42" s="124"/>
      <c r="BU42" s="124"/>
      <c r="BV42" s="124"/>
      <c r="BW42" s="124"/>
      <c r="BX42" s="124"/>
      <c r="BY42" s="124"/>
      <c r="BZ42" s="124"/>
      <c r="CA42" s="124"/>
      <c r="CB42" s="124"/>
      <c r="CC42" s="124"/>
      <c r="CD42" s="124"/>
      <c r="CE42" s="124"/>
      <c r="CF42" s="124"/>
      <c r="CG42" s="124"/>
      <c r="CH42" s="124"/>
      <c r="CI42" s="124"/>
      <c r="CJ42" s="124"/>
      <c r="CK42" s="124"/>
      <c r="CL42" s="124"/>
      <c r="CM42" s="124"/>
      <c r="CN42" s="124"/>
      <c r="CO42" s="124"/>
      <c r="CP42" s="124"/>
      <c r="CQ42" s="124"/>
      <c r="CR42" s="124"/>
      <c r="CS42" s="124"/>
      <c r="CT42" s="124"/>
      <c r="CU42" s="124"/>
      <c r="CV42" s="124"/>
      <c r="CW42" s="124"/>
      <c r="CX42" s="125"/>
    </row>
    <row r="43" spans="1:102" ht="30" customHeight="1" thickBot="1" x14ac:dyDescent="0.25">
      <c r="A43" s="85" t="s">
        <v>49</v>
      </c>
      <c r="B43" s="111">
        <v>1</v>
      </c>
      <c r="C43" s="112"/>
      <c r="D43" s="112"/>
      <c r="E43" s="112"/>
      <c r="F43" s="112"/>
      <c r="G43" s="112"/>
      <c r="H43" s="112"/>
      <c r="I43" s="112"/>
      <c r="J43" s="112"/>
      <c r="K43" s="112"/>
      <c r="L43" s="112"/>
      <c r="M43" s="112"/>
      <c r="N43" s="112"/>
      <c r="O43" s="112"/>
      <c r="P43" s="112"/>
      <c r="Q43" s="112"/>
      <c r="R43" s="112"/>
      <c r="S43" s="112"/>
      <c r="T43" s="112"/>
      <c r="U43" s="112"/>
      <c r="V43" s="112"/>
      <c r="W43" s="112"/>
      <c r="X43" s="112"/>
      <c r="Y43" s="112"/>
      <c r="Z43" s="112"/>
      <c r="AA43" s="112"/>
      <c r="AB43" s="112"/>
      <c r="AC43" s="112"/>
      <c r="AD43" s="112"/>
      <c r="AE43" s="112"/>
      <c r="AF43" s="112"/>
      <c r="AG43" s="112"/>
      <c r="AH43" s="112"/>
      <c r="AI43" s="112"/>
      <c r="AJ43" s="112"/>
      <c r="AK43" s="112"/>
      <c r="AL43" s="112"/>
      <c r="AM43" s="112"/>
      <c r="AN43" s="112"/>
      <c r="AO43" s="112"/>
      <c r="AP43" s="112"/>
      <c r="AQ43" s="112"/>
      <c r="AR43" s="112"/>
      <c r="AS43" s="112"/>
      <c r="AT43" s="112"/>
      <c r="AU43" s="112"/>
      <c r="AV43" s="112"/>
      <c r="AW43" s="112"/>
      <c r="AX43" s="112"/>
      <c r="AY43" s="112"/>
      <c r="AZ43" s="112"/>
      <c r="BA43" s="112"/>
      <c r="BB43" s="112"/>
      <c r="BC43" s="112"/>
      <c r="BD43" s="112"/>
      <c r="BE43" s="112"/>
      <c r="BF43" s="112"/>
      <c r="BG43" s="112"/>
      <c r="BH43" s="112"/>
      <c r="BI43" s="112"/>
      <c r="BJ43" s="112"/>
      <c r="BK43" s="112"/>
      <c r="BL43" s="112"/>
      <c r="BM43" s="112"/>
      <c r="BN43" s="112"/>
      <c r="BO43" s="112"/>
      <c r="BP43" s="112"/>
      <c r="BQ43" s="112"/>
      <c r="BR43" s="112"/>
      <c r="BS43" s="112"/>
      <c r="BT43" s="112"/>
      <c r="BU43" s="112"/>
      <c r="BV43" s="112"/>
      <c r="BW43" s="112"/>
      <c r="BX43" s="112"/>
      <c r="BY43" s="112"/>
      <c r="BZ43" s="112"/>
      <c r="CA43" s="112"/>
      <c r="CB43" s="112"/>
      <c r="CC43" s="112"/>
      <c r="CD43" s="112"/>
      <c r="CE43" s="112"/>
      <c r="CF43" s="112"/>
      <c r="CG43" s="112"/>
      <c r="CH43" s="112"/>
      <c r="CI43" s="112"/>
      <c r="CJ43" s="112"/>
      <c r="CK43" s="112"/>
      <c r="CL43" s="112"/>
      <c r="CM43" s="112"/>
      <c r="CN43" s="112"/>
      <c r="CO43" s="112"/>
      <c r="CP43" s="112"/>
      <c r="CQ43" s="112"/>
      <c r="CR43" s="112"/>
      <c r="CS43" s="112"/>
      <c r="CT43" s="112"/>
      <c r="CU43" s="112"/>
      <c r="CV43" s="112"/>
      <c r="CW43" s="112"/>
      <c r="CX43" s="113"/>
    </row>
    <row r="44" spans="1:102" ht="24.95" customHeight="1" x14ac:dyDescent="0.2">
      <c r="A44" s="86" t="s">
        <v>43</v>
      </c>
      <c r="B44" s="114"/>
      <c r="C44" s="115"/>
      <c r="D44" s="115"/>
      <c r="E44" s="115"/>
      <c r="F44" s="115"/>
      <c r="G44" s="115"/>
      <c r="H44" s="115"/>
      <c r="I44" s="115"/>
      <c r="J44" s="115"/>
      <c r="K44" s="115"/>
      <c r="L44" s="115"/>
      <c r="M44" s="115"/>
      <c r="N44" s="115"/>
      <c r="O44" s="115"/>
      <c r="P44" s="115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15"/>
      <c r="AZ44" s="115"/>
      <c r="BA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5"/>
      <c r="BL44" s="115"/>
      <c r="BM44" s="115"/>
      <c r="BN44" s="115"/>
      <c r="BO44" s="115"/>
      <c r="BP44" s="115"/>
      <c r="BQ44" s="115"/>
      <c r="BR44" s="115"/>
      <c r="BS44" s="115"/>
      <c r="BT44" s="115"/>
      <c r="BU44" s="115"/>
      <c r="BV44" s="115"/>
      <c r="BW44" s="115"/>
      <c r="BX44" s="115"/>
      <c r="BY44" s="115"/>
      <c r="BZ44" s="115"/>
      <c r="CA44" s="115"/>
      <c r="CB44" s="115"/>
      <c r="CC44" s="115"/>
      <c r="CD44" s="115"/>
      <c r="CE44" s="115"/>
      <c r="CF44" s="115"/>
      <c r="CG44" s="115"/>
      <c r="CH44" s="115"/>
      <c r="CI44" s="115"/>
      <c r="CJ44" s="115"/>
      <c r="CK44" s="115"/>
      <c r="CL44" s="115"/>
      <c r="CM44" s="115"/>
      <c r="CN44" s="115"/>
      <c r="CO44" s="115"/>
      <c r="CP44" s="115"/>
      <c r="CQ44" s="115"/>
      <c r="CR44" s="115"/>
      <c r="CS44" s="115"/>
      <c r="CT44" s="116"/>
      <c r="CU44" s="116"/>
      <c r="CV44" s="116"/>
      <c r="CW44" s="117"/>
      <c r="CX44" s="91">
        <f t="array" ref="CX44">SUMPRODUCT(B44:CW44*0.25)</f>
        <v>0</v>
      </c>
    </row>
    <row r="45" spans="1:102" ht="24.95" customHeight="1" x14ac:dyDescent="0.2">
      <c r="A45" s="118" t="s">
        <v>44</v>
      </c>
      <c r="B45" s="119"/>
      <c r="C45" s="120"/>
      <c r="D45" s="120"/>
      <c r="E45" s="120"/>
      <c r="F45" s="120"/>
      <c r="G45" s="120"/>
      <c r="H45" s="120"/>
      <c r="I45" s="120"/>
      <c r="J45" s="120"/>
      <c r="K45" s="120"/>
      <c r="L45" s="120"/>
      <c r="M45" s="120"/>
      <c r="N45" s="120"/>
      <c r="O45" s="120"/>
      <c r="P45" s="120"/>
      <c r="Q45" s="120"/>
      <c r="R45" s="120"/>
      <c r="S45" s="120"/>
      <c r="T45" s="120"/>
      <c r="U45" s="120"/>
      <c r="V45" s="120"/>
      <c r="W45" s="120"/>
      <c r="X45" s="120"/>
      <c r="Y45" s="120"/>
      <c r="Z45" s="120"/>
      <c r="AA45" s="120"/>
      <c r="AB45" s="120"/>
      <c r="AC45" s="120"/>
      <c r="AD45" s="120"/>
      <c r="AE45" s="120"/>
      <c r="AF45" s="120"/>
      <c r="AG45" s="120"/>
      <c r="AH45" s="120"/>
      <c r="AI45" s="120"/>
      <c r="AJ45" s="120"/>
      <c r="AK45" s="120"/>
      <c r="AL45" s="120"/>
      <c r="AM45" s="120"/>
      <c r="AN45" s="120"/>
      <c r="AO45" s="120"/>
      <c r="AP45" s="120"/>
      <c r="AQ45" s="120"/>
      <c r="AR45" s="120"/>
      <c r="AS45" s="120"/>
      <c r="AT45" s="120"/>
      <c r="AU45" s="120"/>
      <c r="AV45" s="120"/>
      <c r="AW45" s="120"/>
      <c r="AX45" s="120"/>
      <c r="AY45" s="120"/>
      <c r="AZ45" s="120"/>
      <c r="BA45" s="120"/>
      <c r="BB45" s="120"/>
      <c r="BC45" s="120"/>
      <c r="BD45" s="120"/>
      <c r="BE45" s="120"/>
      <c r="BF45" s="120"/>
      <c r="BG45" s="120"/>
      <c r="BH45" s="120"/>
      <c r="BI45" s="120"/>
      <c r="BJ45" s="120"/>
      <c r="BK45" s="120"/>
      <c r="BL45" s="120"/>
      <c r="BM45" s="120"/>
      <c r="BN45" s="120"/>
      <c r="BO45" s="120"/>
      <c r="BP45" s="120"/>
      <c r="BQ45" s="120"/>
      <c r="BR45" s="120"/>
      <c r="BS45" s="120"/>
      <c r="BT45" s="120"/>
      <c r="BU45" s="120"/>
      <c r="BV45" s="120"/>
      <c r="BW45" s="120"/>
      <c r="BX45" s="120"/>
      <c r="BY45" s="120"/>
      <c r="BZ45" s="120"/>
      <c r="CA45" s="120"/>
      <c r="CB45" s="120"/>
      <c r="CC45" s="120"/>
      <c r="CD45" s="120"/>
      <c r="CE45" s="120"/>
      <c r="CF45" s="120"/>
      <c r="CG45" s="120"/>
      <c r="CH45" s="120"/>
      <c r="CI45" s="120"/>
      <c r="CJ45" s="120"/>
      <c r="CK45" s="120"/>
      <c r="CL45" s="120"/>
      <c r="CM45" s="120"/>
      <c r="CN45" s="120"/>
      <c r="CO45" s="120"/>
      <c r="CP45" s="120"/>
      <c r="CQ45" s="120"/>
      <c r="CR45" s="120"/>
      <c r="CS45" s="120"/>
      <c r="CT45" s="120"/>
      <c r="CU45" s="120"/>
      <c r="CV45" s="120"/>
      <c r="CW45" s="121"/>
      <c r="CX45" s="97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>
        <v>13</v>
      </c>
      <c r="AZ46" s="120">
        <v>0.8</v>
      </c>
      <c r="BA46" s="120"/>
      <c r="BB46" s="120">
        <v>170.7</v>
      </c>
      <c r="BC46" s="120">
        <v>157.19999999999999</v>
      </c>
      <c r="BD46" s="120">
        <v>2.7</v>
      </c>
      <c r="BE46" s="120"/>
      <c r="BF46" s="120"/>
      <c r="BG46" s="120"/>
      <c r="BH46" s="120"/>
      <c r="BI46" s="120"/>
      <c r="BJ46" s="120">
        <v>88.5</v>
      </c>
      <c r="BK46" s="120">
        <v>53.6</v>
      </c>
      <c r="BL46" s="120">
        <v>64.599999999999994</v>
      </c>
      <c r="BM46" s="120">
        <v>33.9</v>
      </c>
      <c r="BN46" s="120">
        <v>136.5</v>
      </c>
      <c r="BO46" s="120">
        <v>62.5</v>
      </c>
      <c r="BP46" s="120">
        <v>33.1</v>
      </c>
      <c r="BQ46" s="120">
        <v>89.9</v>
      </c>
      <c r="BR46" s="120">
        <v>43.6</v>
      </c>
      <c r="BS46" s="120">
        <v>59.1</v>
      </c>
      <c r="BT46" s="120">
        <v>63</v>
      </c>
      <c r="BU46" s="120">
        <v>74</v>
      </c>
      <c r="BV46" s="120">
        <v>17.5</v>
      </c>
      <c r="BW46" s="120"/>
      <c r="BX46" s="120">
        <v>30.3</v>
      </c>
      <c r="BY46" s="120">
        <v>1</v>
      </c>
      <c r="BZ46" s="120">
        <v>3.7</v>
      </c>
      <c r="CA46" s="120">
        <v>1</v>
      </c>
      <c r="CB46" s="120">
        <v>20.2</v>
      </c>
      <c r="CC46" s="120">
        <v>9.5</v>
      </c>
      <c r="CD46" s="120"/>
      <c r="CE46" s="120"/>
      <c r="CF46" s="120"/>
      <c r="CG46" s="120"/>
      <c r="CH46" s="120"/>
      <c r="CI46" s="120"/>
      <c r="CJ46" s="120">
        <v>29.5</v>
      </c>
      <c r="CK46" s="120">
        <v>59</v>
      </c>
      <c r="CL46" s="120">
        <v>16</v>
      </c>
      <c r="CM46" s="120">
        <v>18.899999999999999</v>
      </c>
      <c r="CN46" s="120">
        <v>16</v>
      </c>
      <c r="CO46" s="120">
        <v>16</v>
      </c>
      <c r="CP46" s="120">
        <v>4</v>
      </c>
      <c r="CQ46" s="120">
        <v>4</v>
      </c>
      <c r="CR46" s="120">
        <v>4</v>
      </c>
      <c r="CS46" s="120">
        <v>4</v>
      </c>
      <c r="CT46" s="122"/>
      <c r="CU46" s="122"/>
      <c r="CV46" s="122"/>
      <c r="CW46" s="121"/>
      <c r="CX46" s="97">
        <f t="array" ref="CX46">SUMPRODUCT(B46:CW46*0.25)</f>
        <v>350.32500000000005</v>
      </c>
    </row>
    <row r="47" spans="1:102" ht="24.95" customHeight="1" x14ac:dyDescent="0.2">
      <c r="A47" s="118" t="s">
        <v>46</v>
      </c>
      <c r="B47" s="119"/>
      <c r="C47" s="120"/>
      <c r="D47" s="120"/>
      <c r="E47" s="120"/>
      <c r="F47" s="120"/>
      <c r="G47" s="120"/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/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0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04" t="s">
        <v>50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/>
      <c r="BW49" s="120"/>
      <c r="BX49" s="120"/>
      <c r="BY49" s="120"/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0</v>
      </c>
    </row>
    <row r="50" spans="1:102" ht="30" customHeight="1" thickBot="1" x14ac:dyDescent="0.25">
      <c r="A50" s="105" t="s">
        <v>51</v>
      </c>
      <c r="B50" s="106">
        <f>SUM(B44:B49)</f>
        <v>0</v>
      </c>
      <c r="C50" s="107">
        <f t="shared" ref="C50:BN50" si="8">SUM(C44:C49)</f>
        <v>0</v>
      </c>
      <c r="D50" s="107">
        <f t="shared" si="8"/>
        <v>0</v>
      </c>
      <c r="E50" s="107">
        <f t="shared" si="8"/>
        <v>0</v>
      </c>
      <c r="F50" s="107">
        <f t="shared" si="8"/>
        <v>0</v>
      </c>
      <c r="G50" s="107">
        <f t="shared" si="8"/>
        <v>0</v>
      </c>
      <c r="H50" s="107">
        <f t="shared" si="8"/>
        <v>0</v>
      </c>
      <c r="I50" s="107">
        <f t="shared" si="8"/>
        <v>0</v>
      </c>
      <c r="J50" s="107">
        <f t="shared" si="8"/>
        <v>0</v>
      </c>
      <c r="K50" s="107">
        <f t="shared" si="8"/>
        <v>0</v>
      </c>
      <c r="L50" s="107">
        <f t="shared" si="8"/>
        <v>0</v>
      </c>
      <c r="M50" s="107">
        <f t="shared" si="8"/>
        <v>0</v>
      </c>
      <c r="N50" s="107">
        <f t="shared" si="8"/>
        <v>0</v>
      </c>
      <c r="O50" s="107">
        <f t="shared" si="8"/>
        <v>0</v>
      </c>
      <c r="P50" s="107">
        <f t="shared" si="8"/>
        <v>0</v>
      </c>
      <c r="Q50" s="107">
        <f t="shared" si="8"/>
        <v>0</v>
      </c>
      <c r="R50" s="107">
        <f t="shared" si="8"/>
        <v>0</v>
      </c>
      <c r="S50" s="107">
        <f t="shared" si="8"/>
        <v>0</v>
      </c>
      <c r="T50" s="107">
        <f t="shared" si="8"/>
        <v>0</v>
      </c>
      <c r="U50" s="107">
        <f t="shared" si="8"/>
        <v>0</v>
      </c>
      <c r="V50" s="107">
        <f t="shared" si="8"/>
        <v>0</v>
      </c>
      <c r="W50" s="107">
        <f t="shared" si="8"/>
        <v>0</v>
      </c>
      <c r="X50" s="107">
        <f t="shared" si="8"/>
        <v>0</v>
      </c>
      <c r="Y50" s="107">
        <f t="shared" si="8"/>
        <v>0</v>
      </c>
      <c r="Z50" s="107">
        <f t="shared" si="8"/>
        <v>0</v>
      </c>
      <c r="AA50" s="107">
        <f t="shared" si="8"/>
        <v>0</v>
      </c>
      <c r="AB50" s="107">
        <f t="shared" si="8"/>
        <v>0</v>
      </c>
      <c r="AC50" s="107">
        <f t="shared" si="8"/>
        <v>0</v>
      </c>
      <c r="AD50" s="107">
        <f t="shared" si="8"/>
        <v>0</v>
      </c>
      <c r="AE50" s="107">
        <f t="shared" si="8"/>
        <v>0</v>
      </c>
      <c r="AF50" s="107">
        <f t="shared" si="8"/>
        <v>0</v>
      </c>
      <c r="AG50" s="107">
        <f t="shared" si="8"/>
        <v>0</v>
      </c>
      <c r="AH50" s="107">
        <f t="shared" si="8"/>
        <v>0</v>
      </c>
      <c r="AI50" s="107">
        <f t="shared" si="8"/>
        <v>0</v>
      </c>
      <c r="AJ50" s="107">
        <f t="shared" si="8"/>
        <v>0</v>
      </c>
      <c r="AK50" s="107">
        <f t="shared" si="8"/>
        <v>0</v>
      </c>
      <c r="AL50" s="107">
        <f t="shared" si="8"/>
        <v>0</v>
      </c>
      <c r="AM50" s="107">
        <f t="shared" si="8"/>
        <v>0</v>
      </c>
      <c r="AN50" s="107">
        <f t="shared" si="8"/>
        <v>0</v>
      </c>
      <c r="AO50" s="107">
        <f t="shared" si="8"/>
        <v>0</v>
      </c>
      <c r="AP50" s="107">
        <f t="shared" si="8"/>
        <v>0</v>
      </c>
      <c r="AQ50" s="107">
        <f t="shared" si="8"/>
        <v>0</v>
      </c>
      <c r="AR50" s="107">
        <f t="shared" si="8"/>
        <v>0</v>
      </c>
      <c r="AS50" s="107">
        <f t="shared" si="8"/>
        <v>0</v>
      </c>
      <c r="AT50" s="107">
        <f t="shared" si="8"/>
        <v>0</v>
      </c>
      <c r="AU50" s="107">
        <f t="shared" si="8"/>
        <v>0</v>
      </c>
      <c r="AV50" s="107">
        <f t="shared" si="8"/>
        <v>0</v>
      </c>
      <c r="AW50" s="107">
        <f t="shared" si="8"/>
        <v>0</v>
      </c>
      <c r="AX50" s="107">
        <f t="shared" si="8"/>
        <v>0</v>
      </c>
      <c r="AY50" s="107">
        <f t="shared" si="8"/>
        <v>13</v>
      </c>
      <c r="AZ50" s="107">
        <f t="shared" si="8"/>
        <v>0.8</v>
      </c>
      <c r="BA50" s="107">
        <f t="shared" si="8"/>
        <v>0</v>
      </c>
      <c r="BB50" s="107">
        <f t="shared" si="8"/>
        <v>170.7</v>
      </c>
      <c r="BC50" s="107">
        <f t="shared" si="8"/>
        <v>157.19999999999999</v>
      </c>
      <c r="BD50" s="107">
        <f t="shared" si="8"/>
        <v>2.7</v>
      </c>
      <c r="BE50" s="107">
        <f t="shared" si="8"/>
        <v>0</v>
      </c>
      <c r="BF50" s="107">
        <f t="shared" si="8"/>
        <v>0</v>
      </c>
      <c r="BG50" s="107">
        <f t="shared" si="8"/>
        <v>0</v>
      </c>
      <c r="BH50" s="107">
        <f t="shared" si="8"/>
        <v>0</v>
      </c>
      <c r="BI50" s="107">
        <f t="shared" si="8"/>
        <v>0</v>
      </c>
      <c r="BJ50" s="107">
        <f t="shared" si="8"/>
        <v>88.5</v>
      </c>
      <c r="BK50" s="107">
        <f t="shared" si="8"/>
        <v>53.6</v>
      </c>
      <c r="BL50" s="107">
        <f t="shared" si="8"/>
        <v>64.599999999999994</v>
      </c>
      <c r="BM50" s="107">
        <f t="shared" si="8"/>
        <v>33.9</v>
      </c>
      <c r="BN50" s="107">
        <f t="shared" si="8"/>
        <v>136.5</v>
      </c>
      <c r="BO50" s="107">
        <f t="shared" ref="BO50:CW50" si="9">SUM(BO44:BO49)</f>
        <v>62.5</v>
      </c>
      <c r="BP50" s="107">
        <f t="shared" si="9"/>
        <v>33.1</v>
      </c>
      <c r="BQ50" s="107">
        <f t="shared" si="9"/>
        <v>89.9</v>
      </c>
      <c r="BR50" s="107">
        <f t="shared" si="9"/>
        <v>43.6</v>
      </c>
      <c r="BS50" s="107">
        <f t="shared" si="9"/>
        <v>59.1</v>
      </c>
      <c r="BT50" s="107">
        <f t="shared" si="9"/>
        <v>63</v>
      </c>
      <c r="BU50" s="107">
        <f t="shared" si="9"/>
        <v>74</v>
      </c>
      <c r="BV50" s="107">
        <f t="shared" si="9"/>
        <v>17.5</v>
      </c>
      <c r="BW50" s="107">
        <f t="shared" si="9"/>
        <v>0</v>
      </c>
      <c r="BX50" s="107">
        <f t="shared" si="9"/>
        <v>30.3</v>
      </c>
      <c r="BY50" s="107">
        <f t="shared" si="9"/>
        <v>1</v>
      </c>
      <c r="BZ50" s="107">
        <f t="shared" si="9"/>
        <v>3.7</v>
      </c>
      <c r="CA50" s="107">
        <f t="shared" si="9"/>
        <v>1</v>
      </c>
      <c r="CB50" s="107">
        <f t="shared" si="9"/>
        <v>20.2</v>
      </c>
      <c r="CC50" s="107">
        <f t="shared" si="9"/>
        <v>9.5</v>
      </c>
      <c r="CD50" s="107">
        <f t="shared" si="9"/>
        <v>0</v>
      </c>
      <c r="CE50" s="107">
        <f t="shared" si="9"/>
        <v>0</v>
      </c>
      <c r="CF50" s="107">
        <f t="shared" si="9"/>
        <v>0</v>
      </c>
      <c r="CG50" s="107">
        <f t="shared" si="9"/>
        <v>0</v>
      </c>
      <c r="CH50" s="107">
        <f t="shared" si="9"/>
        <v>0</v>
      </c>
      <c r="CI50" s="107">
        <f t="shared" si="9"/>
        <v>0</v>
      </c>
      <c r="CJ50" s="107">
        <f t="shared" si="9"/>
        <v>29.5</v>
      </c>
      <c r="CK50" s="107">
        <f t="shared" si="9"/>
        <v>59</v>
      </c>
      <c r="CL50" s="107">
        <f t="shared" si="9"/>
        <v>16</v>
      </c>
      <c r="CM50" s="107">
        <f t="shared" si="9"/>
        <v>18.899999999999999</v>
      </c>
      <c r="CN50" s="107">
        <f t="shared" si="9"/>
        <v>16</v>
      </c>
      <c r="CO50" s="107">
        <f t="shared" si="9"/>
        <v>16</v>
      </c>
      <c r="CP50" s="107">
        <f t="shared" si="9"/>
        <v>4</v>
      </c>
      <c r="CQ50" s="107">
        <f t="shared" si="9"/>
        <v>4</v>
      </c>
      <c r="CR50" s="107">
        <f t="shared" si="9"/>
        <v>4</v>
      </c>
      <c r="CS50" s="107">
        <f t="shared" si="9"/>
        <v>4</v>
      </c>
      <c r="CT50" s="108">
        <f t="shared" si="9"/>
        <v>0</v>
      </c>
      <c r="CU50" s="108">
        <f t="shared" si="9"/>
        <v>0</v>
      </c>
      <c r="CV50" s="108">
        <f t="shared" si="9"/>
        <v>0</v>
      </c>
      <c r="CW50" s="109">
        <f t="shared" si="9"/>
        <v>0</v>
      </c>
      <c r="CX50" s="110">
        <f>SUM(CX44:CX49)</f>
        <v>350.32500000000005</v>
      </c>
    </row>
    <row r="51" spans="1:102" ht="15.95" customHeight="1" thickBot="1" x14ac:dyDescent="0.25"/>
    <row r="52" spans="1:102" ht="30" customHeight="1" thickBot="1" x14ac:dyDescent="0.25">
      <c r="A52" s="85"/>
      <c r="B52" s="11" t="str">
        <f>IF(LEN(B$3)&gt;0,B$3,"")</f>
        <v/>
      </c>
      <c r="C52" s="12" t="str">
        <f t="shared" ref="C52:BN52" si="10">IF(LEN(C$3)&gt;0,C$3,"")</f>
        <v/>
      </c>
      <c r="D52" s="12" t="str">
        <f t="shared" si="10"/>
        <v/>
      </c>
      <c r="E52" s="12" t="str">
        <f t="shared" si="10"/>
        <v/>
      </c>
      <c r="F52" s="12" t="str">
        <f t="shared" si="10"/>
        <v/>
      </c>
      <c r="G52" s="12" t="str">
        <f t="shared" si="10"/>
        <v/>
      </c>
      <c r="H52" s="12" t="str">
        <f t="shared" si="10"/>
        <v/>
      </c>
      <c r="I52" s="12" t="str">
        <f t="shared" si="10"/>
        <v/>
      </c>
      <c r="J52" s="12" t="str">
        <f t="shared" si="10"/>
        <v/>
      </c>
      <c r="K52" s="12" t="str">
        <f t="shared" si="10"/>
        <v/>
      </c>
      <c r="L52" s="12" t="str">
        <f t="shared" si="10"/>
        <v/>
      </c>
      <c r="M52" s="12" t="str">
        <f t="shared" si="10"/>
        <v/>
      </c>
      <c r="N52" s="12" t="str">
        <f t="shared" si="10"/>
        <v/>
      </c>
      <c r="O52" s="12" t="str">
        <f t="shared" si="10"/>
        <v/>
      </c>
      <c r="P52" s="12" t="str">
        <f t="shared" si="10"/>
        <v/>
      </c>
      <c r="Q52" s="12" t="str">
        <f t="shared" si="10"/>
        <v/>
      </c>
      <c r="R52" s="12" t="str">
        <f t="shared" si="10"/>
        <v/>
      </c>
      <c r="S52" s="12" t="str">
        <f t="shared" si="10"/>
        <v/>
      </c>
      <c r="T52" s="12" t="str">
        <f t="shared" si="10"/>
        <v/>
      </c>
      <c r="U52" s="12" t="str">
        <f t="shared" si="10"/>
        <v/>
      </c>
      <c r="V52" s="12" t="str">
        <f t="shared" si="10"/>
        <v/>
      </c>
      <c r="W52" s="12" t="str">
        <f t="shared" si="10"/>
        <v/>
      </c>
      <c r="X52" s="12" t="str">
        <f t="shared" si="10"/>
        <v/>
      </c>
      <c r="Y52" s="12" t="str">
        <f t="shared" si="10"/>
        <v/>
      </c>
      <c r="Z52" s="12" t="str">
        <f t="shared" si="10"/>
        <v/>
      </c>
      <c r="AA52" s="12" t="str">
        <f t="shared" si="10"/>
        <v/>
      </c>
      <c r="AB52" s="12" t="str">
        <f t="shared" si="10"/>
        <v/>
      </c>
      <c r="AC52" s="12" t="str">
        <f t="shared" si="10"/>
        <v/>
      </c>
      <c r="AD52" s="12" t="str">
        <f t="shared" si="10"/>
        <v/>
      </c>
      <c r="AE52" s="12" t="str">
        <f t="shared" si="10"/>
        <v/>
      </c>
      <c r="AF52" s="12" t="str">
        <f t="shared" si="10"/>
        <v/>
      </c>
      <c r="AG52" s="12" t="str">
        <f t="shared" si="10"/>
        <v/>
      </c>
      <c r="AH52" s="12" t="str">
        <f t="shared" si="10"/>
        <v/>
      </c>
      <c r="AI52" s="12" t="str">
        <f t="shared" si="10"/>
        <v/>
      </c>
      <c r="AJ52" s="12" t="str">
        <f t="shared" si="10"/>
        <v/>
      </c>
      <c r="AK52" s="12" t="str">
        <f t="shared" si="10"/>
        <v/>
      </c>
      <c r="AL52" s="12" t="str">
        <f t="shared" si="10"/>
        <v/>
      </c>
      <c r="AM52" s="12" t="str">
        <f t="shared" si="10"/>
        <v/>
      </c>
      <c r="AN52" s="12" t="str">
        <f t="shared" si="10"/>
        <v/>
      </c>
      <c r="AO52" s="12" t="str">
        <f t="shared" si="10"/>
        <v/>
      </c>
      <c r="AP52" s="12" t="str">
        <f t="shared" si="10"/>
        <v/>
      </c>
      <c r="AQ52" s="12" t="str">
        <f t="shared" si="10"/>
        <v/>
      </c>
      <c r="AR52" s="12" t="str">
        <f t="shared" si="10"/>
        <v/>
      </c>
      <c r="AS52" s="12" t="str">
        <f t="shared" si="10"/>
        <v/>
      </c>
      <c r="AT52" s="12" t="str">
        <f t="shared" si="10"/>
        <v/>
      </c>
      <c r="AU52" s="12" t="str">
        <f t="shared" si="10"/>
        <v/>
      </c>
      <c r="AV52" s="12" t="str">
        <f t="shared" si="10"/>
        <v/>
      </c>
      <c r="AW52" s="12" t="str">
        <f t="shared" si="10"/>
        <v/>
      </c>
      <c r="AX52" s="12">
        <f t="shared" si="10"/>
        <v>49</v>
      </c>
      <c r="AY52" s="12">
        <f t="shared" si="10"/>
        <v>50</v>
      </c>
      <c r="AZ52" s="12">
        <f t="shared" si="10"/>
        <v>51</v>
      </c>
      <c r="BA52" s="12">
        <f t="shared" si="10"/>
        <v>52</v>
      </c>
      <c r="BB52" s="12">
        <f t="shared" si="10"/>
        <v>53</v>
      </c>
      <c r="BC52" s="12">
        <f t="shared" si="10"/>
        <v>54</v>
      </c>
      <c r="BD52" s="12">
        <f t="shared" si="10"/>
        <v>55</v>
      </c>
      <c r="BE52" s="12">
        <f t="shared" si="10"/>
        <v>56</v>
      </c>
      <c r="BF52" s="12">
        <f t="shared" si="10"/>
        <v>57</v>
      </c>
      <c r="BG52" s="12">
        <f t="shared" si="10"/>
        <v>58</v>
      </c>
      <c r="BH52" s="12">
        <f t="shared" si="10"/>
        <v>59</v>
      </c>
      <c r="BI52" s="12">
        <f t="shared" si="10"/>
        <v>60</v>
      </c>
      <c r="BJ52" s="12">
        <f t="shared" si="10"/>
        <v>61</v>
      </c>
      <c r="BK52" s="12">
        <f t="shared" si="10"/>
        <v>62</v>
      </c>
      <c r="BL52" s="12">
        <f t="shared" si="10"/>
        <v>63</v>
      </c>
      <c r="BM52" s="12">
        <f t="shared" si="10"/>
        <v>64</v>
      </c>
      <c r="BN52" s="12">
        <f t="shared" si="10"/>
        <v>65</v>
      </c>
      <c r="BO52" s="12">
        <f t="shared" ref="BO52:CW52" si="11">IF(LEN(BO$3)&gt;0,BO$3,"")</f>
        <v>66</v>
      </c>
      <c r="BP52" s="12">
        <f t="shared" si="11"/>
        <v>67</v>
      </c>
      <c r="BQ52" s="12">
        <f t="shared" si="11"/>
        <v>68</v>
      </c>
      <c r="BR52" s="12">
        <f t="shared" si="11"/>
        <v>69</v>
      </c>
      <c r="BS52" s="12">
        <f t="shared" si="11"/>
        <v>70</v>
      </c>
      <c r="BT52" s="12">
        <f t="shared" si="11"/>
        <v>71</v>
      </c>
      <c r="BU52" s="12">
        <f t="shared" si="11"/>
        <v>72</v>
      </c>
      <c r="BV52" s="12">
        <f t="shared" si="11"/>
        <v>73</v>
      </c>
      <c r="BW52" s="12">
        <f t="shared" si="11"/>
        <v>74</v>
      </c>
      <c r="BX52" s="12">
        <f t="shared" si="11"/>
        <v>75</v>
      </c>
      <c r="BY52" s="12">
        <f t="shared" si="11"/>
        <v>76</v>
      </c>
      <c r="BZ52" s="12">
        <f t="shared" si="11"/>
        <v>77</v>
      </c>
      <c r="CA52" s="12">
        <f t="shared" si="11"/>
        <v>78</v>
      </c>
      <c r="CB52" s="12">
        <f t="shared" si="11"/>
        <v>79</v>
      </c>
      <c r="CC52" s="12">
        <f t="shared" si="11"/>
        <v>80</v>
      </c>
      <c r="CD52" s="12">
        <f t="shared" si="11"/>
        <v>81</v>
      </c>
      <c r="CE52" s="12">
        <f t="shared" si="11"/>
        <v>82</v>
      </c>
      <c r="CF52" s="12">
        <f t="shared" si="11"/>
        <v>83</v>
      </c>
      <c r="CG52" s="12">
        <f t="shared" si="11"/>
        <v>84</v>
      </c>
      <c r="CH52" s="12">
        <f t="shared" si="11"/>
        <v>85</v>
      </c>
      <c r="CI52" s="12">
        <f t="shared" si="11"/>
        <v>86</v>
      </c>
      <c r="CJ52" s="12">
        <f t="shared" si="11"/>
        <v>87</v>
      </c>
      <c r="CK52" s="12">
        <f t="shared" si="11"/>
        <v>88</v>
      </c>
      <c r="CL52" s="12">
        <f t="shared" si="11"/>
        <v>89</v>
      </c>
      <c r="CM52" s="12">
        <f t="shared" si="11"/>
        <v>90</v>
      </c>
      <c r="CN52" s="12">
        <f t="shared" si="11"/>
        <v>91</v>
      </c>
      <c r="CO52" s="12">
        <f t="shared" si="11"/>
        <v>92</v>
      </c>
      <c r="CP52" s="12">
        <f t="shared" si="11"/>
        <v>93</v>
      </c>
      <c r="CQ52" s="12">
        <f t="shared" si="11"/>
        <v>94</v>
      </c>
      <c r="CR52" s="12">
        <f t="shared" si="11"/>
        <v>95</v>
      </c>
      <c r="CS52" s="13">
        <f t="shared" si="11"/>
        <v>96</v>
      </c>
      <c r="CT52" s="13" t="str">
        <f t="shared" si="11"/>
        <v/>
      </c>
      <c r="CU52" s="13" t="str">
        <f t="shared" si="11"/>
        <v/>
      </c>
      <c r="CV52" s="13" t="str">
        <f t="shared" si="11"/>
        <v/>
      </c>
      <c r="CW52" s="17" t="str">
        <f t="shared" si="11"/>
        <v/>
      </c>
      <c r="CX52" s="18" t="s">
        <v>1</v>
      </c>
    </row>
    <row r="53" spans="1:102" ht="24.95" customHeight="1" thickBot="1" x14ac:dyDescent="0.25">
      <c r="A53" s="105" t="s">
        <v>41</v>
      </c>
      <c r="B53" s="106">
        <f>B17+B27+B41</f>
        <v>0</v>
      </c>
      <c r="C53" s="107">
        <f t="shared" ref="C53:BN53" si="12">C17+C27+C41</f>
        <v>0</v>
      </c>
      <c r="D53" s="107">
        <f t="shared" si="12"/>
        <v>0</v>
      </c>
      <c r="E53" s="107">
        <f t="shared" si="12"/>
        <v>0</v>
      </c>
      <c r="F53" s="107">
        <f t="shared" si="12"/>
        <v>0</v>
      </c>
      <c r="G53" s="107">
        <f t="shared" si="12"/>
        <v>0</v>
      </c>
      <c r="H53" s="107">
        <f t="shared" si="12"/>
        <v>0</v>
      </c>
      <c r="I53" s="107">
        <f t="shared" si="12"/>
        <v>0</v>
      </c>
      <c r="J53" s="107">
        <f t="shared" si="12"/>
        <v>0</v>
      </c>
      <c r="K53" s="107">
        <f t="shared" si="12"/>
        <v>0</v>
      </c>
      <c r="L53" s="107">
        <f t="shared" si="12"/>
        <v>0</v>
      </c>
      <c r="M53" s="107">
        <f t="shared" si="12"/>
        <v>0</v>
      </c>
      <c r="N53" s="107">
        <f t="shared" si="12"/>
        <v>0</v>
      </c>
      <c r="O53" s="107">
        <f t="shared" si="12"/>
        <v>0</v>
      </c>
      <c r="P53" s="107">
        <f t="shared" si="12"/>
        <v>0</v>
      </c>
      <c r="Q53" s="107">
        <f t="shared" si="12"/>
        <v>0</v>
      </c>
      <c r="R53" s="107">
        <f t="shared" si="12"/>
        <v>0</v>
      </c>
      <c r="S53" s="107">
        <f t="shared" si="12"/>
        <v>0</v>
      </c>
      <c r="T53" s="107">
        <f t="shared" si="12"/>
        <v>0</v>
      </c>
      <c r="U53" s="107">
        <f t="shared" si="12"/>
        <v>0</v>
      </c>
      <c r="V53" s="107">
        <f t="shared" si="12"/>
        <v>0</v>
      </c>
      <c r="W53" s="107">
        <f t="shared" si="12"/>
        <v>0</v>
      </c>
      <c r="X53" s="107">
        <f t="shared" si="12"/>
        <v>0</v>
      </c>
      <c r="Y53" s="107">
        <f t="shared" si="12"/>
        <v>0</v>
      </c>
      <c r="Z53" s="107">
        <f t="shared" si="12"/>
        <v>0</v>
      </c>
      <c r="AA53" s="107">
        <f t="shared" si="12"/>
        <v>0</v>
      </c>
      <c r="AB53" s="107">
        <f t="shared" si="12"/>
        <v>0</v>
      </c>
      <c r="AC53" s="107">
        <f t="shared" si="12"/>
        <v>0</v>
      </c>
      <c r="AD53" s="107">
        <f t="shared" si="12"/>
        <v>0</v>
      </c>
      <c r="AE53" s="107">
        <f t="shared" si="12"/>
        <v>0</v>
      </c>
      <c r="AF53" s="107">
        <f t="shared" si="12"/>
        <v>0</v>
      </c>
      <c r="AG53" s="107">
        <f t="shared" si="12"/>
        <v>0</v>
      </c>
      <c r="AH53" s="107">
        <f t="shared" si="12"/>
        <v>0</v>
      </c>
      <c r="AI53" s="107">
        <f t="shared" si="12"/>
        <v>0</v>
      </c>
      <c r="AJ53" s="107">
        <f t="shared" si="12"/>
        <v>0</v>
      </c>
      <c r="AK53" s="107">
        <f t="shared" si="12"/>
        <v>0</v>
      </c>
      <c r="AL53" s="107">
        <f t="shared" si="12"/>
        <v>0</v>
      </c>
      <c r="AM53" s="107">
        <f t="shared" si="12"/>
        <v>0</v>
      </c>
      <c r="AN53" s="107">
        <f t="shared" si="12"/>
        <v>0</v>
      </c>
      <c r="AO53" s="107">
        <f t="shared" si="12"/>
        <v>0</v>
      </c>
      <c r="AP53" s="107">
        <f t="shared" si="12"/>
        <v>0</v>
      </c>
      <c r="AQ53" s="107">
        <f t="shared" si="12"/>
        <v>0</v>
      </c>
      <c r="AR53" s="107">
        <f t="shared" si="12"/>
        <v>0</v>
      </c>
      <c r="AS53" s="107">
        <f t="shared" si="12"/>
        <v>0</v>
      </c>
      <c r="AT53" s="107">
        <f t="shared" si="12"/>
        <v>0</v>
      </c>
      <c r="AU53" s="107">
        <f t="shared" si="12"/>
        <v>0</v>
      </c>
      <c r="AV53" s="107">
        <f t="shared" si="12"/>
        <v>0</v>
      </c>
      <c r="AW53" s="107">
        <f t="shared" si="12"/>
        <v>0</v>
      </c>
      <c r="AX53" s="107">
        <f t="shared" si="12"/>
        <v>74.450999999999993</v>
      </c>
      <c r="AY53" s="107">
        <f t="shared" si="12"/>
        <v>71.930999999999997</v>
      </c>
      <c r="AZ53" s="107">
        <f t="shared" si="12"/>
        <v>81.048999999999992</v>
      </c>
      <c r="BA53" s="107">
        <f t="shared" si="12"/>
        <v>87.366000000000014</v>
      </c>
      <c r="BB53" s="107">
        <f t="shared" si="12"/>
        <v>214.798</v>
      </c>
      <c r="BC53" s="107">
        <f t="shared" si="12"/>
        <v>197.221</v>
      </c>
      <c r="BD53" s="107">
        <f t="shared" si="12"/>
        <v>81.512000000000015</v>
      </c>
      <c r="BE53" s="107">
        <f t="shared" si="12"/>
        <v>74.756</v>
      </c>
      <c r="BF53" s="107">
        <f t="shared" si="12"/>
        <v>29.221000000000004</v>
      </c>
      <c r="BG53" s="107">
        <f t="shared" si="12"/>
        <v>30.433999999999997</v>
      </c>
      <c r="BH53" s="107">
        <f t="shared" si="12"/>
        <v>30.329000000000001</v>
      </c>
      <c r="BI53" s="107">
        <f t="shared" si="12"/>
        <v>65.438000000000002</v>
      </c>
      <c r="BJ53" s="107">
        <f t="shared" si="12"/>
        <v>99.188999999999993</v>
      </c>
      <c r="BK53" s="107">
        <f t="shared" si="12"/>
        <v>73.311000000000007</v>
      </c>
      <c r="BL53" s="107">
        <f t="shared" si="12"/>
        <v>86.390999999999991</v>
      </c>
      <c r="BM53" s="107">
        <f t="shared" si="12"/>
        <v>94.135000000000005</v>
      </c>
      <c r="BN53" s="107">
        <f t="shared" si="12"/>
        <v>140.65700000000001</v>
      </c>
      <c r="BO53" s="107">
        <f t="shared" ref="BO53:CX53" si="13">BO17+BO27+BO41</f>
        <v>95.954999999999998</v>
      </c>
      <c r="BP53" s="107">
        <f t="shared" si="13"/>
        <v>83.14</v>
      </c>
      <c r="BQ53" s="107">
        <f t="shared" si="13"/>
        <v>92.818000000000012</v>
      </c>
      <c r="BR53" s="107">
        <f t="shared" si="13"/>
        <v>61.120999999999995</v>
      </c>
      <c r="BS53" s="107">
        <f t="shared" si="13"/>
        <v>62.533999999999999</v>
      </c>
      <c r="BT53" s="107">
        <f t="shared" si="13"/>
        <v>66.286000000000001</v>
      </c>
      <c r="BU53" s="107">
        <f t="shared" si="13"/>
        <v>75.983999999999995</v>
      </c>
      <c r="BV53" s="107">
        <f t="shared" si="13"/>
        <v>20.475999999999999</v>
      </c>
      <c r="BW53" s="107">
        <f t="shared" si="13"/>
        <v>21.143999999999998</v>
      </c>
      <c r="BX53" s="107">
        <f t="shared" si="13"/>
        <v>36.539000000000001</v>
      </c>
      <c r="BY53" s="107">
        <f t="shared" si="13"/>
        <v>33.047999999999995</v>
      </c>
      <c r="BZ53" s="107">
        <f t="shared" si="13"/>
        <v>35.352000000000004</v>
      </c>
      <c r="CA53" s="107">
        <f t="shared" si="13"/>
        <v>12.260999999999999</v>
      </c>
      <c r="CB53" s="107">
        <f t="shared" si="13"/>
        <v>23.24</v>
      </c>
      <c r="CC53" s="107">
        <f t="shared" si="13"/>
        <v>12.532</v>
      </c>
      <c r="CD53" s="107">
        <f t="shared" si="13"/>
        <v>51.247999999999998</v>
      </c>
      <c r="CE53" s="107">
        <f t="shared" si="13"/>
        <v>42.686999999999998</v>
      </c>
      <c r="CF53" s="107">
        <f t="shared" si="13"/>
        <v>16.673000000000002</v>
      </c>
      <c r="CG53" s="107">
        <f t="shared" si="13"/>
        <v>45.346000000000004</v>
      </c>
      <c r="CH53" s="107">
        <f t="shared" si="13"/>
        <v>65.837000000000003</v>
      </c>
      <c r="CI53" s="107">
        <f t="shared" si="13"/>
        <v>42.578000000000003</v>
      </c>
      <c r="CJ53" s="107">
        <f t="shared" si="13"/>
        <v>87.933999999999997</v>
      </c>
      <c r="CK53" s="107">
        <f t="shared" si="13"/>
        <v>100.367</v>
      </c>
      <c r="CL53" s="107">
        <f t="shared" si="13"/>
        <v>91.509</v>
      </c>
      <c r="CM53" s="107">
        <f t="shared" si="13"/>
        <v>109.61199999999999</v>
      </c>
      <c r="CN53" s="107">
        <f t="shared" si="13"/>
        <v>84.14200000000001</v>
      </c>
      <c r="CO53" s="107">
        <f t="shared" si="13"/>
        <v>71.744</v>
      </c>
      <c r="CP53" s="107">
        <f t="shared" si="13"/>
        <v>36.716999999999999</v>
      </c>
      <c r="CQ53" s="107">
        <f t="shared" si="13"/>
        <v>26.245000000000001</v>
      </c>
      <c r="CR53" s="107">
        <f t="shared" si="13"/>
        <v>9.1780000000000008</v>
      </c>
      <c r="CS53" s="107">
        <f t="shared" si="13"/>
        <v>6.0180000000000007</v>
      </c>
      <c r="CT53" s="108">
        <f t="shared" si="13"/>
        <v>0</v>
      </c>
      <c r="CU53" s="108">
        <f t="shared" si="13"/>
        <v>0</v>
      </c>
      <c r="CV53" s="108">
        <f t="shared" si="13"/>
        <v>0</v>
      </c>
      <c r="CW53" s="109">
        <f t="shared" si="13"/>
        <v>0</v>
      </c>
      <c r="CX53" s="126">
        <f t="shared" si="13"/>
        <v>788.11350000000016</v>
      </c>
    </row>
  </sheetData>
  <mergeCells count="35">
    <mergeCell ref="B28:CX28"/>
    <mergeCell ref="B29:CW29"/>
    <mergeCell ref="B34:CX34"/>
    <mergeCell ref="B35:CX35"/>
    <mergeCell ref="B43:CX43"/>
    <mergeCell ref="CT2:CW2"/>
    <mergeCell ref="B4:CX4"/>
    <mergeCell ref="B7:CX7"/>
    <mergeCell ref="B10:CW10"/>
    <mergeCell ref="B18:CX18"/>
    <mergeCell ref="B19:CW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AZ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46025</v>
      </c>
      <c r="B3" s="11"/>
      <c r="C3" s="12"/>
      <c r="D3" s="12"/>
      <c r="E3" s="13"/>
      <c r="F3" s="14"/>
      <c r="G3" s="12"/>
      <c r="H3" s="12"/>
      <c r="I3" s="15"/>
      <c r="J3" s="14"/>
      <c r="K3" s="12"/>
      <c r="L3" s="12"/>
      <c r="M3" s="15"/>
      <c r="N3" s="14"/>
      <c r="O3" s="12"/>
      <c r="P3" s="12"/>
      <c r="Q3" s="15"/>
      <c r="R3" s="14"/>
      <c r="S3" s="12"/>
      <c r="T3" s="12"/>
      <c r="U3" s="15"/>
      <c r="V3" s="14"/>
      <c r="W3" s="12"/>
      <c r="X3" s="12"/>
      <c r="Y3" s="15"/>
      <c r="Z3" s="14"/>
      <c r="AA3" s="12"/>
      <c r="AB3" s="12"/>
      <c r="AC3" s="15"/>
      <c r="AD3" s="14"/>
      <c r="AE3" s="12"/>
      <c r="AF3" s="12"/>
      <c r="AG3" s="15"/>
      <c r="AH3" s="14"/>
      <c r="AI3" s="12"/>
      <c r="AJ3" s="12"/>
      <c r="AK3" s="15"/>
      <c r="AL3" s="14"/>
      <c r="AM3" s="12"/>
      <c r="AN3" s="12"/>
      <c r="AO3" s="15"/>
      <c r="AP3" s="14"/>
      <c r="AQ3" s="12"/>
      <c r="AR3" s="12"/>
      <c r="AS3" s="15"/>
      <c r="AT3" s="14"/>
      <c r="AU3" s="12"/>
      <c r="AV3" s="12"/>
      <c r="AW3" s="15"/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  <c r="R5" s="25"/>
      <c r="S5" s="25"/>
      <c r="T5" s="25"/>
      <c r="U5" s="25"/>
      <c r="V5" s="25"/>
      <c r="W5" s="25"/>
      <c r="X5" s="25"/>
      <c r="Y5" s="25"/>
      <c r="Z5" s="25"/>
      <c r="AA5" s="25"/>
      <c r="AB5" s="25"/>
      <c r="AC5" s="25"/>
      <c r="AD5" s="25"/>
      <c r="AE5" s="25"/>
      <c r="AF5" s="25"/>
      <c r="AG5" s="25"/>
      <c r="AH5" s="25"/>
      <c r="AI5" s="25"/>
      <c r="AJ5" s="25"/>
      <c r="AK5" s="25"/>
      <c r="AL5" s="25"/>
      <c r="AM5" s="25"/>
      <c r="AN5" s="25"/>
      <c r="AO5" s="25"/>
      <c r="AP5" s="25"/>
      <c r="AQ5" s="25"/>
      <c r="AR5" s="25"/>
      <c r="AS5" s="25"/>
      <c r="AT5" s="25"/>
      <c r="AU5" s="25"/>
      <c r="AV5" s="25"/>
      <c r="AW5" s="25"/>
      <c r="AX5" s="25"/>
      <c r="AY5" s="25">
        <v>13</v>
      </c>
      <c r="AZ5" s="25">
        <v>0.8</v>
      </c>
      <c r="BA5" s="25"/>
      <c r="BB5" s="25">
        <v>170.7</v>
      </c>
      <c r="BC5" s="25">
        <v>157.19999999999999</v>
      </c>
      <c r="BD5" s="25">
        <v>2.7</v>
      </c>
      <c r="BE5" s="25"/>
      <c r="BF5" s="25"/>
      <c r="BG5" s="25"/>
      <c r="BH5" s="25"/>
      <c r="BI5" s="25"/>
      <c r="BJ5" s="25">
        <v>88.5</v>
      </c>
      <c r="BK5" s="25">
        <v>53.6</v>
      </c>
      <c r="BL5" s="25">
        <v>64.599999999999994</v>
      </c>
      <c r="BM5" s="25">
        <v>33.9</v>
      </c>
      <c r="BN5" s="25">
        <v>136.5</v>
      </c>
      <c r="BO5" s="25">
        <v>62.5</v>
      </c>
      <c r="BP5" s="25">
        <v>33.1</v>
      </c>
      <c r="BQ5" s="25">
        <v>89.9</v>
      </c>
      <c r="BR5" s="25">
        <v>43.6</v>
      </c>
      <c r="BS5" s="25">
        <v>59.1</v>
      </c>
      <c r="BT5" s="25">
        <v>63</v>
      </c>
      <c r="BU5" s="25">
        <v>74</v>
      </c>
      <c r="BV5" s="25">
        <v>17.5</v>
      </c>
      <c r="BW5" s="25">
        <v>-8.9</v>
      </c>
      <c r="BX5" s="25">
        <v>30.3</v>
      </c>
      <c r="BY5" s="25">
        <v>1</v>
      </c>
      <c r="BZ5" s="25">
        <v>3.7</v>
      </c>
      <c r="CA5" s="25">
        <v>1</v>
      </c>
      <c r="CB5" s="25">
        <v>20.2</v>
      </c>
      <c r="CC5" s="25">
        <v>9.5</v>
      </c>
      <c r="CD5" s="25">
        <v>-27.9</v>
      </c>
      <c r="CE5" s="25">
        <v>-17.2</v>
      </c>
      <c r="CF5" s="25">
        <v>-6.7</v>
      </c>
      <c r="CG5" s="25">
        <v>-43.7</v>
      </c>
      <c r="CH5" s="25"/>
      <c r="CI5" s="25"/>
      <c r="CJ5" s="25">
        <v>29.5</v>
      </c>
      <c r="CK5" s="25">
        <v>59</v>
      </c>
      <c r="CL5" s="25">
        <v>16</v>
      </c>
      <c r="CM5" s="25">
        <v>18.899999999999999</v>
      </c>
      <c r="CN5" s="25">
        <v>16</v>
      </c>
      <c r="CO5" s="25">
        <v>16</v>
      </c>
      <c r="CP5" s="25">
        <v>4</v>
      </c>
      <c r="CQ5" s="25">
        <v>4</v>
      </c>
      <c r="CR5" s="25">
        <v>4</v>
      </c>
      <c r="CS5" s="25">
        <v>4</v>
      </c>
      <c r="CT5" s="26"/>
      <c r="CU5" s="26"/>
      <c r="CV5" s="26"/>
      <c r="CW5" s="27"/>
      <c r="CX5" s="132">
        <f t="array" ref="CX5">SUMPRODUCT(B5:CW5*0.25)</f>
        <v>324.22499999999997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/>
      <c r="C8" s="138"/>
      <c r="D8" s="138"/>
      <c r="E8" s="138"/>
      <c r="F8" s="138"/>
      <c r="G8" s="138"/>
      <c r="H8" s="138"/>
      <c r="I8" s="138"/>
      <c r="J8" s="138"/>
      <c r="K8" s="138"/>
      <c r="L8" s="138"/>
      <c r="M8" s="138"/>
      <c r="N8" s="138"/>
      <c r="O8" s="138"/>
      <c r="P8" s="138"/>
      <c r="Q8" s="138"/>
      <c r="R8" s="138"/>
      <c r="S8" s="138"/>
      <c r="T8" s="138"/>
      <c r="U8" s="138"/>
      <c r="V8" s="138"/>
      <c r="W8" s="138"/>
      <c r="X8" s="138"/>
      <c r="Y8" s="138"/>
      <c r="Z8" s="138"/>
      <c r="AA8" s="138"/>
      <c r="AB8" s="138"/>
      <c r="AC8" s="138"/>
      <c r="AD8" s="138"/>
      <c r="AE8" s="138"/>
      <c r="AF8" s="138"/>
      <c r="AG8" s="138"/>
      <c r="AH8" s="138"/>
      <c r="AI8" s="138"/>
      <c r="AJ8" s="138"/>
      <c r="AK8" s="138"/>
      <c r="AL8" s="138"/>
      <c r="AM8" s="138"/>
      <c r="AN8" s="138"/>
      <c r="AO8" s="138"/>
      <c r="AP8" s="138"/>
      <c r="AQ8" s="138"/>
      <c r="AR8" s="138"/>
      <c r="AS8" s="138"/>
      <c r="AT8" s="138"/>
      <c r="AU8" s="138"/>
      <c r="AV8" s="138"/>
      <c r="AW8" s="138"/>
      <c r="AX8" s="138">
        <v>73.010000000000005</v>
      </c>
      <c r="AY8" s="138">
        <v>72.94</v>
      </c>
      <c r="AZ8" s="138">
        <v>73.8</v>
      </c>
      <c r="BA8" s="138">
        <v>74.069999999999993</v>
      </c>
      <c r="BB8" s="138">
        <v>85.03</v>
      </c>
      <c r="BC8" s="138">
        <v>80.540000000000006</v>
      </c>
      <c r="BD8" s="138">
        <v>69.94</v>
      </c>
      <c r="BE8" s="138">
        <v>66.819999999999993</v>
      </c>
      <c r="BF8" s="138">
        <v>71.989999999999995</v>
      </c>
      <c r="BG8" s="138">
        <v>73.44</v>
      </c>
      <c r="BH8" s="138">
        <v>73.58</v>
      </c>
      <c r="BI8" s="138">
        <v>80.05</v>
      </c>
      <c r="BJ8" s="138">
        <v>92.99</v>
      </c>
      <c r="BK8" s="138">
        <v>97.14</v>
      </c>
      <c r="BL8" s="138">
        <v>99.94</v>
      </c>
      <c r="BM8" s="138">
        <v>110.35</v>
      </c>
      <c r="BN8" s="138">
        <v>98.5</v>
      </c>
      <c r="BO8" s="138">
        <v>111.08</v>
      </c>
      <c r="BP8" s="138">
        <v>119.31</v>
      </c>
      <c r="BQ8" s="138">
        <v>111.11</v>
      </c>
      <c r="BR8" s="138">
        <v>113.87</v>
      </c>
      <c r="BS8" s="138">
        <v>112.84</v>
      </c>
      <c r="BT8" s="138">
        <v>116.26</v>
      </c>
      <c r="BU8" s="138">
        <v>125</v>
      </c>
      <c r="BV8" s="138">
        <v>116.16</v>
      </c>
      <c r="BW8" s="138">
        <v>115.24</v>
      </c>
      <c r="BX8" s="138">
        <v>122.62</v>
      </c>
      <c r="BY8" s="138">
        <v>112.73</v>
      </c>
      <c r="BZ8" s="138">
        <v>118.42</v>
      </c>
      <c r="CA8" s="138">
        <v>100.96</v>
      </c>
      <c r="CB8" s="138">
        <v>115.95</v>
      </c>
      <c r="CC8" s="138">
        <v>110</v>
      </c>
      <c r="CD8" s="138">
        <v>120.48</v>
      </c>
      <c r="CE8" s="138">
        <v>118.46</v>
      </c>
      <c r="CF8" s="138">
        <v>105.43</v>
      </c>
      <c r="CG8" s="138">
        <v>97.19</v>
      </c>
      <c r="CH8" s="138">
        <v>100.12</v>
      </c>
      <c r="CI8" s="138">
        <v>86.77</v>
      </c>
      <c r="CJ8" s="138">
        <v>91.11</v>
      </c>
      <c r="CK8" s="138">
        <v>95.74</v>
      </c>
      <c r="CL8" s="138">
        <v>99.62</v>
      </c>
      <c r="CM8" s="138">
        <v>99.37</v>
      </c>
      <c r="CN8" s="138">
        <v>87.51</v>
      </c>
      <c r="CO8" s="138">
        <v>72.94</v>
      </c>
      <c r="CP8" s="138">
        <v>72.39</v>
      </c>
      <c r="CQ8" s="138">
        <v>72.22</v>
      </c>
      <c r="CR8" s="138">
        <v>69.8</v>
      </c>
      <c r="CS8" s="138">
        <v>72.16</v>
      </c>
      <c r="CT8" s="139"/>
      <c r="CU8" s="139"/>
      <c r="CV8" s="139"/>
      <c r="CW8" s="140"/>
      <c r="CX8" s="141">
        <f>IF(SUM(B8:CW8)&lt;&gt;0,AVERAGEIF(B8:CW8,"&lt;&gt;"""),"")</f>
        <v>95.353958333333324</v>
      </c>
    </row>
    <row r="9" spans="1:102" ht="24.95" customHeight="1" thickBot="1" x14ac:dyDescent="0.25">
      <c r="A9" s="133" t="s">
        <v>6</v>
      </c>
      <c r="B9" s="42"/>
      <c r="C9" s="43"/>
      <c r="D9" s="43"/>
      <c r="E9" s="43"/>
      <c r="F9" s="43"/>
      <c r="G9" s="43"/>
      <c r="H9" s="43"/>
      <c r="I9" s="43"/>
      <c r="J9" s="43"/>
      <c r="K9" s="43"/>
      <c r="L9" s="43"/>
      <c r="M9" s="43"/>
      <c r="N9" s="43"/>
      <c r="O9" s="43"/>
      <c r="P9" s="43"/>
      <c r="Q9" s="43"/>
      <c r="R9" s="43"/>
      <c r="S9" s="43"/>
      <c r="T9" s="43"/>
      <c r="U9" s="43"/>
      <c r="V9" s="43"/>
      <c r="W9" s="43"/>
      <c r="X9" s="43"/>
      <c r="Y9" s="43"/>
      <c r="Z9" s="43"/>
      <c r="AA9" s="43"/>
      <c r="AB9" s="43"/>
      <c r="AC9" s="43"/>
      <c r="AD9" s="43"/>
      <c r="AE9" s="43"/>
      <c r="AF9" s="43"/>
      <c r="AG9" s="43"/>
      <c r="AH9" s="43"/>
      <c r="AI9" s="43"/>
      <c r="AJ9" s="43"/>
      <c r="AK9" s="43"/>
      <c r="AL9" s="43"/>
      <c r="AM9" s="43"/>
      <c r="AN9" s="43"/>
      <c r="AO9" s="43"/>
      <c r="AP9" s="43"/>
      <c r="AQ9" s="43"/>
      <c r="AR9" s="43"/>
      <c r="AS9" s="43"/>
      <c r="AT9" s="43"/>
      <c r="AU9" s="43"/>
      <c r="AV9" s="43"/>
      <c r="AW9" s="43"/>
      <c r="AX9" s="43">
        <v>73.454999999999998</v>
      </c>
      <c r="AY9" s="43">
        <v>73.454999999999998</v>
      </c>
      <c r="AZ9" s="43">
        <v>73.454999999999998</v>
      </c>
      <c r="BA9" s="43">
        <v>73.454999999999998</v>
      </c>
      <c r="BB9" s="43">
        <v>75.582499999999996</v>
      </c>
      <c r="BC9" s="43">
        <v>75.582499999999996</v>
      </c>
      <c r="BD9" s="43">
        <v>75.582499999999996</v>
      </c>
      <c r="BE9" s="43">
        <v>75.582499999999996</v>
      </c>
      <c r="BF9" s="43">
        <v>74.765000000000001</v>
      </c>
      <c r="BG9" s="43">
        <v>74.765000000000001</v>
      </c>
      <c r="BH9" s="43">
        <v>74.765000000000001</v>
      </c>
      <c r="BI9" s="43">
        <v>74.765000000000001</v>
      </c>
      <c r="BJ9" s="43">
        <v>100.105</v>
      </c>
      <c r="BK9" s="43">
        <v>100.105</v>
      </c>
      <c r="BL9" s="43">
        <v>100.105</v>
      </c>
      <c r="BM9" s="43">
        <v>100.105</v>
      </c>
      <c r="BN9" s="43">
        <v>110</v>
      </c>
      <c r="BO9" s="43">
        <v>110</v>
      </c>
      <c r="BP9" s="43">
        <v>110</v>
      </c>
      <c r="BQ9" s="43">
        <v>110</v>
      </c>
      <c r="BR9" s="43">
        <v>116.99250000000001</v>
      </c>
      <c r="BS9" s="43">
        <v>116.99250000000001</v>
      </c>
      <c r="BT9" s="43">
        <v>116.99250000000001</v>
      </c>
      <c r="BU9" s="43">
        <v>116.99250000000001</v>
      </c>
      <c r="BV9" s="43">
        <v>116.6875</v>
      </c>
      <c r="BW9" s="43">
        <v>116.6875</v>
      </c>
      <c r="BX9" s="43">
        <v>116.6875</v>
      </c>
      <c r="BY9" s="43">
        <v>116.6875</v>
      </c>
      <c r="BZ9" s="43">
        <v>111.3325</v>
      </c>
      <c r="CA9" s="43">
        <v>111.3325</v>
      </c>
      <c r="CB9" s="43">
        <v>111.3325</v>
      </c>
      <c r="CC9" s="43">
        <v>111.3325</v>
      </c>
      <c r="CD9" s="43">
        <v>110.39</v>
      </c>
      <c r="CE9" s="43">
        <v>110.39</v>
      </c>
      <c r="CF9" s="43">
        <v>110.39</v>
      </c>
      <c r="CG9" s="43">
        <v>110.39</v>
      </c>
      <c r="CH9" s="43">
        <v>93.435000000000002</v>
      </c>
      <c r="CI9" s="43">
        <v>93.435000000000002</v>
      </c>
      <c r="CJ9" s="43">
        <v>93.435000000000002</v>
      </c>
      <c r="CK9" s="43">
        <v>93.435000000000002</v>
      </c>
      <c r="CL9" s="43">
        <v>89.86</v>
      </c>
      <c r="CM9" s="43">
        <v>89.86</v>
      </c>
      <c r="CN9" s="43">
        <v>89.86</v>
      </c>
      <c r="CO9" s="43">
        <v>89.86</v>
      </c>
      <c r="CP9" s="43">
        <v>71.642499999999998</v>
      </c>
      <c r="CQ9" s="43">
        <v>71.642499999999998</v>
      </c>
      <c r="CR9" s="43">
        <v>71.642499999999998</v>
      </c>
      <c r="CS9" s="43">
        <v>71.642499999999998</v>
      </c>
      <c r="CT9" s="44"/>
      <c r="CU9" s="44"/>
      <c r="CV9" s="44"/>
      <c r="CW9" s="45"/>
      <c r="CX9" s="142">
        <f>IF(SUM(B9:CW9)&lt;&gt;0,AVERAGEIF(B9:CW9,"&lt;&gt;"""),"")</f>
        <v>95.353958333333296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36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30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31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32</v>
      </c>
      <c r="B14" s="148"/>
      <c r="C14" s="149"/>
      <c r="D14" s="149"/>
      <c r="E14" s="149"/>
      <c r="F14" s="149"/>
      <c r="G14" s="149"/>
      <c r="H14" s="149"/>
      <c r="I14" s="149"/>
      <c r="J14" s="149"/>
      <c r="K14" s="149"/>
      <c r="L14" s="149"/>
      <c r="M14" s="149"/>
      <c r="N14" s="149"/>
      <c r="O14" s="149"/>
      <c r="P14" s="149"/>
      <c r="Q14" s="149"/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/>
      <c r="BP14" s="149"/>
      <c r="BQ14" s="149"/>
      <c r="BR14" s="149"/>
      <c r="BS14" s="149"/>
      <c r="BT14" s="149"/>
      <c r="BU14" s="149"/>
      <c r="BV14" s="149"/>
      <c r="BW14" s="149">
        <v>8.9</v>
      </c>
      <c r="BX14" s="149"/>
      <c r="BY14" s="149"/>
      <c r="BZ14" s="149"/>
      <c r="CA14" s="149"/>
      <c r="CB14" s="149"/>
      <c r="CC14" s="149"/>
      <c r="CD14" s="149">
        <v>27.9</v>
      </c>
      <c r="CE14" s="149">
        <v>17.2</v>
      </c>
      <c r="CF14" s="149">
        <v>6.7</v>
      </c>
      <c r="CG14" s="149">
        <v>43.7</v>
      </c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26.1</v>
      </c>
    </row>
    <row r="15" spans="1:102" ht="24.95" customHeight="1" x14ac:dyDescent="0.2">
      <c r="A15" s="118" t="s">
        <v>33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34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/>
      <c r="BW16" s="155"/>
      <c r="BX16" s="155"/>
      <c r="BY16" s="155"/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0</v>
      </c>
    </row>
    <row r="17" spans="1:102" ht="30" customHeight="1" thickBot="1" x14ac:dyDescent="0.25">
      <c r="A17" s="105" t="s">
        <v>53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0</v>
      </c>
      <c r="I17" s="160">
        <f t="shared" si="0"/>
        <v>0</v>
      </c>
      <c r="J17" s="160">
        <f t="shared" si="0"/>
        <v>0</v>
      </c>
      <c r="K17" s="160">
        <f t="shared" si="0"/>
        <v>0</v>
      </c>
      <c r="L17" s="160">
        <f t="shared" si="0"/>
        <v>0</v>
      </c>
      <c r="M17" s="160">
        <f t="shared" si="0"/>
        <v>0</v>
      </c>
      <c r="N17" s="160">
        <f t="shared" si="0"/>
        <v>0</v>
      </c>
      <c r="O17" s="160">
        <f t="shared" si="0"/>
        <v>0</v>
      </c>
      <c r="P17" s="160">
        <f t="shared" si="0"/>
        <v>0</v>
      </c>
      <c r="Q17" s="160">
        <f t="shared" si="0"/>
        <v>0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0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0</v>
      </c>
      <c r="BW17" s="160">
        <f t="shared" si="1"/>
        <v>8.9</v>
      </c>
      <c r="BX17" s="160">
        <f t="shared" si="1"/>
        <v>0</v>
      </c>
      <c r="BY17" s="160">
        <f t="shared" si="1"/>
        <v>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27.9</v>
      </c>
      <c r="CE17" s="160">
        <f t="shared" si="1"/>
        <v>17.2</v>
      </c>
      <c r="CF17" s="160">
        <f t="shared" si="1"/>
        <v>6.7</v>
      </c>
      <c r="CG17" s="160">
        <f t="shared" si="1"/>
        <v>43.7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26.1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49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43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44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45</v>
      </c>
      <c r="B22" s="148"/>
      <c r="C22" s="149"/>
      <c r="D22" s="149"/>
      <c r="E22" s="149"/>
      <c r="F22" s="149"/>
      <c r="G22" s="149"/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/>
      <c r="S22" s="149"/>
      <c r="T22" s="149"/>
      <c r="U22" s="149"/>
      <c r="V22" s="149"/>
      <c r="W22" s="149"/>
      <c r="X22" s="149"/>
      <c r="Y22" s="149"/>
      <c r="Z22" s="149"/>
      <c r="AA22" s="149"/>
      <c r="AB22" s="149"/>
      <c r="AC22" s="149"/>
      <c r="AD22" s="149"/>
      <c r="AE22" s="149"/>
      <c r="AF22" s="149"/>
      <c r="AG22" s="149"/>
      <c r="AH22" s="149"/>
      <c r="AI22" s="149"/>
      <c r="AJ22" s="149"/>
      <c r="AK22" s="149"/>
      <c r="AL22" s="149"/>
      <c r="AM22" s="149"/>
      <c r="AN22" s="149"/>
      <c r="AO22" s="149"/>
      <c r="AP22" s="149"/>
      <c r="AQ22" s="149"/>
      <c r="AR22" s="149"/>
      <c r="AS22" s="149"/>
      <c r="AT22" s="149"/>
      <c r="AU22" s="149"/>
      <c r="AV22" s="149"/>
      <c r="AW22" s="149"/>
      <c r="AX22" s="149"/>
      <c r="AY22" s="149">
        <v>13</v>
      </c>
      <c r="AZ22" s="149">
        <v>0.8</v>
      </c>
      <c r="BA22" s="149"/>
      <c r="BB22" s="149">
        <v>170.7</v>
      </c>
      <c r="BC22" s="149">
        <v>157.19999999999999</v>
      </c>
      <c r="BD22" s="149">
        <v>2.7</v>
      </c>
      <c r="BE22" s="149"/>
      <c r="BF22" s="149"/>
      <c r="BG22" s="149"/>
      <c r="BH22" s="149"/>
      <c r="BI22" s="149"/>
      <c r="BJ22" s="149">
        <v>88.5</v>
      </c>
      <c r="BK22" s="149">
        <v>53.6</v>
      </c>
      <c r="BL22" s="149">
        <v>64.599999999999994</v>
      </c>
      <c r="BM22" s="149">
        <v>33.9</v>
      </c>
      <c r="BN22" s="149">
        <v>136.5</v>
      </c>
      <c r="BO22" s="149">
        <v>62.5</v>
      </c>
      <c r="BP22" s="149">
        <v>33.1</v>
      </c>
      <c r="BQ22" s="149">
        <v>89.9</v>
      </c>
      <c r="BR22" s="149">
        <v>43.6</v>
      </c>
      <c r="BS22" s="149">
        <v>59.1</v>
      </c>
      <c r="BT22" s="149">
        <v>63</v>
      </c>
      <c r="BU22" s="149">
        <v>74</v>
      </c>
      <c r="BV22" s="149">
        <v>17.5</v>
      </c>
      <c r="BW22" s="149"/>
      <c r="BX22" s="149">
        <v>30.3</v>
      </c>
      <c r="BY22" s="149">
        <v>1</v>
      </c>
      <c r="BZ22" s="149">
        <v>3.7</v>
      </c>
      <c r="CA22" s="149">
        <v>1</v>
      </c>
      <c r="CB22" s="149">
        <v>20.2</v>
      </c>
      <c r="CC22" s="149">
        <v>9.5</v>
      </c>
      <c r="CD22" s="149"/>
      <c r="CE22" s="149"/>
      <c r="CF22" s="149"/>
      <c r="CG22" s="149"/>
      <c r="CH22" s="149"/>
      <c r="CI22" s="149"/>
      <c r="CJ22" s="149">
        <v>29.5</v>
      </c>
      <c r="CK22" s="149">
        <v>59</v>
      </c>
      <c r="CL22" s="149">
        <v>16</v>
      </c>
      <c r="CM22" s="149">
        <v>18.899999999999999</v>
      </c>
      <c r="CN22" s="149">
        <v>16</v>
      </c>
      <c r="CO22" s="149">
        <v>16</v>
      </c>
      <c r="CP22" s="149">
        <v>4</v>
      </c>
      <c r="CQ22" s="149">
        <v>4</v>
      </c>
      <c r="CR22" s="149">
        <v>4</v>
      </c>
      <c r="CS22" s="149">
        <v>4</v>
      </c>
      <c r="CT22" s="150"/>
      <c r="CU22" s="150"/>
      <c r="CV22" s="150"/>
      <c r="CW22" s="151"/>
      <c r="CX22" s="152">
        <f t="array" ref="CX22">SUMPRODUCT(B22:CW22*0.25)</f>
        <v>350.32500000000005</v>
      </c>
    </row>
    <row r="23" spans="1:102" ht="24.95" customHeight="1" x14ac:dyDescent="0.2">
      <c r="A23" s="118" t="s">
        <v>46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47</v>
      </c>
      <c r="B24" s="154"/>
      <c r="C24" s="155"/>
      <c r="D24" s="155"/>
      <c r="E24" s="155"/>
      <c r="F24" s="155"/>
      <c r="G24" s="155"/>
      <c r="H24" s="155"/>
      <c r="I24" s="155"/>
      <c r="J24" s="155"/>
      <c r="K24" s="155"/>
      <c r="L24" s="155"/>
      <c r="M24" s="155"/>
      <c r="N24" s="155"/>
      <c r="O24" s="155"/>
      <c r="P24" s="155"/>
      <c r="Q24" s="155"/>
      <c r="R24" s="155"/>
      <c r="S24" s="155"/>
      <c r="T24" s="155"/>
      <c r="U24" s="155"/>
      <c r="V24" s="155"/>
      <c r="W24" s="155"/>
      <c r="X24" s="155"/>
      <c r="Y24" s="155"/>
      <c r="Z24" s="155"/>
      <c r="AA24" s="155"/>
      <c r="AB24" s="155"/>
      <c r="AC24" s="155"/>
      <c r="AD24" s="155"/>
      <c r="AE24" s="155"/>
      <c r="AF24" s="155"/>
      <c r="AG24" s="155"/>
      <c r="AH24" s="155"/>
      <c r="AI24" s="155"/>
      <c r="AJ24" s="155"/>
      <c r="AK24" s="155"/>
      <c r="AL24" s="155"/>
      <c r="AM24" s="155"/>
      <c r="AN24" s="155"/>
      <c r="AO24" s="155"/>
      <c r="AP24" s="155"/>
      <c r="AQ24" s="155"/>
      <c r="AR24" s="155"/>
      <c r="AS24" s="155"/>
      <c r="AT24" s="155"/>
      <c r="AU24" s="155"/>
      <c r="AV24" s="155"/>
      <c r="AW24" s="155"/>
      <c r="AX24" s="155"/>
      <c r="AY24" s="155"/>
      <c r="AZ24" s="155"/>
      <c r="BA24" s="155"/>
      <c r="BB24" s="155"/>
      <c r="BC24" s="155"/>
      <c r="BD24" s="155"/>
      <c r="BE24" s="155"/>
      <c r="BF24" s="155"/>
      <c r="BG24" s="155"/>
      <c r="BH24" s="155"/>
      <c r="BI24" s="155"/>
      <c r="BJ24" s="155"/>
      <c r="BK24" s="155"/>
      <c r="BL24" s="155"/>
      <c r="BM24" s="155"/>
      <c r="BN24" s="155"/>
      <c r="BO24" s="155"/>
      <c r="BP24" s="155"/>
      <c r="BQ24" s="155"/>
      <c r="BR24" s="155"/>
      <c r="BS24" s="155"/>
      <c r="BT24" s="155"/>
      <c r="BU24" s="155"/>
      <c r="BV24" s="155"/>
      <c r="BW24" s="155"/>
      <c r="BX24" s="155"/>
      <c r="BY24" s="155"/>
      <c r="BZ24" s="155"/>
      <c r="CA24" s="155"/>
      <c r="CB24" s="155"/>
      <c r="CC24" s="155"/>
      <c r="CD24" s="155"/>
      <c r="CE24" s="155"/>
      <c r="CF24" s="155"/>
      <c r="CG24" s="155"/>
      <c r="CH24" s="155"/>
      <c r="CI24" s="155"/>
      <c r="CJ24" s="155"/>
      <c r="CK24" s="155"/>
      <c r="CL24" s="155"/>
      <c r="CM24" s="155"/>
      <c r="CN24" s="155"/>
      <c r="CO24" s="155"/>
      <c r="CP24" s="155"/>
      <c r="CQ24" s="155"/>
      <c r="CR24" s="155"/>
      <c r="CS24" s="155"/>
      <c r="CT24" s="156"/>
      <c r="CU24" s="156"/>
      <c r="CV24" s="156"/>
      <c r="CW24" s="157"/>
      <c r="CX24" s="158">
        <f t="array" ref="CX24">SUMPRODUCT(B24:CW24*0.25)</f>
        <v>0</v>
      </c>
    </row>
    <row r="25" spans="1:102" ht="30" customHeight="1" thickBot="1" x14ac:dyDescent="0.25">
      <c r="A25" s="105" t="s">
        <v>51</v>
      </c>
      <c r="B25" s="159">
        <f>SUM(B20:B24)</f>
        <v>0</v>
      </c>
      <c r="C25" s="160">
        <f t="shared" ref="C25:BN25" si="2">SUM(C20:C24)</f>
        <v>0</v>
      </c>
      <c r="D25" s="160">
        <f t="shared" si="2"/>
        <v>0</v>
      </c>
      <c r="E25" s="160">
        <f t="shared" si="2"/>
        <v>0</v>
      </c>
      <c r="F25" s="160">
        <f t="shared" si="2"/>
        <v>0</v>
      </c>
      <c r="G25" s="160">
        <f t="shared" si="2"/>
        <v>0</v>
      </c>
      <c r="H25" s="160">
        <f t="shared" si="2"/>
        <v>0</v>
      </c>
      <c r="I25" s="160">
        <f t="shared" si="2"/>
        <v>0</v>
      </c>
      <c r="J25" s="160">
        <f t="shared" si="2"/>
        <v>0</v>
      </c>
      <c r="K25" s="160">
        <f t="shared" si="2"/>
        <v>0</v>
      </c>
      <c r="L25" s="160">
        <f t="shared" si="2"/>
        <v>0</v>
      </c>
      <c r="M25" s="160">
        <f t="shared" si="2"/>
        <v>0</v>
      </c>
      <c r="N25" s="160">
        <f t="shared" si="2"/>
        <v>0</v>
      </c>
      <c r="O25" s="160">
        <f t="shared" si="2"/>
        <v>0</v>
      </c>
      <c r="P25" s="160">
        <f t="shared" si="2"/>
        <v>0</v>
      </c>
      <c r="Q25" s="160">
        <f t="shared" si="2"/>
        <v>0</v>
      </c>
      <c r="R25" s="160">
        <f t="shared" si="2"/>
        <v>0</v>
      </c>
      <c r="S25" s="160">
        <f t="shared" si="2"/>
        <v>0</v>
      </c>
      <c r="T25" s="160">
        <f t="shared" si="2"/>
        <v>0</v>
      </c>
      <c r="U25" s="160">
        <f t="shared" si="2"/>
        <v>0</v>
      </c>
      <c r="V25" s="160">
        <f t="shared" si="2"/>
        <v>0</v>
      </c>
      <c r="W25" s="160">
        <f t="shared" si="2"/>
        <v>0</v>
      </c>
      <c r="X25" s="160">
        <f t="shared" si="2"/>
        <v>0</v>
      </c>
      <c r="Y25" s="160">
        <f t="shared" si="2"/>
        <v>0</v>
      </c>
      <c r="Z25" s="160">
        <f t="shared" si="2"/>
        <v>0</v>
      </c>
      <c r="AA25" s="160">
        <f t="shared" si="2"/>
        <v>0</v>
      </c>
      <c r="AB25" s="160">
        <f t="shared" si="2"/>
        <v>0</v>
      </c>
      <c r="AC25" s="160">
        <f t="shared" si="2"/>
        <v>0</v>
      </c>
      <c r="AD25" s="160">
        <f t="shared" si="2"/>
        <v>0</v>
      </c>
      <c r="AE25" s="160">
        <f t="shared" si="2"/>
        <v>0</v>
      </c>
      <c r="AF25" s="160">
        <f t="shared" si="2"/>
        <v>0</v>
      </c>
      <c r="AG25" s="160">
        <f t="shared" si="2"/>
        <v>0</v>
      </c>
      <c r="AH25" s="160">
        <f t="shared" si="2"/>
        <v>0</v>
      </c>
      <c r="AI25" s="160">
        <f t="shared" si="2"/>
        <v>0</v>
      </c>
      <c r="AJ25" s="160">
        <f t="shared" si="2"/>
        <v>0</v>
      </c>
      <c r="AK25" s="160">
        <f t="shared" si="2"/>
        <v>0</v>
      </c>
      <c r="AL25" s="160">
        <f t="shared" si="2"/>
        <v>0</v>
      </c>
      <c r="AM25" s="160">
        <f t="shared" si="2"/>
        <v>0</v>
      </c>
      <c r="AN25" s="160">
        <f t="shared" si="2"/>
        <v>0</v>
      </c>
      <c r="AO25" s="160">
        <f t="shared" si="2"/>
        <v>0</v>
      </c>
      <c r="AP25" s="160">
        <f t="shared" si="2"/>
        <v>0</v>
      </c>
      <c r="AQ25" s="160">
        <f t="shared" si="2"/>
        <v>0</v>
      </c>
      <c r="AR25" s="160">
        <f t="shared" si="2"/>
        <v>0</v>
      </c>
      <c r="AS25" s="160">
        <f t="shared" si="2"/>
        <v>0</v>
      </c>
      <c r="AT25" s="160">
        <f t="shared" si="2"/>
        <v>0</v>
      </c>
      <c r="AU25" s="160">
        <f t="shared" si="2"/>
        <v>0</v>
      </c>
      <c r="AV25" s="160">
        <f t="shared" si="2"/>
        <v>0</v>
      </c>
      <c r="AW25" s="160">
        <f t="shared" si="2"/>
        <v>0</v>
      </c>
      <c r="AX25" s="160">
        <f t="shared" si="2"/>
        <v>0</v>
      </c>
      <c r="AY25" s="160">
        <f t="shared" si="2"/>
        <v>13</v>
      </c>
      <c r="AZ25" s="160">
        <f t="shared" si="2"/>
        <v>0.8</v>
      </c>
      <c r="BA25" s="160">
        <f t="shared" si="2"/>
        <v>0</v>
      </c>
      <c r="BB25" s="160">
        <f t="shared" si="2"/>
        <v>170.7</v>
      </c>
      <c r="BC25" s="160">
        <f t="shared" si="2"/>
        <v>157.19999999999999</v>
      </c>
      <c r="BD25" s="160">
        <f t="shared" si="2"/>
        <v>2.7</v>
      </c>
      <c r="BE25" s="160">
        <f t="shared" si="2"/>
        <v>0</v>
      </c>
      <c r="BF25" s="160">
        <f t="shared" si="2"/>
        <v>0</v>
      </c>
      <c r="BG25" s="160">
        <f t="shared" si="2"/>
        <v>0</v>
      </c>
      <c r="BH25" s="160">
        <f t="shared" si="2"/>
        <v>0</v>
      </c>
      <c r="BI25" s="160">
        <f t="shared" si="2"/>
        <v>0</v>
      </c>
      <c r="BJ25" s="160">
        <f t="shared" si="2"/>
        <v>88.5</v>
      </c>
      <c r="BK25" s="160">
        <f t="shared" si="2"/>
        <v>53.6</v>
      </c>
      <c r="BL25" s="160">
        <f t="shared" si="2"/>
        <v>64.599999999999994</v>
      </c>
      <c r="BM25" s="160">
        <f t="shared" si="2"/>
        <v>33.9</v>
      </c>
      <c r="BN25" s="160">
        <f t="shared" si="2"/>
        <v>136.5</v>
      </c>
      <c r="BO25" s="160">
        <f t="shared" ref="BO25:CW25" si="3">SUM(BO20:BO24)</f>
        <v>62.5</v>
      </c>
      <c r="BP25" s="160">
        <f t="shared" si="3"/>
        <v>33.1</v>
      </c>
      <c r="BQ25" s="160">
        <f t="shared" si="3"/>
        <v>89.9</v>
      </c>
      <c r="BR25" s="160">
        <f t="shared" si="3"/>
        <v>43.6</v>
      </c>
      <c r="BS25" s="160">
        <f t="shared" si="3"/>
        <v>59.1</v>
      </c>
      <c r="BT25" s="160">
        <f t="shared" si="3"/>
        <v>63</v>
      </c>
      <c r="BU25" s="160">
        <f t="shared" si="3"/>
        <v>74</v>
      </c>
      <c r="BV25" s="160">
        <f t="shared" si="3"/>
        <v>17.5</v>
      </c>
      <c r="BW25" s="160">
        <f t="shared" si="3"/>
        <v>0</v>
      </c>
      <c r="BX25" s="160">
        <f t="shared" si="3"/>
        <v>30.3</v>
      </c>
      <c r="BY25" s="160">
        <f t="shared" si="3"/>
        <v>1</v>
      </c>
      <c r="BZ25" s="160">
        <f t="shared" si="3"/>
        <v>3.7</v>
      </c>
      <c r="CA25" s="160">
        <f t="shared" si="3"/>
        <v>1</v>
      </c>
      <c r="CB25" s="160">
        <f t="shared" si="3"/>
        <v>20.2</v>
      </c>
      <c r="CC25" s="160">
        <f t="shared" si="3"/>
        <v>9.5</v>
      </c>
      <c r="CD25" s="160">
        <f t="shared" si="3"/>
        <v>0</v>
      </c>
      <c r="CE25" s="160">
        <f t="shared" si="3"/>
        <v>0</v>
      </c>
      <c r="CF25" s="160">
        <f t="shared" si="3"/>
        <v>0</v>
      </c>
      <c r="CG25" s="160">
        <f t="shared" si="3"/>
        <v>0</v>
      </c>
      <c r="CH25" s="160">
        <f t="shared" si="3"/>
        <v>0</v>
      </c>
      <c r="CI25" s="160">
        <f t="shared" si="3"/>
        <v>0</v>
      </c>
      <c r="CJ25" s="160">
        <f t="shared" si="3"/>
        <v>29.5</v>
      </c>
      <c r="CK25" s="160">
        <f t="shared" si="3"/>
        <v>59</v>
      </c>
      <c r="CL25" s="160">
        <f t="shared" si="3"/>
        <v>16</v>
      </c>
      <c r="CM25" s="160">
        <f t="shared" si="3"/>
        <v>18.899999999999999</v>
      </c>
      <c r="CN25" s="160">
        <f t="shared" si="3"/>
        <v>16</v>
      </c>
      <c r="CO25" s="160">
        <f t="shared" si="3"/>
        <v>16</v>
      </c>
      <c r="CP25" s="160">
        <f t="shared" si="3"/>
        <v>4</v>
      </c>
      <c r="CQ25" s="160">
        <f t="shared" si="3"/>
        <v>4</v>
      </c>
      <c r="CR25" s="160">
        <f t="shared" si="3"/>
        <v>4</v>
      </c>
      <c r="CS25" s="160">
        <f t="shared" si="3"/>
        <v>4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350.32500000000005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81</vt:i4>
      </vt:variant>
    </vt:vector>
  </HeadingPairs>
  <TitlesOfParts>
    <vt:vector size="86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MarketOperator2</dc:creator>
  <cp:lastModifiedBy>MarketOperator2</cp:lastModifiedBy>
  <dcterms:created xsi:type="dcterms:W3CDTF">2026-01-03T09:19:24Z</dcterms:created>
  <dcterms:modified xsi:type="dcterms:W3CDTF">2026-01-03T09:19:26Z</dcterms:modified>
</cp:coreProperties>
</file>