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4388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<sst xmlns="http://schemas.openxmlformats.org/spreadsheetml/2006/main" count="119" uniqueCount="54">
  <si>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06/05/2025 23:35:18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</si>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</sst>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74D-4053-940D-7DED9F6DFFE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74D-4053-940D-7DED9F6DFFE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5">
                  <c:v>2.5</c:v>
                </c:pt>
                <c:pt idx="6">
                  <c:v>2.5</c:v>
                </c:pt>
                <c:pt idx="7">
                  <c:v>2.5</c:v>
                </c:pt>
                <c:pt idx="8">
                  <c:v>2.5</c:v>
                </c:pt>
                <c:pt idx="9">
                  <c:v>2.5</c:v>
                </c:pt>
                <c:pt idx="10">
                  <c:v>2.5</c:v>
                </c:pt>
                <c:pt idx="11">
                  <c:v>7.5</c:v>
                </c:pt>
                <c:pt idx="12">
                  <c:v>22.856000000000002</c:v>
                </c:pt>
                <c:pt idx="13">
                  <c:v>7.5380000000000003</c:v>
                </c:pt>
                <c:pt idx="14">
                  <c:v>7.5490000000000004</c:v>
                </c:pt>
                <c:pt idx="15">
                  <c:v>2.5</c:v>
                </c:pt>
                <c:pt idx="16">
                  <c:v>2.5</c:v>
                </c:pt>
                <c:pt idx="17">
                  <c:v>2.5</c:v>
                </c:pt>
                <c:pt idx="20">
                  <c:v>1.585</c:v>
                </c:pt>
                <c:pt idx="22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4D-4053-940D-7DED9F6DFFE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9.6430000000000007</c:v>
                </c:pt>
                <c:pt idx="10">
                  <c:v>3.1E-2</c:v>
                </c:pt>
                <c:pt idx="19">
                  <c:v>4.8159999999999998</c:v>
                </c:pt>
                <c:pt idx="20">
                  <c:v>3.4849999999999999</c:v>
                </c:pt>
                <c:pt idx="22">
                  <c:v>1.2189999999999999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4D-4053-940D-7DED9F6DFFE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74D-4053-940D-7DED9F6DFFE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74D-4053-940D-7DED9F6DFFE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0">
                  <c:v>58.764000000000003</c:v>
                </c:pt>
                <c:pt idx="11">
                  <c:v>5.3999999999999999E-2</c:v>
                </c:pt>
                <c:pt idx="12">
                  <c:v>2.1000000000000001E-2</c:v>
                </c:pt>
                <c:pt idx="13">
                  <c:v>1.6E-2</c:v>
                </c:pt>
                <c:pt idx="14">
                  <c:v>2.5000000000000001E-2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4D-4053-940D-7DED9F6DFFE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74D-4053-940D-7DED9F6DFFE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74D-4053-940D-7DED9F6DFFE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6">
                  <c:v>21.064</c:v>
                </c:pt>
                <c:pt idx="7">
                  <c:v>81.730999999999995</c:v>
                </c:pt>
                <c:pt idx="8">
                  <c:v>46.224999999999994</c:v>
                </c:pt>
                <c:pt idx="17">
                  <c:v>101.08799999999999</c:v>
                </c:pt>
                <c:pt idx="18">
                  <c:v>1</c:v>
                </c:pt>
                <c:pt idx="19">
                  <c:v>29.274999999999999</c:v>
                </c:pt>
                <c:pt idx="21">
                  <c:v>57</c:v>
                </c:pt>
                <c:pt idx="22">
                  <c:v>19.056999999999999</c:v>
                </c:pt>
                <c:pt idx="23">
                  <c:v>13.233000000000001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74D-4053-940D-7DED9F6DFFE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60.5</c:v>
                </c:pt>
                <c:pt idx="1">
                  <c:v>55.3</c:v>
                </c:pt>
                <c:pt idx="2">
                  <c:v>30.9</c:v>
                </c:pt>
                <c:pt idx="3">
                  <c:v>124.1</c:v>
                </c:pt>
                <c:pt idx="4">
                  <c:v>140.69999999999999</c:v>
                </c:pt>
                <c:pt idx="5">
                  <c:v>143.1</c:v>
                </c:pt>
                <c:pt idx="6">
                  <c:v>103.1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3.3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9.1</c:v>
                </c:pt>
                <c:pt idx="23">
                  <c:v>96.9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74D-4053-940D-7DED9F6DFFE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1.173</c:v>
                </c:pt>
                <c:pt idx="1">
                  <c:v>0.874</c:v>
                </c:pt>
                <c:pt idx="2">
                  <c:v>0.26</c:v>
                </c:pt>
                <c:pt idx="3">
                  <c:v>2.7E-2</c:v>
                </c:pt>
                <c:pt idx="7">
                  <c:v>0.27900000000000003</c:v>
                </c:pt>
                <c:pt idx="8">
                  <c:v>1.0549999999999999</c:v>
                </c:pt>
                <c:pt idx="9">
                  <c:v>0.46100000000000002</c:v>
                </c:pt>
                <c:pt idx="10">
                  <c:v>4.585</c:v>
                </c:pt>
                <c:pt idx="11">
                  <c:v>0.28299999999999997</c:v>
                </c:pt>
                <c:pt idx="12">
                  <c:v>28.985999999999997</c:v>
                </c:pt>
                <c:pt idx="13">
                  <c:v>17.065999999999999</c:v>
                </c:pt>
                <c:pt idx="14">
                  <c:v>9.3219999999999992</c:v>
                </c:pt>
                <c:pt idx="15">
                  <c:v>2.145</c:v>
                </c:pt>
                <c:pt idx="16">
                  <c:v>9.3919999999999995</c:v>
                </c:pt>
                <c:pt idx="17">
                  <c:v>1.0410000000000001</c:v>
                </c:pt>
                <c:pt idx="18">
                  <c:v>0.47499999999999998</c:v>
                </c:pt>
                <c:pt idx="19">
                  <c:v>0.872</c:v>
                </c:pt>
                <c:pt idx="20">
                  <c:v>3.484</c:v>
                </c:pt>
                <c:pt idx="21">
                  <c:v>1.1659999999999999</c:v>
                </c:pt>
                <c:pt idx="22">
                  <c:v>0.36199999999999999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74D-4053-940D-7DED9F6DFFE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74D-4053-940D-7DED9F6DFFE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74D-4053-940D-7DED9F6DFF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98.24</c:v>
                </c:pt>
                <c:pt idx="1">
                  <c:v>93.32</c:v>
                </c:pt>
                <c:pt idx="2">
                  <c:v>91.6</c:v>
                </c:pt>
                <c:pt idx="3">
                  <c:v>91.26</c:v>
                </c:pt>
                <c:pt idx="4">
                  <c:v>91.71</c:v>
                </c:pt>
                <c:pt idx="5">
                  <c:v>107.34</c:v>
                </c:pt>
                <c:pt idx="6">
                  <c:v>124.36</c:v>
                </c:pt>
                <c:pt idx="7">
                  <c:v>134.94999999999999</c:v>
                </c:pt>
                <c:pt idx="8">
                  <c:v>95.4</c:v>
                </c:pt>
                <c:pt idx="9">
                  <c:v>37.770000000000003</c:v>
                </c:pt>
                <c:pt idx="10">
                  <c:v>28</c:v>
                </c:pt>
                <c:pt idx="11">
                  <c:v>48.01</c:v>
                </c:pt>
                <c:pt idx="12">
                  <c:v>21.79</c:v>
                </c:pt>
                <c:pt idx="13">
                  <c:v>18.64</c:v>
                </c:pt>
                <c:pt idx="14">
                  <c:v>25.49</c:v>
                </c:pt>
                <c:pt idx="15">
                  <c:v>58.24</c:v>
                </c:pt>
                <c:pt idx="16">
                  <c:v>88.44</c:v>
                </c:pt>
                <c:pt idx="17">
                  <c:v>92.23</c:v>
                </c:pt>
                <c:pt idx="18">
                  <c:v>118.19</c:v>
                </c:pt>
                <c:pt idx="19">
                  <c:v>137.87</c:v>
                </c:pt>
                <c:pt idx="20">
                  <c:v>180.93</c:v>
                </c:pt>
                <c:pt idx="21">
                  <c:v>125.08</c:v>
                </c:pt>
                <c:pt idx="22">
                  <c:v>112.17</c:v>
                </c:pt>
                <c:pt idx="23">
                  <c:v>97.67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74D-4053-940D-7DED9F6DFF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313-44D5-AB89-FA47AF0A8B2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313-44D5-AB89-FA47AF0A8B2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2.5659999999999998</c:v>
                </c:pt>
                <c:pt idx="1">
                  <c:v>2.536</c:v>
                </c:pt>
                <c:pt idx="2">
                  <c:v>3.2110000000000003</c:v>
                </c:pt>
                <c:pt idx="3">
                  <c:v>2.593</c:v>
                </c:pt>
                <c:pt idx="4">
                  <c:v>5.4</c:v>
                </c:pt>
                <c:pt idx="5">
                  <c:v>3.7309999999999999</c:v>
                </c:pt>
                <c:pt idx="6">
                  <c:v>8.2279999999999998</c:v>
                </c:pt>
                <c:pt idx="7">
                  <c:v>9.1560000000000006</c:v>
                </c:pt>
                <c:pt idx="8">
                  <c:v>8.8780000000000001</c:v>
                </c:pt>
                <c:pt idx="23">
                  <c:v>1.845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13-44D5-AB89-FA47AF0A8B2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2.0630000000000002</c:v>
                </c:pt>
                <c:pt idx="1">
                  <c:v>16.474999999999998</c:v>
                </c:pt>
                <c:pt idx="2">
                  <c:v>16.975000000000001</c:v>
                </c:pt>
                <c:pt idx="3">
                  <c:v>16.359000000000002</c:v>
                </c:pt>
                <c:pt idx="4">
                  <c:v>6.8209999999999997</c:v>
                </c:pt>
                <c:pt idx="5">
                  <c:v>17.108000000000001</c:v>
                </c:pt>
                <c:pt idx="6">
                  <c:v>11.451000000000001</c:v>
                </c:pt>
                <c:pt idx="7">
                  <c:v>7.9859999999999998</c:v>
                </c:pt>
                <c:pt idx="8">
                  <c:v>9.9019999999999992</c:v>
                </c:pt>
                <c:pt idx="9">
                  <c:v>2.9609999999999999</c:v>
                </c:pt>
                <c:pt idx="10">
                  <c:v>6.681</c:v>
                </c:pt>
                <c:pt idx="11">
                  <c:v>7.3739999999999997</c:v>
                </c:pt>
                <c:pt idx="12">
                  <c:v>7.3949999999999996</c:v>
                </c:pt>
                <c:pt idx="13">
                  <c:v>7.8179999999999996</c:v>
                </c:pt>
                <c:pt idx="14">
                  <c:v>6.2960000000000003</c:v>
                </c:pt>
                <c:pt idx="17">
                  <c:v>4.492</c:v>
                </c:pt>
                <c:pt idx="18">
                  <c:v>4.5279999999999996</c:v>
                </c:pt>
                <c:pt idx="19">
                  <c:v>1.133</c:v>
                </c:pt>
                <c:pt idx="20">
                  <c:v>0.73299999999999998</c:v>
                </c:pt>
                <c:pt idx="21">
                  <c:v>2.383</c:v>
                </c:pt>
                <c:pt idx="23">
                  <c:v>33.069000000000003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313-44D5-AB89-FA47AF0A8B2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313-44D5-AB89-FA47AF0A8B2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313-44D5-AB89-FA47AF0A8B2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5">
                  <c:v>4.6449999999999996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313-44D5-AB89-FA47AF0A8B2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313-44D5-AB89-FA47AF0A8B2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313-44D5-AB89-FA47AF0A8B2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3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313-44D5-AB89-FA47AF0A8B2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57.4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11.9</c:v>
                </c:pt>
                <c:pt idx="17">
                  <c:v>100.1</c:v>
                </c:pt>
                <c:pt idx="18">
                  <c:v>0</c:v>
                </c:pt>
                <c:pt idx="19">
                  <c:v>7.4</c:v>
                </c:pt>
                <c:pt idx="20">
                  <c:v>7.6</c:v>
                </c:pt>
                <c:pt idx="21">
                  <c:v>27.1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313-44D5-AB89-FA47AF0A8B2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66.67</c:v>
                </c:pt>
                <c:pt idx="1">
                  <c:v>37.21</c:v>
                </c:pt>
                <c:pt idx="2">
                  <c:v>11.01</c:v>
                </c:pt>
                <c:pt idx="3">
                  <c:v>105.16</c:v>
                </c:pt>
                <c:pt idx="4">
                  <c:v>128.45400000000001</c:v>
                </c:pt>
                <c:pt idx="5">
                  <c:v>124.732</c:v>
                </c:pt>
                <c:pt idx="6">
                  <c:v>107.002</c:v>
                </c:pt>
                <c:pt idx="7">
                  <c:v>10</c:v>
                </c:pt>
                <c:pt idx="8">
                  <c:v>31</c:v>
                </c:pt>
                <c:pt idx="10">
                  <c:v>59.198999999999998</c:v>
                </c:pt>
                <c:pt idx="11">
                  <c:v>0.46300000000000002</c:v>
                </c:pt>
                <c:pt idx="12">
                  <c:v>44.468000000000004</c:v>
                </c:pt>
                <c:pt idx="13">
                  <c:v>16.802</c:v>
                </c:pt>
                <c:pt idx="14">
                  <c:v>10.6</c:v>
                </c:pt>
                <c:pt idx="17">
                  <c:v>7.5999999999999998E-2</c:v>
                </c:pt>
                <c:pt idx="18">
                  <c:v>0.21199999999999999</c:v>
                </c:pt>
                <c:pt idx="19">
                  <c:v>26.44</c:v>
                </c:pt>
                <c:pt idx="20">
                  <c:v>0.2</c:v>
                </c:pt>
                <c:pt idx="21">
                  <c:v>28.724999999999998</c:v>
                </c:pt>
                <c:pt idx="22">
                  <c:v>29.747000000000003</c:v>
                </c:pt>
                <c:pt idx="23">
                  <c:v>28.226000000000003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313-44D5-AB89-FA47AF0A8B2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313-44D5-AB89-FA47AF0A8B2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313-44D5-AB89-FA47AF0A8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98.24</c:v>
                </c:pt>
                <c:pt idx="1">
                  <c:v>93.32</c:v>
                </c:pt>
                <c:pt idx="2">
                  <c:v>91.6</c:v>
                </c:pt>
                <c:pt idx="3">
                  <c:v>91.26</c:v>
                </c:pt>
                <c:pt idx="4">
                  <c:v>91.71</c:v>
                </c:pt>
                <c:pt idx="5">
                  <c:v>107.34</c:v>
                </c:pt>
                <c:pt idx="6">
                  <c:v>124.36</c:v>
                </c:pt>
                <c:pt idx="7">
                  <c:v>134.94999999999999</c:v>
                </c:pt>
                <c:pt idx="8">
                  <c:v>95.4</c:v>
                </c:pt>
                <c:pt idx="9">
                  <c:v>37.770000000000003</c:v>
                </c:pt>
                <c:pt idx="10">
                  <c:v>28</c:v>
                </c:pt>
                <c:pt idx="11">
                  <c:v>48.01</c:v>
                </c:pt>
                <c:pt idx="12">
                  <c:v>21.79</c:v>
                </c:pt>
                <c:pt idx="13">
                  <c:v>18.64</c:v>
                </c:pt>
                <c:pt idx="14">
                  <c:v>25.49</c:v>
                </c:pt>
                <c:pt idx="15">
                  <c:v>58.24</c:v>
                </c:pt>
                <c:pt idx="16">
                  <c:v>88.44</c:v>
                </c:pt>
                <c:pt idx="17">
                  <c:v>92.23</c:v>
                </c:pt>
                <c:pt idx="18">
                  <c:v>118.19</c:v>
                </c:pt>
                <c:pt idx="19">
                  <c:v>137.87</c:v>
                </c:pt>
                <c:pt idx="20">
                  <c:v>180.93</c:v>
                </c:pt>
                <c:pt idx="21">
                  <c:v>125.08</c:v>
                </c:pt>
                <c:pt idx="22">
                  <c:v>112.17</c:v>
                </c:pt>
                <c:pt idx="23">
                  <c:v>97.67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313-44D5-AB89-FA47AF0A8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09375" defaultRowHeight="15.9" customHeight="1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">
      <c r="A2" s="6">
        <v>45784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71.316000000000003</v>
      </c>
      <c r="C4" s="18">
        <v>56.173999999999999</v>
      </c>
      <c r="D4" s="18">
        <v>31.159999999999997</v>
      </c>
      <c r="E4" s="18">
        <v>124.127</v>
      </c>
      <c r="F4" s="18">
        <v>140.69999999999999</v>
      </c>
      <c r="G4" s="18">
        <v>145.6</v>
      </c>
      <c r="H4" s="18">
        <v>126.66399999999999</v>
      </c>
      <c r="I4" s="18">
        <v>84.509999999999991</v>
      </c>
      <c r="J4" s="18">
        <v>49.779999999999994</v>
      </c>
      <c r="K4" s="18">
        <v>2.9609999999999999</v>
      </c>
      <c r="L4" s="18">
        <v>65.88000000000001</v>
      </c>
      <c r="M4" s="18">
        <v>7.8370000000000006</v>
      </c>
      <c r="N4" s="18">
        <v>51.863</v>
      </c>
      <c r="O4" s="18">
        <v>24.619999999999997</v>
      </c>
      <c r="P4" s="18">
        <v>16.895999999999997</v>
      </c>
      <c r="Q4" s="18">
        <v>4.6449999999999996</v>
      </c>
      <c r="R4" s="18">
        <v>11.891999999999999</v>
      </c>
      <c r="S4" s="18">
        <v>104.62899999999999</v>
      </c>
      <c r="T4" s="18">
        <v>4.7750000000000004</v>
      </c>
      <c r="U4" s="18">
        <v>34.963000000000001</v>
      </c>
      <c r="V4" s="18">
        <v>8.5540000000000003</v>
      </c>
      <c r="W4" s="18">
        <v>58.165999999999997</v>
      </c>
      <c r="X4" s="18">
        <v>29.777999999999995</v>
      </c>
      <c r="Y4" s="18">
        <v>110.13300000000001</v>
      </c>
      <c r="Z4" s="19"/>
      <c r="AA4" s="20">
        <f>SUM(B4:Z4)</f>
        <v>1367.623</v>
      </c>
    </row>
    <row r="5" spans="1:27" ht="24.9" customHeight="1" thickBot="1" x14ac:dyDescent="0.3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" customHeight="1" x14ac:dyDescent="0.25">
      <c r="A7" s="26" t="s">
        <v>3</v>
      </c>
      <c r="B7" s="27">
        <v>98.24</v>
      </c>
      <c r="C7" s="28">
        <v>93.32</v>
      </c>
      <c r="D7" s="28">
        <v>91.6</v>
      </c>
      <c r="E7" s="28">
        <v>91.26</v>
      </c>
      <c r="F7" s="28">
        <v>91.71</v>
      </c>
      <c r="G7" s="28">
        <v>107.34</v>
      </c>
      <c r="H7" s="28">
        <v>124.36</v>
      </c>
      <c r="I7" s="28">
        <v>134.94999999999999</v>
      </c>
      <c r="J7" s="28">
        <v>95.4</v>
      </c>
      <c r="K7" s="28">
        <v>37.770000000000003</v>
      </c>
      <c r="L7" s="28">
        <v>28</v>
      </c>
      <c r="M7" s="28">
        <v>48.01</v>
      </c>
      <c r="N7" s="28">
        <v>21.79</v>
      </c>
      <c r="O7" s="28">
        <v>18.64</v>
      </c>
      <c r="P7" s="28">
        <v>25.49</v>
      </c>
      <c r="Q7" s="28">
        <v>58.24</v>
      </c>
      <c r="R7" s="28">
        <v>88.44</v>
      </c>
      <c r="S7" s="28">
        <v>92.23</v>
      </c>
      <c r="T7" s="28">
        <v>118.19</v>
      </c>
      <c r="U7" s="28">
        <v>137.87</v>
      </c>
      <c r="V7" s="28">
        <v>180.93</v>
      </c>
      <c r="W7" s="28">
        <v>125.08</v>
      </c>
      <c r="X7" s="28">
        <v>112.17</v>
      </c>
      <c r="Y7" s="28">
        <v>97.67</v>
      </c>
      <c r="Z7" s="29"/>
      <c r="AA7" s="30">
        <f>IF(SUM(B7:Z7)&lt;&gt;0,AVERAGEIF(B7:Z7,"&lt;&gt;"""),"")</f>
        <v>88.279166666666683</v>
      </c>
    </row>
    <row r="8" spans="1:27" ht="24.9" customHeight="1" thickBot="1" x14ac:dyDescent="0.3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" customHeight="1" x14ac:dyDescent="0.25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" customHeight="1" x14ac:dyDescent="0.25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" customHeight="1" x14ac:dyDescent="0.25">
      <c r="A12" s="50" t="s">
        <v>8</v>
      </c>
      <c r="B12" s="51"/>
      <c r="C12" s="52"/>
      <c r="D12" s="52"/>
      <c r="E12" s="52"/>
      <c r="F12" s="52"/>
      <c r="G12" s="52"/>
      <c r="H12" s="52">
        <v>21.064</v>
      </c>
      <c r="I12" s="52">
        <v>81.730999999999995</v>
      </c>
      <c r="J12" s="52">
        <v>46.224999999999994</v>
      </c>
      <c r="K12" s="52"/>
      <c r="L12" s="52"/>
      <c r="M12" s="52"/>
      <c r="N12" s="52"/>
      <c r="O12" s="52"/>
      <c r="P12" s="52"/>
      <c r="Q12" s="52"/>
      <c r="R12" s="52"/>
      <c r="S12" s="52">
        <v>101.08799999999999</v>
      </c>
      <c r="T12" s="52">
        <v>1</v>
      </c>
      <c r="U12" s="52">
        <v>29.274999999999999</v>
      </c>
      <c r="V12" s="52"/>
      <c r="W12" s="52">
        <v>57</v>
      </c>
      <c r="X12" s="52">
        <v>19.056999999999999</v>
      </c>
      <c r="Y12" s="52">
        <v>13.233000000000001</v>
      </c>
      <c r="Z12" s="53"/>
      <c r="AA12" s="54">
        <f t="shared" si="0"/>
        <v>369.673</v>
      </c>
    </row>
    <row r="13" spans="1:27" ht="24.9" customHeight="1" x14ac:dyDescent="0.25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" customHeight="1" x14ac:dyDescent="0.25">
      <c r="A14" s="55" t="s">
        <v>10</v>
      </c>
      <c r="B14" s="56">
        <v>1.173</v>
      </c>
      <c r="C14" s="57">
        <v>0.874</v>
      </c>
      <c r="D14" s="57">
        <v>0.26</v>
      </c>
      <c r="E14" s="57">
        <v>2.7E-2</v>
      </c>
      <c r="F14" s="57"/>
      <c r="G14" s="57"/>
      <c r="H14" s="57"/>
      <c r="I14" s="57">
        <v>0.27900000000000003</v>
      </c>
      <c r="J14" s="57">
        <v>1.0549999999999999</v>
      </c>
      <c r="K14" s="57">
        <v>0.46100000000000002</v>
      </c>
      <c r="L14" s="57">
        <v>4.585</v>
      </c>
      <c r="M14" s="57">
        <v>0.28299999999999997</v>
      </c>
      <c r="N14" s="57">
        <v>28.985999999999997</v>
      </c>
      <c r="O14" s="57">
        <v>17.065999999999999</v>
      </c>
      <c r="P14" s="57">
        <v>9.3219999999999992</v>
      </c>
      <c r="Q14" s="57">
        <v>2.145</v>
      </c>
      <c r="R14" s="57">
        <v>9.3919999999999995</v>
      </c>
      <c r="S14" s="57">
        <v>1.0410000000000001</v>
      </c>
      <c r="T14" s="57">
        <v>0.47499999999999998</v>
      </c>
      <c r="U14" s="57">
        <v>0.872</v>
      </c>
      <c r="V14" s="57">
        <v>3.484</v>
      </c>
      <c r="W14" s="57">
        <v>1.1659999999999999</v>
      </c>
      <c r="X14" s="57">
        <v>0.36199999999999999</v>
      </c>
      <c r="Y14" s="57"/>
      <c r="Z14" s="58"/>
      <c r="AA14" s="59">
        <f t="shared" si="0"/>
        <v>83.307999999999964</v>
      </c>
    </row>
    <row r="15" spans="1:27" ht="24.9" customHeight="1" x14ac:dyDescent="0.25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">
      <c r="A16" s="60" t="s">
        <v>12</v>
      </c>
      <c r="B16" s="61">
        <f t="shared" ref="B16:Z16" si="1">IF(LEN(B$2)&gt;0,SUM(B10:B15),"")</f>
        <v>1.173</v>
      </c>
      <c r="C16" s="62">
        <f t="shared" si="1"/>
        <v>0.874</v>
      </c>
      <c r="D16" s="62">
        <f t="shared" si="1"/>
        <v>0.26</v>
      </c>
      <c r="E16" s="62">
        <f t="shared" si="1"/>
        <v>2.7E-2</v>
      </c>
      <c r="F16" s="62">
        <f t="shared" si="1"/>
        <v>0</v>
      </c>
      <c r="G16" s="62">
        <f t="shared" si="1"/>
        <v>0</v>
      </c>
      <c r="H16" s="62">
        <f t="shared" si="1"/>
        <v>21.064</v>
      </c>
      <c r="I16" s="62">
        <f t="shared" si="1"/>
        <v>82.009999999999991</v>
      </c>
      <c r="J16" s="62">
        <f t="shared" si="1"/>
        <v>47.279999999999994</v>
      </c>
      <c r="K16" s="62">
        <f t="shared" si="1"/>
        <v>0.46100000000000002</v>
      </c>
      <c r="L16" s="62">
        <f t="shared" si="1"/>
        <v>4.585</v>
      </c>
      <c r="M16" s="62">
        <f t="shared" si="1"/>
        <v>0.28299999999999997</v>
      </c>
      <c r="N16" s="62">
        <f t="shared" si="1"/>
        <v>28.985999999999997</v>
      </c>
      <c r="O16" s="62">
        <f t="shared" si="1"/>
        <v>17.065999999999999</v>
      </c>
      <c r="P16" s="62">
        <f t="shared" si="1"/>
        <v>9.3219999999999992</v>
      </c>
      <c r="Q16" s="62">
        <f t="shared" si="1"/>
        <v>2.145</v>
      </c>
      <c r="R16" s="62">
        <f t="shared" si="1"/>
        <v>9.3919999999999995</v>
      </c>
      <c r="S16" s="62">
        <f t="shared" si="1"/>
        <v>102.12899999999999</v>
      </c>
      <c r="T16" s="62">
        <f t="shared" si="1"/>
        <v>1.4750000000000001</v>
      </c>
      <c r="U16" s="62">
        <f t="shared" si="1"/>
        <v>30.146999999999998</v>
      </c>
      <c r="V16" s="62">
        <f t="shared" si="1"/>
        <v>3.484</v>
      </c>
      <c r="W16" s="62">
        <f t="shared" si="1"/>
        <v>58.165999999999997</v>
      </c>
      <c r="X16" s="62">
        <f t="shared" si="1"/>
        <v>19.418999999999997</v>
      </c>
      <c r="Y16" s="62">
        <f t="shared" si="1"/>
        <v>13.233000000000001</v>
      </c>
      <c r="Z16" s="63" t="str">
        <f t="shared" si="1"/>
        <v/>
      </c>
      <c r="AA16" s="64">
        <f>SUM(AA10:AA15)</f>
        <v>452.98099999999999</v>
      </c>
    </row>
    <row r="17" spans="1:27" ht="18" customHeight="1" thickBot="1" x14ac:dyDescent="0.3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" customHeight="1" x14ac:dyDescent="0.25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" customHeight="1" x14ac:dyDescent="0.25">
      <c r="A20" s="75" t="s">
        <v>15</v>
      </c>
      <c r="B20" s="76"/>
      <c r="C20" s="77"/>
      <c r="D20" s="77"/>
      <c r="E20" s="77"/>
      <c r="F20" s="77"/>
      <c r="G20" s="77">
        <v>2.5</v>
      </c>
      <c r="H20" s="77">
        <v>2.5</v>
      </c>
      <c r="I20" s="77">
        <v>2.5</v>
      </c>
      <c r="J20" s="77">
        <v>2.5</v>
      </c>
      <c r="K20" s="77">
        <v>2.5</v>
      </c>
      <c r="L20" s="77">
        <v>2.5</v>
      </c>
      <c r="M20" s="77">
        <v>7.5</v>
      </c>
      <c r="N20" s="77">
        <v>22.856000000000002</v>
      </c>
      <c r="O20" s="77">
        <v>7.5380000000000003</v>
      </c>
      <c r="P20" s="77">
        <v>7.5490000000000004</v>
      </c>
      <c r="Q20" s="77">
        <v>2.5</v>
      </c>
      <c r="R20" s="77">
        <v>2.5</v>
      </c>
      <c r="S20" s="77">
        <v>2.5</v>
      </c>
      <c r="T20" s="77"/>
      <c r="U20" s="77"/>
      <c r="V20" s="77">
        <v>1.585</v>
      </c>
      <c r="W20" s="77"/>
      <c r="X20" s="77">
        <v>0.04</v>
      </c>
      <c r="Y20" s="77"/>
      <c r="Z20" s="78"/>
      <c r="AA20" s="79">
        <f t="shared" si="2"/>
        <v>69.568000000000012</v>
      </c>
    </row>
    <row r="21" spans="1:27" ht="24.9" customHeight="1" x14ac:dyDescent="0.25">
      <c r="A21" s="75" t="s">
        <v>16</v>
      </c>
      <c r="B21" s="80">
        <v>9.6430000000000007</v>
      </c>
      <c r="C21" s="81"/>
      <c r="D21" s="81"/>
      <c r="E21" s="81"/>
      <c r="F21" s="81"/>
      <c r="G21" s="81"/>
      <c r="H21" s="81"/>
      <c r="I21" s="81"/>
      <c r="J21" s="81"/>
      <c r="K21" s="81"/>
      <c r="L21" s="81">
        <v>3.1E-2</v>
      </c>
      <c r="M21" s="81"/>
      <c r="N21" s="81"/>
      <c r="O21" s="81"/>
      <c r="P21" s="81"/>
      <c r="Q21" s="81"/>
      <c r="R21" s="81"/>
      <c r="S21" s="81"/>
      <c r="T21" s="81"/>
      <c r="U21" s="81">
        <v>4.8159999999999998</v>
      </c>
      <c r="V21" s="81">
        <v>3.4849999999999999</v>
      </c>
      <c r="W21" s="81"/>
      <c r="X21" s="81">
        <v>1.2189999999999999</v>
      </c>
      <c r="Y21" s="81"/>
      <c r="Z21" s="78"/>
      <c r="AA21" s="79">
        <f t="shared" si="2"/>
        <v>19.194000000000003</v>
      </c>
    </row>
    <row r="22" spans="1:27" ht="24.9" customHeight="1" x14ac:dyDescent="0.25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58.764000000000003</v>
      </c>
      <c r="M22" s="81">
        <v>5.3999999999999999E-2</v>
      </c>
      <c r="N22" s="81">
        <v>2.1000000000000001E-2</v>
      </c>
      <c r="O22" s="81">
        <v>1.6E-2</v>
      </c>
      <c r="P22" s="81">
        <v>2.5000000000000001E-2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58.88</v>
      </c>
    </row>
    <row r="23" spans="1:27" ht="24.9" customHeight="1" x14ac:dyDescent="0.25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" customHeight="1" x14ac:dyDescent="0.25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" customHeight="1" x14ac:dyDescent="0.25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">
      <c r="A26" s="86" t="s">
        <v>21</v>
      </c>
      <c r="B26" s="87">
        <f t="shared" ref="B26:Z26" si="3">IF(LEN(B$2)&gt;0,SUM(B19:B25),"")</f>
        <v>9.6430000000000007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2.5</v>
      </c>
      <c r="H26" s="88">
        <f t="shared" si="3"/>
        <v>2.5</v>
      </c>
      <c r="I26" s="88">
        <f t="shared" si="3"/>
        <v>2.5</v>
      </c>
      <c r="J26" s="88">
        <f t="shared" si="3"/>
        <v>2.5</v>
      </c>
      <c r="K26" s="88">
        <f t="shared" si="3"/>
        <v>2.5</v>
      </c>
      <c r="L26" s="88">
        <f t="shared" si="3"/>
        <v>61.295000000000002</v>
      </c>
      <c r="M26" s="88">
        <f t="shared" si="3"/>
        <v>7.5540000000000003</v>
      </c>
      <c r="N26" s="88">
        <f t="shared" si="3"/>
        <v>22.877000000000002</v>
      </c>
      <c r="O26" s="88">
        <f t="shared" si="3"/>
        <v>7.5540000000000003</v>
      </c>
      <c r="P26" s="88">
        <f t="shared" si="3"/>
        <v>7.5740000000000007</v>
      </c>
      <c r="Q26" s="88">
        <f t="shared" si="3"/>
        <v>2.5</v>
      </c>
      <c r="R26" s="88">
        <f t="shared" si="3"/>
        <v>2.5</v>
      </c>
      <c r="S26" s="88">
        <f t="shared" si="3"/>
        <v>2.5</v>
      </c>
      <c r="T26" s="88">
        <f t="shared" si="3"/>
        <v>0</v>
      </c>
      <c r="U26" s="88">
        <f t="shared" si="3"/>
        <v>4.8159999999999998</v>
      </c>
      <c r="V26" s="88">
        <f t="shared" si="3"/>
        <v>5.07</v>
      </c>
      <c r="W26" s="88">
        <f t="shared" si="3"/>
        <v>0</v>
      </c>
      <c r="X26" s="88">
        <f t="shared" si="3"/>
        <v>1.2589999999999999</v>
      </c>
      <c r="Y26" s="88">
        <f t="shared" si="3"/>
        <v>0</v>
      </c>
      <c r="Z26" s="89" t="str">
        <f t="shared" si="3"/>
        <v/>
      </c>
      <c r="AA26" s="90">
        <f>SUM(AA19:AA25)</f>
        <v>147.64200000000002</v>
      </c>
    </row>
    <row r="27" spans="1:27" ht="18" customHeight="1" thickBot="1" x14ac:dyDescent="0.3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" customHeight="1" x14ac:dyDescent="0.25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" customHeight="1" x14ac:dyDescent="0.25">
      <c r="A30" s="75" t="s">
        <v>24</v>
      </c>
      <c r="B30" s="76">
        <v>10.816000000000001</v>
      </c>
      <c r="C30" s="77">
        <v>0.874</v>
      </c>
      <c r="D30" s="77">
        <v>0.26</v>
      </c>
      <c r="E30" s="77">
        <v>2.7E-2</v>
      </c>
      <c r="F30" s="77"/>
      <c r="G30" s="77">
        <v>2.5</v>
      </c>
      <c r="H30" s="77">
        <v>23.564</v>
      </c>
      <c r="I30" s="77">
        <v>84.51</v>
      </c>
      <c r="J30" s="77">
        <v>49.78</v>
      </c>
      <c r="K30" s="77">
        <v>2.9609999999999999</v>
      </c>
      <c r="L30" s="77">
        <v>65.88</v>
      </c>
      <c r="M30" s="77">
        <v>7.8369999999999997</v>
      </c>
      <c r="N30" s="77">
        <v>51.863</v>
      </c>
      <c r="O30" s="77">
        <v>24.62</v>
      </c>
      <c r="P30" s="77">
        <v>16.896000000000001</v>
      </c>
      <c r="Q30" s="77">
        <v>4.6449999999999996</v>
      </c>
      <c r="R30" s="77">
        <v>11.891999999999999</v>
      </c>
      <c r="S30" s="77">
        <v>104.629</v>
      </c>
      <c r="T30" s="77">
        <v>1.4750000000000001</v>
      </c>
      <c r="U30" s="77">
        <v>34.963000000000001</v>
      </c>
      <c r="V30" s="77">
        <v>8.5540000000000003</v>
      </c>
      <c r="W30" s="77">
        <v>58.165999999999997</v>
      </c>
      <c r="X30" s="77">
        <v>20.678000000000001</v>
      </c>
      <c r="Y30" s="77">
        <v>13.233000000000001</v>
      </c>
      <c r="Z30" s="78"/>
      <c r="AA30" s="79">
        <f>SUM(B30:Z30)</f>
        <v>600.62299999999993</v>
      </c>
    </row>
    <row r="31" spans="1:27" ht="24.9" customHeight="1" x14ac:dyDescent="0.25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">
      <c r="A32" s="60" t="s">
        <v>26</v>
      </c>
      <c r="B32" s="61">
        <f>IF(LEN(B$2)&gt;0,SUM(B29:B31),"")</f>
        <v>10.816000000000001</v>
      </c>
      <c r="C32" s="62">
        <f t="shared" ref="C32:Z32" si="4">IF(LEN(C$2)&gt;0,SUM(C29:C31),"")</f>
        <v>0.874</v>
      </c>
      <c r="D32" s="62">
        <f t="shared" si="4"/>
        <v>0.26</v>
      </c>
      <c r="E32" s="62">
        <f t="shared" si="4"/>
        <v>2.7E-2</v>
      </c>
      <c r="F32" s="62">
        <f t="shared" si="4"/>
        <v>0</v>
      </c>
      <c r="G32" s="62">
        <f t="shared" si="4"/>
        <v>2.5</v>
      </c>
      <c r="H32" s="62">
        <f t="shared" si="4"/>
        <v>23.564</v>
      </c>
      <c r="I32" s="62">
        <f t="shared" si="4"/>
        <v>84.51</v>
      </c>
      <c r="J32" s="62">
        <f t="shared" si="4"/>
        <v>49.78</v>
      </c>
      <c r="K32" s="62">
        <f t="shared" si="4"/>
        <v>2.9609999999999999</v>
      </c>
      <c r="L32" s="62">
        <f t="shared" si="4"/>
        <v>65.88</v>
      </c>
      <c r="M32" s="62">
        <f t="shared" si="4"/>
        <v>7.8369999999999997</v>
      </c>
      <c r="N32" s="62">
        <f t="shared" si="4"/>
        <v>51.863</v>
      </c>
      <c r="O32" s="62">
        <f t="shared" si="4"/>
        <v>24.62</v>
      </c>
      <c r="P32" s="62">
        <f t="shared" si="4"/>
        <v>16.896000000000001</v>
      </c>
      <c r="Q32" s="62">
        <f t="shared" si="4"/>
        <v>4.6449999999999996</v>
      </c>
      <c r="R32" s="62">
        <f t="shared" si="4"/>
        <v>11.891999999999999</v>
      </c>
      <c r="S32" s="62">
        <f t="shared" si="4"/>
        <v>104.629</v>
      </c>
      <c r="T32" s="62">
        <f t="shared" si="4"/>
        <v>1.4750000000000001</v>
      </c>
      <c r="U32" s="62">
        <f t="shared" si="4"/>
        <v>34.963000000000001</v>
      </c>
      <c r="V32" s="62">
        <f t="shared" si="4"/>
        <v>8.5540000000000003</v>
      </c>
      <c r="W32" s="62">
        <f t="shared" si="4"/>
        <v>58.165999999999997</v>
      </c>
      <c r="X32" s="62">
        <f t="shared" si="4"/>
        <v>20.678000000000001</v>
      </c>
      <c r="Y32" s="62">
        <f t="shared" si="4"/>
        <v>13.233000000000001</v>
      </c>
      <c r="Z32" s="63" t="str">
        <f t="shared" si="4"/>
        <v/>
      </c>
      <c r="AA32" s="64">
        <f>SUM(AA29:AA31)</f>
        <v>600.62299999999993</v>
      </c>
    </row>
    <row r="33" spans="1:27" ht="18" customHeight="1" thickBot="1" x14ac:dyDescent="0.3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" customHeight="1" x14ac:dyDescent="0.25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" customHeight="1" x14ac:dyDescent="0.25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" customHeight="1" x14ac:dyDescent="0.25">
      <c r="A37" s="97" t="s">
        <v>30</v>
      </c>
      <c r="B37" s="98">
        <v>60.5</v>
      </c>
      <c r="C37" s="99">
        <v>55.3</v>
      </c>
      <c r="D37" s="99">
        <v>30.9</v>
      </c>
      <c r="E37" s="99">
        <v>124.1</v>
      </c>
      <c r="F37" s="99">
        <v>140.69999999999999</v>
      </c>
      <c r="G37" s="99">
        <v>143.1</v>
      </c>
      <c r="H37" s="99">
        <v>103.1</v>
      </c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3.3</v>
      </c>
      <c r="U37" s="99"/>
      <c r="V37" s="99"/>
      <c r="W37" s="99"/>
      <c r="X37" s="99">
        <v>9.1</v>
      </c>
      <c r="Y37" s="99">
        <v>96.9</v>
      </c>
      <c r="Z37" s="100"/>
      <c r="AA37" s="79">
        <f t="shared" si="5"/>
        <v>766.99999999999989</v>
      </c>
    </row>
    <row r="38" spans="1:27" ht="24.9" customHeight="1" x14ac:dyDescent="0.25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" customHeight="1" x14ac:dyDescent="0.25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">
      <c r="A40" s="86" t="s">
        <v>33</v>
      </c>
      <c r="B40" s="87">
        <f t="shared" ref="B40:Z40" si="6">IF(LEN(B$2)&gt;0,SUM(B35:B39),"")</f>
        <v>60.5</v>
      </c>
      <c r="C40" s="88">
        <f t="shared" si="6"/>
        <v>55.3</v>
      </c>
      <c r="D40" s="88">
        <f t="shared" si="6"/>
        <v>30.9</v>
      </c>
      <c r="E40" s="88">
        <f t="shared" si="6"/>
        <v>124.1</v>
      </c>
      <c r="F40" s="88">
        <f t="shared" si="6"/>
        <v>140.69999999999999</v>
      </c>
      <c r="G40" s="88">
        <f t="shared" si="6"/>
        <v>143.1</v>
      </c>
      <c r="H40" s="88">
        <f t="shared" si="6"/>
        <v>103.1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3.3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9.1</v>
      </c>
      <c r="Y40" s="88">
        <f t="shared" si="6"/>
        <v>96.9</v>
      </c>
      <c r="Z40" s="89" t="str">
        <f t="shared" si="6"/>
        <v/>
      </c>
      <c r="AA40" s="90">
        <f t="shared" si="5"/>
        <v>766.99999999999989</v>
      </c>
    </row>
    <row r="41" spans="1:27" ht="18" customHeight="1" thickBot="1" x14ac:dyDescent="0.3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" customHeight="1" x14ac:dyDescent="0.25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" customHeight="1" x14ac:dyDescent="0.25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" customHeight="1" x14ac:dyDescent="0.25">
      <c r="A45" s="97" t="s">
        <v>30</v>
      </c>
      <c r="B45" s="98">
        <v>60.5</v>
      </c>
      <c r="C45" s="99">
        <v>55.3</v>
      </c>
      <c r="D45" s="99">
        <v>30.9</v>
      </c>
      <c r="E45" s="99">
        <v>124.1</v>
      </c>
      <c r="F45" s="99">
        <v>140.69999999999999</v>
      </c>
      <c r="G45" s="99">
        <v>143.1</v>
      </c>
      <c r="H45" s="99">
        <v>103.1</v>
      </c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3.3</v>
      </c>
      <c r="U45" s="99"/>
      <c r="V45" s="99"/>
      <c r="W45" s="99"/>
      <c r="X45" s="99">
        <v>9.1</v>
      </c>
      <c r="Y45" s="99">
        <v>96.9</v>
      </c>
      <c r="Z45" s="100"/>
      <c r="AA45" s="79">
        <f t="shared" si="7"/>
        <v>766.99999999999989</v>
      </c>
    </row>
    <row r="46" spans="1:27" ht="24.9" customHeight="1" x14ac:dyDescent="0.25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" customHeight="1" x14ac:dyDescent="0.25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" customHeight="1" x14ac:dyDescent="0.25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">
      <c r="A49" s="86" t="s">
        <v>36</v>
      </c>
      <c r="B49" s="87">
        <f>IF(LEN(B$2)&gt;0,SUM(B43:B48),"")</f>
        <v>60.5</v>
      </c>
      <c r="C49" s="88">
        <f t="shared" ref="C49:Z49" si="8">IF(LEN(C$2)&gt;0,SUM(C43:C48),"")</f>
        <v>55.3</v>
      </c>
      <c r="D49" s="88">
        <f t="shared" si="8"/>
        <v>30.9</v>
      </c>
      <c r="E49" s="88">
        <f t="shared" si="8"/>
        <v>124.1</v>
      </c>
      <c r="F49" s="88">
        <f t="shared" si="8"/>
        <v>140.69999999999999</v>
      </c>
      <c r="G49" s="88">
        <f t="shared" si="8"/>
        <v>143.1</v>
      </c>
      <c r="H49" s="88">
        <f t="shared" si="8"/>
        <v>103.1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3.3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9.1</v>
      </c>
      <c r="Y49" s="88">
        <f t="shared" si="8"/>
        <v>96.9</v>
      </c>
      <c r="Z49" s="89" t="str">
        <f t="shared" si="8"/>
        <v/>
      </c>
      <c r="AA49" s="90">
        <f t="shared" si="7"/>
        <v>766.99999999999989</v>
      </c>
    </row>
    <row r="50" spans="1:27" ht="15.9" customHeight="1" thickBot="1" x14ac:dyDescent="0.3"/>
    <row r="51" spans="1:27" ht="30" customHeight="1" thickBot="1" x14ac:dyDescent="0.3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" customHeight="1" thickBot="1" x14ac:dyDescent="0.3">
      <c r="A52" s="86" t="s">
        <v>26</v>
      </c>
      <c r="B52" s="87">
        <f t="shared" ref="B52:Z52" si="10">IF(LEN(B$2)&gt;0,B16+B26+B40,"")</f>
        <v>71.316000000000003</v>
      </c>
      <c r="C52" s="88">
        <f t="shared" si="10"/>
        <v>56.173999999999999</v>
      </c>
      <c r="D52" s="88">
        <f t="shared" si="10"/>
        <v>31.16</v>
      </c>
      <c r="E52" s="88">
        <f t="shared" si="10"/>
        <v>124.127</v>
      </c>
      <c r="F52" s="88">
        <f t="shared" si="10"/>
        <v>140.69999999999999</v>
      </c>
      <c r="G52" s="88">
        <f t="shared" si="10"/>
        <v>145.6</v>
      </c>
      <c r="H52" s="88">
        <f t="shared" si="10"/>
        <v>126.66399999999999</v>
      </c>
      <c r="I52" s="88">
        <f t="shared" si="10"/>
        <v>84.509999999999991</v>
      </c>
      <c r="J52" s="88">
        <f t="shared" si="10"/>
        <v>49.779999999999994</v>
      </c>
      <c r="K52" s="88">
        <f t="shared" si="10"/>
        <v>2.9609999999999999</v>
      </c>
      <c r="L52" s="88">
        <f t="shared" si="10"/>
        <v>65.88</v>
      </c>
      <c r="M52" s="88">
        <f t="shared" si="10"/>
        <v>7.8370000000000006</v>
      </c>
      <c r="N52" s="88">
        <f t="shared" si="10"/>
        <v>51.863</v>
      </c>
      <c r="O52" s="88">
        <f t="shared" si="10"/>
        <v>24.619999999999997</v>
      </c>
      <c r="P52" s="88">
        <f t="shared" si="10"/>
        <v>16.896000000000001</v>
      </c>
      <c r="Q52" s="88">
        <f t="shared" si="10"/>
        <v>4.6449999999999996</v>
      </c>
      <c r="R52" s="88">
        <f t="shared" si="10"/>
        <v>11.891999999999999</v>
      </c>
      <c r="S52" s="88">
        <f t="shared" si="10"/>
        <v>104.62899999999999</v>
      </c>
      <c r="T52" s="88">
        <f t="shared" si="10"/>
        <v>4.7750000000000004</v>
      </c>
      <c r="U52" s="88">
        <f t="shared" si="10"/>
        <v>34.963000000000001</v>
      </c>
      <c r="V52" s="88">
        <f t="shared" si="10"/>
        <v>8.5540000000000003</v>
      </c>
      <c r="W52" s="88">
        <f t="shared" si="10"/>
        <v>58.165999999999997</v>
      </c>
      <c r="X52" s="88">
        <f t="shared" si="10"/>
        <v>29.777999999999999</v>
      </c>
      <c r="Y52" s="88">
        <f t="shared" si="10"/>
        <v>110.13300000000001</v>
      </c>
      <c r="Z52" s="89" t="str">
        <f t="shared" si="10"/>
        <v/>
      </c>
      <c r="AA52" s="104">
        <f>SUM(B52:Z52)</f>
        <v>1367.623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09375" defaultRowHeight="13.8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">
      <c r="A2" s="6">
        <v>45784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3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71.299000000000007</v>
      </c>
      <c r="C4" s="18">
        <v>56.221000000000004</v>
      </c>
      <c r="D4" s="18">
        <v>31.195999999999998</v>
      </c>
      <c r="E4" s="18">
        <v>124.11199999999999</v>
      </c>
      <c r="F4" s="18">
        <v>140.67500000000001</v>
      </c>
      <c r="G4" s="18">
        <v>145.571</v>
      </c>
      <c r="H4" s="18">
        <v>126.681</v>
      </c>
      <c r="I4" s="18">
        <v>84.542000000000002</v>
      </c>
      <c r="J4" s="18">
        <v>49.78</v>
      </c>
      <c r="K4" s="18">
        <v>2.9609999999999999</v>
      </c>
      <c r="L4" s="18">
        <v>65.88</v>
      </c>
      <c r="M4" s="18">
        <v>7.8369999999999997</v>
      </c>
      <c r="N4" s="18">
        <v>51.863</v>
      </c>
      <c r="O4" s="18">
        <v>24.62</v>
      </c>
      <c r="P4" s="18">
        <v>16.896000000000001</v>
      </c>
      <c r="Q4" s="18">
        <v>4.6449999999999996</v>
      </c>
      <c r="R4" s="18">
        <v>11.9</v>
      </c>
      <c r="S4" s="18">
        <v>104.66799999999999</v>
      </c>
      <c r="T4" s="18">
        <v>4.7399999999999993</v>
      </c>
      <c r="U4" s="18">
        <v>34.972999999999999</v>
      </c>
      <c r="V4" s="18">
        <v>8.5329999999999995</v>
      </c>
      <c r="W4" s="18">
        <v>58.207999999999998</v>
      </c>
      <c r="X4" s="18">
        <v>29.747000000000003</v>
      </c>
      <c r="Y4" s="18">
        <v>110.14</v>
      </c>
      <c r="Z4" s="19"/>
      <c r="AA4" s="20">
        <f>SUM(B4:Z4)</f>
        <v>1367.6879999999999</v>
      </c>
    </row>
    <row r="5" spans="1:27" ht="24.9" customHeight="1" thickBot="1" x14ac:dyDescent="0.3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" customHeight="1" x14ac:dyDescent="0.25">
      <c r="A7" s="26" t="s">
        <v>3</v>
      </c>
      <c r="B7" s="27">
        <v>98.24</v>
      </c>
      <c r="C7" s="28">
        <v>93.32</v>
      </c>
      <c r="D7" s="28">
        <v>91.6</v>
      </c>
      <c r="E7" s="28">
        <v>91.26</v>
      </c>
      <c r="F7" s="28">
        <v>91.71</v>
      </c>
      <c r="G7" s="28">
        <v>107.34</v>
      </c>
      <c r="H7" s="28">
        <v>124.36</v>
      </c>
      <c r="I7" s="28">
        <v>134.94999999999999</v>
      </c>
      <c r="J7" s="28">
        <v>95.4</v>
      </c>
      <c r="K7" s="28">
        <v>37.770000000000003</v>
      </c>
      <c r="L7" s="28">
        <v>28</v>
      </c>
      <c r="M7" s="28">
        <v>48.01</v>
      </c>
      <c r="N7" s="28">
        <v>21.79</v>
      </c>
      <c r="O7" s="28">
        <v>18.64</v>
      </c>
      <c r="P7" s="28">
        <v>25.49</v>
      </c>
      <c r="Q7" s="28">
        <v>58.24</v>
      </c>
      <c r="R7" s="28">
        <v>88.44</v>
      </c>
      <c r="S7" s="28">
        <v>92.23</v>
      </c>
      <c r="T7" s="28">
        <v>118.19</v>
      </c>
      <c r="U7" s="28">
        <v>137.87</v>
      </c>
      <c r="V7" s="28">
        <v>180.93</v>
      </c>
      <c r="W7" s="28">
        <v>125.08</v>
      </c>
      <c r="X7" s="28">
        <v>112.17</v>
      </c>
      <c r="Y7" s="28">
        <v>97.67</v>
      </c>
      <c r="Z7" s="29"/>
      <c r="AA7" s="30">
        <f>IF(SUM(B7:Z7)&lt;&gt;0,AVERAGEIF(B7:Z7,"&lt;&gt;"""),"")</f>
        <v>88.279166666666683</v>
      </c>
    </row>
    <row r="8" spans="1:27" ht="24.9" customHeight="1" thickBot="1" x14ac:dyDescent="0.3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" customHeight="1" x14ac:dyDescent="0.25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" customHeight="1" x14ac:dyDescent="0.25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" customHeight="1" x14ac:dyDescent="0.25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>
        <v>47</v>
      </c>
      <c r="Z12" s="53"/>
      <c r="AA12" s="54">
        <f t="shared" si="0"/>
        <v>47</v>
      </c>
    </row>
    <row r="13" spans="1:27" ht="24.9" customHeight="1" x14ac:dyDescent="0.25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" customHeight="1" x14ac:dyDescent="0.25">
      <c r="A14" s="55" t="s">
        <v>10</v>
      </c>
      <c r="B14" s="56">
        <v>66.67</v>
      </c>
      <c r="C14" s="57">
        <v>37.21</v>
      </c>
      <c r="D14" s="57">
        <v>11.01</v>
      </c>
      <c r="E14" s="57">
        <v>105.16</v>
      </c>
      <c r="F14" s="57">
        <v>128.45400000000001</v>
      </c>
      <c r="G14" s="57">
        <v>124.732</v>
      </c>
      <c r="H14" s="57">
        <v>107.002</v>
      </c>
      <c r="I14" s="57">
        <v>10</v>
      </c>
      <c r="J14" s="57">
        <v>31</v>
      </c>
      <c r="K14" s="57"/>
      <c r="L14" s="57">
        <v>59.198999999999998</v>
      </c>
      <c r="M14" s="57">
        <v>0.46300000000000002</v>
      </c>
      <c r="N14" s="57">
        <v>44.468000000000004</v>
      </c>
      <c r="O14" s="57">
        <v>16.802</v>
      </c>
      <c r="P14" s="57">
        <v>10.6</v>
      </c>
      <c r="Q14" s="57"/>
      <c r="R14" s="57"/>
      <c r="S14" s="57">
        <v>7.5999999999999998E-2</v>
      </c>
      <c r="T14" s="57">
        <v>0.21199999999999999</v>
      </c>
      <c r="U14" s="57">
        <v>26.44</v>
      </c>
      <c r="V14" s="57">
        <v>0.2</v>
      </c>
      <c r="W14" s="57">
        <v>28.724999999999998</v>
      </c>
      <c r="X14" s="57">
        <v>29.747000000000003</v>
      </c>
      <c r="Y14" s="57">
        <v>28.226000000000003</v>
      </c>
      <c r="Z14" s="58"/>
      <c r="AA14" s="59">
        <f t="shared" si="0"/>
        <v>866.39599999999996</v>
      </c>
    </row>
    <row r="15" spans="1:27" ht="24.9" customHeight="1" x14ac:dyDescent="0.25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">
      <c r="A16" s="60" t="s">
        <v>12</v>
      </c>
      <c r="B16" s="61">
        <f>IF(LEN(B$2)&gt;0,SUM(B10:B15),"")</f>
        <v>66.67</v>
      </c>
      <c r="C16" s="62">
        <f t="shared" ref="C16:Z16" si="1">IF(LEN(C$2)&gt;0,SUM(C10:C15),"")</f>
        <v>37.21</v>
      </c>
      <c r="D16" s="62">
        <f t="shared" si="1"/>
        <v>11.01</v>
      </c>
      <c r="E16" s="62">
        <f t="shared" si="1"/>
        <v>105.16</v>
      </c>
      <c r="F16" s="62">
        <f t="shared" si="1"/>
        <v>128.45400000000001</v>
      </c>
      <c r="G16" s="62">
        <f t="shared" si="1"/>
        <v>124.732</v>
      </c>
      <c r="H16" s="62">
        <f t="shared" si="1"/>
        <v>107.002</v>
      </c>
      <c r="I16" s="62">
        <f t="shared" si="1"/>
        <v>10</v>
      </c>
      <c r="J16" s="62">
        <f t="shared" si="1"/>
        <v>31</v>
      </c>
      <c r="K16" s="62">
        <f t="shared" si="1"/>
        <v>0</v>
      </c>
      <c r="L16" s="62">
        <f t="shared" si="1"/>
        <v>59.198999999999998</v>
      </c>
      <c r="M16" s="62">
        <f t="shared" si="1"/>
        <v>0.46300000000000002</v>
      </c>
      <c r="N16" s="62">
        <f t="shared" si="1"/>
        <v>44.468000000000004</v>
      </c>
      <c r="O16" s="62">
        <f t="shared" si="1"/>
        <v>16.802</v>
      </c>
      <c r="P16" s="62">
        <f t="shared" si="1"/>
        <v>10.6</v>
      </c>
      <c r="Q16" s="62">
        <f t="shared" si="1"/>
        <v>0</v>
      </c>
      <c r="R16" s="62">
        <f t="shared" si="1"/>
        <v>0</v>
      </c>
      <c r="S16" s="62">
        <f t="shared" si="1"/>
        <v>7.5999999999999998E-2</v>
      </c>
      <c r="T16" s="62">
        <f t="shared" si="1"/>
        <v>0.21199999999999999</v>
      </c>
      <c r="U16" s="62">
        <f t="shared" si="1"/>
        <v>26.44</v>
      </c>
      <c r="V16" s="62">
        <f t="shared" si="1"/>
        <v>0.2</v>
      </c>
      <c r="W16" s="62">
        <f t="shared" si="1"/>
        <v>28.724999999999998</v>
      </c>
      <c r="X16" s="62">
        <f t="shared" si="1"/>
        <v>29.747000000000003</v>
      </c>
      <c r="Y16" s="62">
        <f t="shared" si="1"/>
        <v>75.225999999999999</v>
      </c>
      <c r="Z16" s="63" t="str">
        <f t="shared" si="1"/>
        <v/>
      </c>
      <c r="AA16" s="64">
        <f>SUM(AA10:AA15)</f>
        <v>913.39599999999996</v>
      </c>
    </row>
    <row r="17" spans="1:27" ht="18" customHeight="1" thickBot="1" x14ac:dyDescent="0.3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" customHeight="1" x14ac:dyDescent="0.25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" customHeight="1" x14ac:dyDescent="0.25">
      <c r="A20" s="75" t="s">
        <v>15</v>
      </c>
      <c r="B20" s="76">
        <v>2.5659999999999998</v>
      </c>
      <c r="C20" s="77">
        <v>2.536</v>
      </c>
      <c r="D20" s="77">
        <v>3.2110000000000003</v>
      </c>
      <c r="E20" s="77">
        <v>2.593</v>
      </c>
      <c r="F20" s="77">
        <v>5.4</v>
      </c>
      <c r="G20" s="77">
        <v>3.7309999999999999</v>
      </c>
      <c r="H20" s="77">
        <v>8.2279999999999998</v>
      </c>
      <c r="I20" s="77">
        <v>9.1560000000000006</v>
      </c>
      <c r="J20" s="77">
        <v>8.8780000000000001</v>
      </c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>
        <v>1.845</v>
      </c>
      <c r="Z20" s="78"/>
      <c r="AA20" s="79">
        <f t="shared" si="2"/>
        <v>48.143999999999998</v>
      </c>
    </row>
    <row r="21" spans="1:27" ht="24.9" customHeight="1" x14ac:dyDescent="0.25">
      <c r="A21" s="75" t="s">
        <v>16</v>
      </c>
      <c r="B21" s="80">
        <v>2.0630000000000002</v>
      </c>
      <c r="C21" s="81">
        <v>16.474999999999998</v>
      </c>
      <c r="D21" s="81">
        <v>16.975000000000001</v>
      </c>
      <c r="E21" s="81">
        <v>16.359000000000002</v>
      </c>
      <c r="F21" s="81">
        <v>6.8209999999999997</v>
      </c>
      <c r="G21" s="81">
        <v>17.108000000000001</v>
      </c>
      <c r="H21" s="81">
        <v>11.451000000000001</v>
      </c>
      <c r="I21" s="81">
        <v>7.9859999999999998</v>
      </c>
      <c r="J21" s="81">
        <v>9.9019999999999992</v>
      </c>
      <c r="K21" s="81">
        <v>2.9609999999999999</v>
      </c>
      <c r="L21" s="81">
        <v>6.681</v>
      </c>
      <c r="M21" s="81">
        <v>7.3739999999999997</v>
      </c>
      <c r="N21" s="81">
        <v>7.3949999999999996</v>
      </c>
      <c r="O21" s="81">
        <v>7.8179999999999996</v>
      </c>
      <c r="P21" s="81">
        <v>6.2960000000000003</v>
      </c>
      <c r="Q21" s="81"/>
      <c r="R21" s="81"/>
      <c r="S21" s="81">
        <v>4.492</v>
      </c>
      <c r="T21" s="81">
        <v>4.5279999999999996</v>
      </c>
      <c r="U21" s="81">
        <v>1.133</v>
      </c>
      <c r="V21" s="81">
        <v>0.73299999999999998</v>
      </c>
      <c r="W21" s="81">
        <v>2.383</v>
      </c>
      <c r="X21" s="81"/>
      <c r="Y21" s="81">
        <v>33.069000000000003</v>
      </c>
      <c r="Z21" s="78"/>
      <c r="AA21" s="79">
        <f t="shared" si="2"/>
        <v>190.00300000000004</v>
      </c>
    </row>
    <row r="22" spans="1:27" ht="24.9" customHeight="1" x14ac:dyDescent="0.25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>
        <v>4.6449999999999996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4.6449999999999996</v>
      </c>
    </row>
    <row r="23" spans="1:27" ht="24.9" customHeight="1" x14ac:dyDescent="0.25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" customHeight="1" x14ac:dyDescent="0.25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" customHeight="1" x14ac:dyDescent="0.25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">
      <c r="A26" s="86" t="s">
        <v>21</v>
      </c>
      <c r="B26" s="87">
        <f>IF(LEN(B$2)&gt;0,SUM(B19:B25),"")</f>
        <v>4.6289999999999996</v>
      </c>
      <c r="C26" s="88">
        <f t="shared" ref="C26:Z26" si="3">IF(LEN(C$2)&gt;0,SUM(C19:C25),"")</f>
        <v>19.010999999999999</v>
      </c>
      <c r="D26" s="88">
        <f t="shared" si="3"/>
        <v>20.186</v>
      </c>
      <c r="E26" s="88">
        <f t="shared" si="3"/>
        <v>18.952000000000002</v>
      </c>
      <c r="F26" s="88">
        <f t="shared" si="3"/>
        <v>12.221</v>
      </c>
      <c r="G26" s="88">
        <f t="shared" si="3"/>
        <v>20.838999999999999</v>
      </c>
      <c r="H26" s="88">
        <f t="shared" si="3"/>
        <v>19.679000000000002</v>
      </c>
      <c r="I26" s="88">
        <f t="shared" si="3"/>
        <v>17.141999999999999</v>
      </c>
      <c r="J26" s="88">
        <f t="shared" si="3"/>
        <v>18.78</v>
      </c>
      <c r="K26" s="88">
        <f t="shared" si="3"/>
        <v>2.9609999999999999</v>
      </c>
      <c r="L26" s="88">
        <f t="shared" si="3"/>
        <v>6.681</v>
      </c>
      <c r="M26" s="88">
        <f t="shared" si="3"/>
        <v>7.3739999999999997</v>
      </c>
      <c r="N26" s="88">
        <f t="shared" si="3"/>
        <v>7.3949999999999996</v>
      </c>
      <c r="O26" s="88">
        <f t="shared" si="3"/>
        <v>7.8179999999999996</v>
      </c>
      <c r="P26" s="88">
        <f t="shared" si="3"/>
        <v>6.2960000000000003</v>
      </c>
      <c r="Q26" s="88">
        <f t="shared" si="3"/>
        <v>4.6449999999999996</v>
      </c>
      <c r="R26" s="88">
        <f t="shared" si="3"/>
        <v>0</v>
      </c>
      <c r="S26" s="88">
        <f t="shared" si="3"/>
        <v>4.492</v>
      </c>
      <c r="T26" s="88">
        <f t="shared" si="3"/>
        <v>4.5279999999999996</v>
      </c>
      <c r="U26" s="88">
        <f t="shared" si="3"/>
        <v>1.133</v>
      </c>
      <c r="V26" s="88">
        <f t="shared" si="3"/>
        <v>0.73299999999999998</v>
      </c>
      <c r="W26" s="88">
        <f t="shared" si="3"/>
        <v>2.383</v>
      </c>
      <c r="X26" s="88">
        <f t="shared" si="3"/>
        <v>0</v>
      </c>
      <c r="Y26" s="88">
        <f t="shared" si="3"/>
        <v>34.914000000000001</v>
      </c>
      <c r="Z26" s="89" t="str">
        <f t="shared" si="3"/>
        <v/>
      </c>
      <c r="AA26" s="90">
        <f>SUM(AA19:AA25)</f>
        <v>242.79200000000006</v>
      </c>
    </row>
    <row r="27" spans="1:27" ht="18" customHeight="1" thickBot="1" x14ac:dyDescent="0.3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" customHeight="1" x14ac:dyDescent="0.25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" customHeight="1" x14ac:dyDescent="0.25">
      <c r="A30" s="75" t="s">
        <v>24</v>
      </c>
      <c r="B30" s="76">
        <v>71.299000000000007</v>
      </c>
      <c r="C30" s="77">
        <v>56.220999999999997</v>
      </c>
      <c r="D30" s="77">
        <v>31.196000000000002</v>
      </c>
      <c r="E30" s="77">
        <v>124.11199999999999</v>
      </c>
      <c r="F30" s="77">
        <v>140.67500000000001</v>
      </c>
      <c r="G30" s="77">
        <v>145.571</v>
      </c>
      <c r="H30" s="77">
        <v>126.681</v>
      </c>
      <c r="I30" s="77">
        <v>27.141999999999999</v>
      </c>
      <c r="J30" s="77">
        <v>49.78</v>
      </c>
      <c r="K30" s="77">
        <v>2.9609999999999999</v>
      </c>
      <c r="L30" s="77">
        <v>65.88</v>
      </c>
      <c r="M30" s="77">
        <v>7.8369999999999997</v>
      </c>
      <c r="N30" s="77">
        <v>51.863</v>
      </c>
      <c r="O30" s="77">
        <v>24.62</v>
      </c>
      <c r="P30" s="77">
        <v>16.896000000000001</v>
      </c>
      <c r="Q30" s="77">
        <v>4.6449999999999996</v>
      </c>
      <c r="R30" s="77"/>
      <c r="S30" s="77">
        <v>4.5679999999999996</v>
      </c>
      <c r="T30" s="77">
        <v>4.74</v>
      </c>
      <c r="U30" s="77">
        <v>27.573</v>
      </c>
      <c r="V30" s="77">
        <v>0.93300000000000005</v>
      </c>
      <c r="W30" s="77">
        <v>31.108000000000001</v>
      </c>
      <c r="X30" s="77">
        <v>29.747</v>
      </c>
      <c r="Y30" s="77">
        <v>110.14</v>
      </c>
      <c r="Z30" s="78"/>
      <c r="AA30" s="79">
        <f>SUM(B30:Z30)</f>
        <v>1156.1880000000001</v>
      </c>
    </row>
    <row r="31" spans="1:27" ht="24.9" customHeight="1" x14ac:dyDescent="0.25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">
      <c r="A32" s="60" t="s">
        <v>39</v>
      </c>
      <c r="B32" s="61">
        <f>IF(LEN(B$2)&gt;0,SUM(B29:B31),"")</f>
        <v>71.299000000000007</v>
      </c>
      <c r="C32" s="62">
        <f t="shared" ref="C32:Z32" si="4">IF(LEN(C$2)&gt;0,SUM(C29:C31),"")</f>
        <v>56.220999999999997</v>
      </c>
      <c r="D32" s="62">
        <f t="shared" si="4"/>
        <v>31.196000000000002</v>
      </c>
      <c r="E32" s="62">
        <f t="shared" si="4"/>
        <v>124.11199999999999</v>
      </c>
      <c r="F32" s="62">
        <f t="shared" si="4"/>
        <v>140.67500000000001</v>
      </c>
      <c r="G32" s="62">
        <f t="shared" si="4"/>
        <v>145.571</v>
      </c>
      <c r="H32" s="62">
        <f t="shared" si="4"/>
        <v>126.681</v>
      </c>
      <c r="I32" s="62">
        <f t="shared" si="4"/>
        <v>27.141999999999999</v>
      </c>
      <c r="J32" s="62">
        <f t="shared" si="4"/>
        <v>49.78</v>
      </c>
      <c r="K32" s="62">
        <f t="shared" si="4"/>
        <v>2.9609999999999999</v>
      </c>
      <c r="L32" s="62">
        <f t="shared" si="4"/>
        <v>65.88</v>
      </c>
      <c r="M32" s="62">
        <f t="shared" si="4"/>
        <v>7.8369999999999997</v>
      </c>
      <c r="N32" s="62">
        <f t="shared" si="4"/>
        <v>51.863</v>
      </c>
      <c r="O32" s="62">
        <f t="shared" si="4"/>
        <v>24.62</v>
      </c>
      <c r="P32" s="62">
        <f t="shared" si="4"/>
        <v>16.896000000000001</v>
      </c>
      <c r="Q32" s="62">
        <f t="shared" si="4"/>
        <v>4.6449999999999996</v>
      </c>
      <c r="R32" s="62">
        <f t="shared" si="4"/>
        <v>0</v>
      </c>
      <c r="S32" s="62">
        <f t="shared" si="4"/>
        <v>4.5679999999999996</v>
      </c>
      <c r="T32" s="62">
        <f t="shared" si="4"/>
        <v>4.74</v>
      </c>
      <c r="U32" s="62">
        <f t="shared" si="4"/>
        <v>27.573</v>
      </c>
      <c r="V32" s="62">
        <f t="shared" si="4"/>
        <v>0.93300000000000005</v>
      </c>
      <c r="W32" s="62">
        <f t="shared" si="4"/>
        <v>31.108000000000001</v>
      </c>
      <c r="X32" s="62">
        <f t="shared" si="4"/>
        <v>29.747</v>
      </c>
      <c r="Y32" s="62">
        <f t="shared" si="4"/>
        <v>110.14</v>
      </c>
      <c r="Z32" s="63" t="str">
        <f t="shared" si="4"/>
        <v/>
      </c>
      <c r="AA32" s="64">
        <f>SUM(AA29:AA31)</f>
        <v>1156.1880000000001</v>
      </c>
    </row>
    <row r="33" spans="1:27" ht="18" customHeight="1" thickBot="1" x14ac:dyDescent="0.3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" customHeight="1" x14ac:dyDescent="0.25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" customHeight="1" x14ac:dyDescent="0.25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" customHeight="1" x14ac:dyDescent="0.25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57.4</v>
      </c>
      <c r="J37" s="99"/>
      <c r="K37" s="99"/>
      <c r="L37" s="99"/>
      <c r="M37" s="99"/>
      <c r="N37" s="99"/>
      <c r="O37" s="99"/>
      <c r="P37" s="99"/>
      <c r="Q37" s="99"/>
      <c r="R37" s="99">
        <v>11.9</v>
      </c>
      <c r="S37" s="99">
        <v>100.1</v>
      </c>
      <c r="T37" s="99"/>
      <c r="U37" s="99">
        <v>7.4</v>
      </c>
      <c r="V37" s="99">
        <v>7.6</v>
      </c>
      <c r="W37" s="99">
        <v>27.1</v>
      </c>
      <c r="X37" s="99"/>
      <c r="Y37" s="99"/>
      <c r="Z37" s="100"/>
      <c r="AA37" s="79">
        <f t="shared" si="5"/>
        <v>211.49999999999997</v>
      </c>
    </row>
    <row r="38" spans="1:27" ht="24.9" customHeight="1" x14ac:dyDescent="0.25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" customHeight="1" x14ac:dyDescent="0.25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57.4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11.9</v>
      </c>
      <c r="S40" s="88">
        <f t="shared" si="6"/>
        <v>100.1</v>
      </c>
      <c r="T40" s="88">
        <f t="shared" si="6"/>
        <v>0</v>
      </c>
      <c r="U40" s="88">
        <f t="shared" si="6"/>
        <v>7.4</v>
      </c>
      <c r="V40" s="88">
        <f t="shared" si="6"/>
        <v>7.6</v>
      </c>
      <c r="W40" s="88">
        <f t="shared" si="6"/>
        <v>27.1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211.49999999999997</v>
      </c>
    </row>
    <row r="41" spans="1:27" ht="18" customHeight="1" thickBot="1" x14ac:dyDescent="0.3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" customHeight="1" x14ac:dyDescent="0.25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" customHeight="1" x14ac:dyDescent="0.25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" customHeight="1" x14ac:dyDescent="0.25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57.4</v>
      </c>
      <c r="J45" s="99"/>
      <c r="K45" s="99"/>
      <c r="L45" s="99"/>
      <c r="M45" s="99"/>
      <c r="N45" s="99"/>
      <c r="O45" s="99"/>
      <c r="P45" s="99"/>
      <c r="Q45" s="99"/>
      <c r="R45" s="99">
        <v>11.9</v>
      </c>
      <c r="S45" s="99">
        <v>100.1</v>
      </c>
      <c r="T45" s="99"/>
      <c r="U45" s="99">
        <v>7.4</v>
      </c>
      <c r="V45" s="99">
        <v>7.6</v>
      </c>
      <c r="W45" s="99">
        <v>27.1</v>
      </c>
      <c r="X45" s="99"/>
      <c r="Y45" s="99"/>
      <c r="Z45" s="100"/>
      <c r="AA45" s="79">
        <f t="shared" si="7"/>
        <v>211.49999999999997</v>
      </c>
    </row>
    <row r="46" spans="1:27" ht="24.9" customHeight="1" x14ac:dyDescent="0.25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" customHeight="1" x14ac:dyDescent="0.25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" customHeight="1" x14ac:dyDescent="0.25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57.4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11.9</v>
      </c>
      <c r="S49" s="88">
        <f t="shared" si="8"/>
        <v>100.1</v>
      </c>
      <c r="T49" s="88">
        <f t="shared" si="8"/>
        <v>0</v>
      </c>
      <c r="U49" s="88">
        <f t="shared" si="8"/>
        <v>7.4</v>
      </c>
      <c r="V49" s="88">
        <f t="shared" si="8"/>
        <v>7.6</v>
      </c>
      <c r="W49" s="88">
        <f t="shared" si="8"/>
        <v>27.1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211.49999999999997</v>
      </c>
    </row>
    <row r="50" spans="1:27" ht="15.9" customHeight="1" thickBot="1" x14ac:dyDescent="0.3"/>
    <row r="51" spans="1:27" ht="30" customHeight="1" thickBot="1" x14ac:dyDescent="0.3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" customHeight="1" thickBot="1" x14ac:dyDescent="0.3">
      <c r="A52" s="86" t="s">
        <v>39</v>
      </c>
      <c r="B52" s="87">
        <f>IF(LEN(B$2)&gt;0,SUM(B10:B15)+B26+B40,"")</f>
        <v>71.299000000000007</v>
      </c>
      <c r="C52" s="88">
        <f t="shared" ref="C52:Z52" si="10">IF(LEN(C$2)&gt;0,SUM(C10:C15)+C26+C40,"")</f>
        <v>56.221000000000004</v>
      </c>
      <c r="D52" s="88">
        <f t="shared" si="10"/>
        <v>31.195999999999998</v>
      </c>
      <c r="E52" s="88">
        <f t="shared" si="10"/>
        <v>124.11199999999999</v>
      </c>
      <c r="F52" s="88">
        <f t="shared" si="10"/>
        <v>140.67500000000001</v>
      </c>
      <c r="G52" s="88">
        <f t="shared" si="10"/>
        <v>145.571</v>
      </c>
      <c r="H52" s="88">
        <f t="shared" si="10"/>
        <v>126.681</v>
      </c>
      <c r="I52" s="88">
        <f t="shared" si="10"/>
        <v>84.542000000000002</v>
      </c>
      <c r="J52" s="88">
        <f t="shared" si="10"/>
        <v>49.78</v>
      </c>
      <c r="K52" s="88">
        <f t="shared" si="10"/>
        <v>2.9609999999999999</v>
      </c>
      <c r="L52" s="88">
        <f t="shared" si="10"/>
        <v>65.88</v>
      </c>
      <c r="M52" s="88">
        <f t="shared" si="10"/>
        <v>7.8369999999999997</v>
      </c>
      <c r="N52" s="88">
        <f t="shared" si="10"/>
        <v>51.863</v>
      </c>
      <c r="O52" s="88">
        <f t="shared" si="10"/>
        <v>24.619999999999997</v>
      </c>
      <c r="P52" s="88">
        <f t="shared" si="10"/>
        <v>16.896000000000001</v>
      </c>
      <c r="Q52" s="88">
        <f t="shared" si="10"/>
        <v>4.6449999999999996</v>
      </c>
      <c r="R52" s="88">
        <f t="shared" si="10"/>
        <v>11.9</v>
      </c>
      <c r="S52" s="88">
        <f t="shared" si="10"/>
        <v>104.66799999999999</v>
      </c>
      <c r="T52" s="88">
        <f t="shared" si="10"/>
        <v>4.7399999999999993</v>
      </c>
      <c r="U52" s="88">
        <f t="shared" si="10"/>
        <v>34.972999999999999</v>
      </c>
      <c r="V52" s="88">
        <f t="shared" si="10"/>
        <v>8.5329999999999995</v>
      </c>
      <c r="W52" s="88">
        <f t="shared" si="10"/>
        <v>58.207999999999998</v>
      </c>
      <c r="X52" s="88">
        <f t="shared" si="10"/>
        <v>29.747000000000003</v>
      </c>
      <c r="Y52" s="88">
        <f t="shared" si="10"/>
        <v>110.14</v>
      </c>
      <c r="Z52" s="89" t="str">
        <f t="shared" si="10"/>
        <v/>
      </c>
      <c r="AA52" s="104">
        <f>SUM(B52:Z52)</f>
        <v>1367.6879999999999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09375" defaultRowHeight="13.8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3">
      <c r="A2" s="6">
        <v>45784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-60.5</v>
      </c>
      <c r="C4" s="18">
        <v>-55.3</v>
      </c>
      <c r="D4" s="18">
        <v>-30.9</v>
      </c>
      <c r="E4" s="18">
        <v>-124.1</v>
      </c>
      <c r="F4" s="18">
        <v>-140.69999999999999</v>
      </c>
      <c r="G4" s="18">
        <v>-143.1</v>
      </c>
      <c r="H4" s="18">
        <v>-103.1</v>
      </c>
      <c r="I4" s="18">
        <v>57.4</v>
      </c>
      <c r="J4" s="18"/>
      <c r="K4" s="18"/>
      <c r="L4" s="18"/>
      <c r="M4" s="18"/>
      <c r="N4" s="18"/>
      <c r="O4" s="18"/>
      <c r="P4" s="18"/>
      <c r="Q4" s="18"/>
      <c r="R4" s="18">
        <v>11.9</v>
      </c>
      <c r="S4" s="18">
        <v>100.1</v>
      </c>
      <c r="T4" s="18">
        <v>-3.3</v>
      </c>
      <c r="U4" s="18">
        <v>7.4</v>
      </c>
      <c r="V4" s="18">
        <v>7.6</v>
      </c>
      <c r="W4" s="18">
        <v>27.1</v>
      </c>
      <c r="X4" s="18">
        <v>-9.1</v>
      </c>
      <c r="Y4" s="18">
        <v>-96.9</v>
      </c>
      <c r="Z4" s="19"/>
      <c r="AA4" s="111">
        <f>SUM(B4:Z4)</f>
        <v>-555.5</v>
      </c>
    </row>
    <row r="5" spans="1:27" ht="24.9" customHeight="1" thickBot="1" x14ac:dyDescent="0.3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" customHeight="1" x14ac:dyDescent="0.25">
      <c r="A7" s="26" t="s">
        <v>3</v>
      </c>
      <c r="B7" s="116">
        <v>98.24</v>
      </c>
      <c r="C7" s="117">
        <v>93.32</v>
      </c>
      <c r="D7" s="117">
        <v>91.6</v>
      </c>
      <c r="E7" s="117">
        <v>91.26</v>
      </c>
      <c r="F7" s="117">
        <v>91.71</v>
      </c>
      <c r="G7" s="117">
        <v>107.34</v>
      </c>
      <c r="H7" s="117">
        <v>124.36</v>
      </c>
      <c r="I7" s="117">
        <v>134.94999999999999</v>
      </c>
      <c r="J7" s="117">
        <v>95.4</v>
      </c>
      <c r="K7" s="117">
        <v>37.770000000000003</v>
      </c>
      <c r="L7" s="117">
        <v>28</v>
      </c>
      <c r="M7" s="117">
        <v>48.01</v>
      </c>
      <c r="N7" s="117">
        <v>21.79</v>
      </c>
      <c r="O7" s="117">
        <v>18.64</v>
      </c>
      <c r="P7" s="117">
        <v>25.49</v>
      </c>
      <c r="Q7" s="117">
        <v>58.24</v>
      </c>
      <c r="R7" s="117">
        <v>88.44</v>
      </c>
      <c r="S7" s="117">
        <v>92.23</v>
      </c>
      <c r="T7" s="117">
        <v>118.19</v>
      </c>
      <c r="U7" s="117">
        <v>137.87</v>
      </c>
      <c r="V7" s="117">
        <v>180.93</v>
      </c>
      <c r="W7" s="117">
        <v>125.08</v>
      </c>
      <c r="X7" s="117">
        <v>112.17</v>
      </c>
      <c r="Y7" s="117">
        <v>97.67</v>
      </c>
      <c r="Z7" s="118"/>
      <c r="AA7" s="119">
        <f>IF(SUM(B7:Z7)&lt;&gt;0,AVERAGEIF(B7:Z7,"&lt;&gt;"""),"")</f>
        <v>88.279166666666683</v>
      </c>
    </row>
    <row r="8" spans="1:27" ht="24.9" customHeight="1" thickBot="1" x14ac:dyDescent="0.3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3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3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" customHeight="1" x14ac:dyDescent="0.25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" customHeight="1" x14ac:dyDescent="0.25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" customHeight="1" x14ac:dyDescent="0.25">
      <c r="A13" s="97" t="s">
        <v>30</v>
      </c>
      <c r="B13" s="128">
        <v>60.5</v>
      </c>
      <c r="C13" s="129">
        <v>55.3</v>
      </c>
      <c r="D13" s="129">
        <v>30.9</v>
      </c>
      <c r="E13" s="129">
        <v>124.1</v>
      </c>
      <c r="F13" s="129">
        <v>140.69999999999999</v>
      </c>
      <c r="G13" s="129">
        <v>143.1</v>
      </c>
      <c r="H13" s="129">
        <v>103.1</v>
      </c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>
        <v>3.3</v>
      </c>
      <c r="U13" s="129"/>
      <c r="V13" s="129"/>
      <c r="W13" s="129"/>
      <c r="X13" s="129">
        <v>9.1</v>
      </c>
      <c r="Y13" s="130">
        <v>96.9</v>
      </c>
      <c r="Z13" s="131"/>
      <c r="AA13" s="132">
        <f t="shared" si="0"/>
        <v>766.99999999999989</v>
      </c>
    </row>
    <row r="14" spans="1:27" ht="24.9" customHeight="1" x14ac:dyDescent="0.25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" customHeight="1" x14ac:dyDescent="0.25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3">
      <c r="A16" s="86" t="s">
        <v>51</v>
      </c>
      <c r="B16" s="134">
        <f t="shared" ref="B16:Z16" si="1">IF(LEN(B$2)&gt;0,SUM(B11:B15),"")</f>
        <v>60.5</v>
      </c>
      <c r="C16" s="135">
        <f t="shared" si="1"/>
        <v>55.3</v>
      </c>
      <c r="D16" s="135">
        <f t="shared" si="1"/>
        <v>30.9</v>
      </c>
      <c r="E16" s="135">
        <f t="shared" si="1"/>
        <v>124.1</v>
      </c>
      <c r="F16" s="135">
        <f t="shared" si="1"/>
        <v>140.69999999999999</v>
      </c>
      <c r="G16" s="135">
        <f t="shared" si="1"/>
        <v>143.1</v>
      </c>
      <c r="H16" s="135">
        <f t="shared" si="1"/>
        <v>103.1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3.3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9.1</v>
      </c>
      <c r="Y16" s="135">
        <f t="shared" si="1"/>
        <v>96.9</v>
      </c>
      <c r="Z16" s="136" t="str">
        <f t="shared" si="1"/>
        <v/>
      </c>
      <c r="AA16" s="90">
        <f t="shared" si="0"/>
        <v>766.99999999999989</v>
      </c>
    </row>
    <row r="17" spans="1:27" ht="18" customHeight="1" thickBot="1" x14ac:dyDescent="0.3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3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" customHeight="1" x14ac:dyDescent="0.25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" customHeight="1" x14ac:dyDescent="0.25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" customHeight="1" x14ac:dyDescent="0.25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57.4</v>
      </c>
      <c r="J21" s="129"/>
      <c r="K21" s="129"/>
      <c r="L21" s="129"/>
      <c r="M21" s="129"/>
      <c r="N21" s="129"/>
      <c r="O21" s="129"/>
      <c r="P21" s="129"/>
      <c r="Q21" s="129"/>
      <c r="R21" s="129">
        <v>11.9</v>
      </c>
      <c r="S21" s="129">
        <v>100.1</v>
      </c>
      <c r="T21" s="129"/>
      <c r="U21" s="129">
        <v>7.4</v>
      </c>
      <c r="V21" s="129">
        <v>7.6</v>
      </c>
      <c r="W21" s="129">
        <v>27.1</v>
      </c>
      <c r="X21" s="129"/>
      <c r="Y21" s="130"/>
      <c r="Z21" s="131"/>
      <c r="AA21" s="132">
        <f t="shared" si="2"/>
        <v>211.49999999999997</v>
      </c>
    </row>
    <row r="22" spans="1:27" ht="24.9" customHeight="1" x14ac:dyDescent="0.25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" customHeight="1" x14ac:dyDescent="0.25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3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57.4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11.9</v>
      </c>
      <c r="S24" s="135">
        <f t="shared" si="3"/>
        <v>100.1</v>
      </c>
      <c r="T24" s="135">
        <f t="shared" si="3"/>
        <v>0</v>
      </c>
      <c r="U24" s="135">
        <f t="shared" si="3"/>
        <v>7.4</v>
      </c>
      <c r="V24" s="135">
        <f t="shared" si="3"/>
        <v>7.6</v>
      </c>
      <c r="W24" s="135">
        <f t="shared" si="3"/>
        <v>27.1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211.49999999999997</v>
      </c>
    </row>
    <row r="25" spans="1:27" ht="15.9" customHeight="1" x14ac:dyDescent="0.25"/>
    <row r="28" spans="1:27" x14ac:dyDescent="0.25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5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2025-05-06T20:35:19Z</dcterms:created>
  <dcterms:modified xsi:type="dcterms:W3CDTF">2025-05-06T20:35:20Z</dcterms:modified>
</cp:coreProperties>
</file>