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30720" windowHeight="13512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(BUY)'!$A$37:$A$41</definedName>
    <definedName name="BRD_EXP_NAMES_SUM_BUY_CPL">'SPOT_Summary (BUY)'!$A$45:$A$50</definedName>
    <definedName name="BRD_EXP_VALUES_DAM_CPL">MKT_Coupling!$B$20:$CW$24</definedName>
    <definedName name="BRD_EXP_VALUES_SUM_BUY">'SPOT_Summary (BUY)'!$B$37:$CW$41</definedName>
    <definedName name="BRD_EXP_VALUES_SUM_BUY_CPL">'SPOT_Summary (BUY)'!$B$45:$CW$50</definedName>
    <definedName name="BRD_IMP_NAMES_DAM_CPL">MKT_Coupling!$A$12:$A$16</definedName>
    <definedName name="BRD_IMP_NAMES_SUM_SELL">'SPOT_Summary (SELL)'!$A$37:$A$41</definedName>
    <definedName name="BRD_IMP_NAMES_SUM_SELL_CPL">'SPOT_Summary (SELL)'!$A$45:$A$50</definedName>
    <definedName name="BRD_IMP_VALUES_DAM_CPL">MKT_Coupling!$B$12:$CW$16</definedName>
    <definedName name="BRD_IMP_VALUES_SUM_SELL">'SPOT_Summary (SELL)'!$B$37:$CW$41</definedName>
    <definedName name="BRD_IMP_VALUES_SUM_SELL_CPL">'SPOT_Summary (SELL)'!$B$45:$CW$50</definedName>
    <definedName name="BUY_ORDERS_NAMES_SUM_BUY">'SPOT_Summary (BUY)'!$A$31:$A$33</definedName>
    <definedName name="BUY_ORDERS_VALUES_SUM_BUY">'SPOT_Summary (BUY)'!$B$31:$CW$33</definedName>
    <definedName name="DAM_CPL_PUB_TIME">MKT_Coupling!$D$1</definedName>
    <definedName name="DEM_UNITS_CRT_VALUES_SUM_BUY">'SPOT_Summary (BUY)'!$B$26:$CW$26</definedName>
    <definedName name="DEM_UNITS_CRT_VALUES_SUM_SELL">'SPOT_Summary (SELL)'!$B$26:$CW$26</definedName>
    <definedName name="DEM_UNITS_DRS_VALUES_SUM_BUY">'SPOT_Summary (BUY)'!$B$27:$CW$27</definedName>
    <definedName name="DEM_UNITS_DRS_VALUES_SUM_SELL">'SPOT_Summary (SELL)'!$B$27:$CW$27</definedName>
    <definedName name="DEM_UNITS_HVL_VALUES_SUM_BUY">'SPOT_Summary (BUY)'!$B$21:$CW$21</definedName>
    <definedName name="DEM_UNITS_HVL_VALUES_SUM_SELL">'SPOT_Summary (SELL)'!$B$21:$CW$21</definedName>
    <definedName name="DEM_UNITS_LVL_VALUES_SUM_BUY">'SPOT_Summary (BUY)'!$B$23:$CW$23</definedName>
    <definedName name="DEM_UNITS_LVL_VALUES_SUM_SELL">'SPOT_Summary (SELL)'!$B$23:$CW$23</definedName>
    <definedName name="DEM_UNITS_MVL_VALUES_SUM_BUY">'SPOT_Summary (BUY)'!$B$22:$CW$22</definedName>
    <definedName name="DEM_UNITS_MVL_VALUES_SUM_SELL">'SPOT_Summary (SELL)'!$B$22:$CW$22</definedName>
    <definedName name="DEM_UNITS_PMP_VALUES_SUM_BUY">'SPOT_Summary (BUY)'!$B$24:$CW$24</definedName>
    <definedName name="DEM_UNITS_PMP_VALUES_SUM_SELL">'SPOT_Summary (SELL)'!$B$24:$CW$24</definedName>
    <definedName name="DEM_UNITS_SLL_VALUES_SUM_BUY">'SPOT_Summary (BUY)'!$B$25:$CW$25</definedName>
    <definedName name="DEM_UNITS_SLL_VALUES_SUM_SELL">'SPOT_Summary (SELL)'!$B$25:$CW$25</definedName>
    <definedName name="DEMAND_NAMES_SUM_BUY">'SPOT_Summary (BUY)'!$A$21:$A$27</definedName>
    <definedName name="DEMAND_NAMES_SUM_SELL">'SPOT_Summary (SELL)'!$A$21:$A$27</definedName>
    <definedName name="DEMAND_VALUES_SUM_BUY">'SPOT_Summary (BUY)'!$B$21:$CW$27</definedName>
    <definedName name="DEMAND_VALUES_SUM_SELL">'SPOT_Summary (SELL)'!$B$21:$CW$27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(BUY)'!$A$1:$CX$54</definedName>
    <definedName name="_xlnm.Print_Area" localSheetId="0">'SPOT_Summary (SELL)'!$A$1:$CX$54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(SELL)'!$A$31:$A$33</definedName>
    <definedName name="SELL_ORDERS_VALUES_SUM_SELL">'SPOT_Summary (SELL)'!$B$31:$CW$33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BESS_VALUES_SUM_BUY">'SPOT_Summary (BUY)'!$B$17:$CW$17</definedName>
    <definedName name="UNITS_BESS_VALUES_SUM_SELL">'SPOT_Summary (SELL)'!$B$17:$CW$17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(SELL)'!$B$42:$CW$42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(BUY)'!$A$11:$A$17</definedName>
    <definedName name="UNITS_NAMES_SUM_SELL">'SPOT_Summary (SELL)'!$A$11:$A$17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(BUY)'!$B$11:$CW$17</definedName>
    <definedName name="UNITS_VALUES_SUM_SELL">'SPOT_Summary (SELL)'!$B$11:$CW$17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7" i="5" a="1"/>
  <c r="CX13" i="5"/>
  <c r="CX14" i="5"/>
  <c r="CX15" i="5"/>
  <c r="CX16" i="5"/>
  <c r="CX17" i="5"/>
  <c r="CX18" i="5"/>
  <c r="CX21" i="5" a="1"/>
  <c r="CX21" i="5"/>
  <c r="CX22" i="5" a="1"/>
  <c r="CX22" i="5"/>
  <c r="CX23" i="5" a="1"/>
  <c r="CX24" i="5" a="1"/>
  <c r="CX25" i="5" a="1"/>
  <c r="CX26" i="5" a="1"/>
  <c r="CX27" i="5" a="1"/>
  <c r="CX23" i="5"/>
  <c r="CX24" i="5"/>
  <c r="CX25" i="5"/>
  <c r="CX26" i="5"/>
  <c r="CX27" i="5"/>
  <c r="CX28" i="5"/>
  <c r="CX37" i="5" a="1"/>
  <c r="CX37" i="5"/>
  <c r="CX38" i="5" a="1"/>
  <c r="CX38" i="5"/>
  <c r="CX39" i="5" a="1"/>
  <c r="CX40" i="5" a="1"/>
  <c r="CX41" i="5" a="1"/>
  <c r="CX39" i="5"/>
  <c r="CX40" i="5"/>
  <c r="CX41" i="5"/>
  <c r="CX42" i="5"/>
  <c r="CX54" i="5"/>
  <c r="CW18" i="5"/>
  <c r="CW28" i="5"/>
  <c r="CW42" i="5"/>
  <c r="CW54" i="5"/>
  <c r="CV18" i="5"/>
  <c r="CV28" i="5"/>
  <c r="CV42" i="5"/>
  <c r="CV54" i="5"/>
  <c r="CU18" i="5"/>
  <c r="CU28" i="5"/>
  <c r="CU42" i="5"/>
  <c r="CU54" i="5"/>
  <c r="CT18" i="5"/>
  <c r="CT28" i="5"/>
  <c r="CT42" i="5"/>
  <c r="CT54" i="5"/>
  <c r="CS18" i="5"/>
  <c r="CS28" i="5"/>
  <c r="CS42" i="5"/>
  <c r="CS54" i="5"/>
  <c r="CR18" i="5"/>
  <c r="CR28" i="5"/>
  <c r="CR42" i="5"/>
  <c r="CR54" i="5"/>
  <c r="CQ18" i="5"/>
  <c r="CQ28" i="5"/>
  <c r="CQ42" i="5"/>
  <c r="CQ54" i="5"/>
  <c r="CP18" i="5"/>
  <c r="CP28" i="5"/>
  <c r="CP42" i="5"/>
  <c r="CP54" i="5"/>
  <c r="CO18" i="5"/>
  <c r="CO28" i="5"/>
  <c r="CO42" i="5"/>
  <c r="CO54" i="5"/>
  <c r="CN18" i="5"/>
  <c r="CN28" i="5"/>
  <c r="CN42" i="5"/>
  <c r="CN54" i="5"/>
  <c r="CM18" i="5"/>
  <c r="CM28" i="5"/>
  <c r="CM42" i="5"/>
  <c r="CM54" i="5"/>
  <c r="CL18" i="5"/>
  <c r="CL28" i="5"/>
  <c r="CL42" i="5"/>
  <c r="CL54" i="5"/>
  <c r="CK18" i="5"/>
  <c r="CK28" i="5"/>
  <c r="CK42" i="5"/>
  <c r="CK54" i="5"/>
  <c r="CJ18" i="5"/>
  <c r="CJ28" i="5"/>
  <c r="CJ42" i="5"/>
  <c r="CJ54" i="5"/>
  <c r="CI18" i="5"/>
  <c r="CI28" i="5"/>
  <c r="CI42" i="5"/>
  <c r="CI54" i="5"/>
  <c r="CH18" i="5"/>
  <c r="CH28" i="5"/>
  <c r="CH42" i="5"/>
  <c r="CH54" i="5"/>
  <c r="CG18" i="5"/>
  <c r="CG28" i="5"/>
  <c r="CG42" i="5"/>
  <c r="CG54" i="5"/>
  <c r="CF18" i="5"/>
  <c r="CF28" i="5"/>
  <c r="CF42" i="5"/>
  <c r="CF54" i="5"/>
  <c r="CE18" i="5"/>
  <c r="CE28" i="5"/>
  <c r="CE42" i="5"/>
  <c r="CE54" i="5"/>
  <c r="CD18" i="5"/>
  <c r="CD28" i="5"/>
  <c r="CD42" i="5"/>
  <c r="CD54" i="5"/>
  <c r="CC18" i="5"/>
  <c r="CC28" i="5"/>
  <c r="CC42" i="5"/>
  <c r="CC54" i="5"/>
  <c r="CB18" i="5"/>
  <c r="CB28" i="5"/>
  <c r="CB42" i="5"/>
  <c r="CB54" i="5"/>
  <c r="CA18" i="5"/>
  <c r="CA28" i="5"/>
  <c r="CA42" i="5"/>
  <c r="CA54" i="5"/>
  <c r="BZ18" i="5"/>
  <c r="BZ28" i="5"/>
  <c r="BZ42" i="5"/>
  <c r="BZ54" i="5"/>
  <c r="BY18" i="5"/>
  <c r="BY28" i="5"/>
  <c r="BY42" i="5"/>
  <c r="BY54" i="5"/>
  <c r="BX18" i="5"/>
  <c r="BX28" i="5"/>
  <c r="BX42" i="5"/>
  <c r="BX54" i="5"/>
  <c r="BW18" i="5"/>
  <c r="BW28" i="5"/>
  <c r="BW42" i="5"/>
  <c r="BW54" i="5"/>
  <c r="BV18" i="5"/>
  <c r="BV28" i="5"/>
  <c r="BV42" i="5"/>
  <c r="BV54" i="5"/>
  <c r="BU18" i="5"/>
  <c r="BU28" i="5"/>
  <c r="BU42" i="5"/>
  <c r="BU54" i="5"/>
  <c r="BT18" i="5"/>
  <c r="BT28" i="5"/>
  <c r="BT42" i="5"/>
  <c r="BT54" i="5"/>
  <c r="BS18" i="5"/>
  <c r="BS28" i="5"/>
  <c r="BS42" i="5"/>
  <c r="BS54" i="5"/>
  <c r="BR18" i="5"/>
  <c r="BR28" i="5"/>
  <c r="BR42" i="5"/>
  <c r="BR54" i="5"/>
  <c r="BQ18" i="5"/>
  <c r="BQ28" i="5"/>
  <c r="BQ42" i="5"/>
  <c r="BQ54" i="5"/>
  <c r="BP18" i="5"/>
  <c r="BP28" i="5"/>
  <c r="BP42" i="5"/>
  <c r="BP54" i="5"/>
  <c r="BO18" i="5"/>
  <c r="BO28" i="5"/>
  <c r="BO42" i="5"/>
  <c r="BO54" i="5"/>
  <c r="BN18" i="5"/>
  <c r="BN28" i="5"/>
  <c r="BN42" i="5"/>
  <c r="BN54" i="5"/>
  <c r="BM18" i="5"/>
  <c r="BM28" i="5"/>
  <c r="BM42" i="5"/>
  <c r="BM54" i="5"/>
  <c r="BL18" i="5"/>
  <c r="BL28" i="5"/>
  <c r="BL42" i="5"/>
  <c r="BL54" i="5"/>
  <c r="BK18" i="5"/>
  <c r="BK28" i="5"/>
  <c r="BK42" i="5"/>
  <c r="BK54" i="5"/>
  <c r="BJ18" i="5"/>
  <c r="BJ28" i="5"/>
  <c r="BJ42" i="5"/>
  <c r="BJ54" i="5"/>
  <c r="BI18" i="5"/>
  <c r="BI28" i="5"/>
  <c r="BI42" i="5"/>
  <c r="BI54" i="5"/>
  <c r="BH18" i="5"/>
  <c r="BH28" i="5"/>
  <c r="BH42" i="5"/>
  <c r="BH54" i="5"/>
  <c r="BG18" i="5"/>
  <c r="BG28" i="5"/>
  <c r="BG42" i="5"/>
  <c r="BG54" i="5"/>
  <c r="BF18" i="5"/>
  <c r="BF28" i="5"/>
  <c r="BF42" i="5"/>
  <c r="BF54" i="5"/>
  <c r="BE18" i="5"/>
  <c r="BE28" i="5"/>
  <c r="BE42" i="5"/>
  <c r="BE54" i="5"/>
  <c r="BD18" i="5"/>
  <c r="BD28" i="5"/>
  <c r="BD42" i="5"/>
  <c r="BD54" i="5"/>
  <c r="BC18" i="5"/>
  <c r="BC28" i="5"/>
  <c r="BC42" i="5"/>
  <c r="BC54" i="5"/>
  <c r="BB18" i="5"/>
  <c r="BB28" i="5"/>
  <c r="BB42" i="5"/>
  <c r="BB54" i="5"/>
  <c r="BA18" i="5"/>
  <c r="BA28" i="5"/>
  <c r="BA42" i="5"/>
  <c r="BA54" i="5"/>
  <c r="AZ18" i="5"/>
  <c r="AZ28" i="5"/>
  <c r="AZ42" i="5"/>
  <c r="AZ54" i="5"/>
  <c r="AY18" i="5"/>
  <c r="AY28" i="5"/>
  <c r="AY42" i="5"/>
  <c r="AY54" i="5"/>
  <c r="AX18" i="5"/>
  <c r="AX28" i="5"/>
  <c r="AX42" i="5"/>
  <c r="AX54" i="5"/>
  <c r="AW18" i="5"/>
  <c r="AW28" i="5"/>
  <c r="AW42" i="5"/>
  <c r="AW54" i="5"/>
  <c r="AV18" i="5"/>
  <c r="AV28" i="5"/>
  <c r="AV42" i="5"/>
  <c r="AV54" i="5"/>
  <c r="AU18" i="5"/>
  <c r="AU28" i="5"/>
  <c r="AU42" i="5"/>
  <c r="AU54" i="5"/>
  <c r="AT18" i="5"/>
  <c r="AT28" i="5"/>
  <c r="AT42" i="5"/>
  <c r="AT54" i="5"/>
  <c r="AS18" i="5"/>
  <c r="AS28" i="5"/>
  <c r="AS42" i="5"/>
  <c r="AS54" i="5"/>
  <c r="AR18" i="5"/>
  <c r="AR28" i="5"/>
  <c r="AR42" i="5"/>
  <c r="AR54" i="5"/>
  <c r="AQ18" i="5"/>
  <c r="AQ28" i="5"/>
  <c r="AQ42" i="5"/>
  <c r="AQ54" i="5"/>
  <c r="AP18" i="5"/>
  <c r="AP28" i="5"/>
  <c r="AP42" i="5"/>
  <c r="AP54" i="5"/>
  <c r="AO18" i="5"/>
  <c r="AO28" i="5"/>
  <c r="AO42" i="5"/>
  <c r="AO54" i="5"/>
  <c r="AN18" i="5"/>
  <c r="AN28" i="5"/>
  <c r="AN42" i="5"/>
  <c r="AN54" i="5"/>
  <c r="AM18" i="5"/>
  <c r="AM28" i="5"/>
  <c r="AM42" i="5"/>
  <c r="AM54" i="5"/>
  <c r="AL18" i="5"/>
  <c r="AL28" i="5"/>
  <c r="AL42" i="5"/>
  <c r="AL54" i="5"/>
  <c r="AK18" i="5"/>
  <c r="AK28" i="5"/>
  <c r="AK42" i="5"/>
  <c r="AK54" i="5"/>
  <c r="AJ18" i="5"/>
  <c r="AJ28" i="5"/>
  <c r="AJ42" i="5"/>
  <c r="AJ54" i="5"/>
  <c r="AI18" i="5"/>
  <c r="AI28" i="5"/>
  <c r="AI42" i="5"/>
  <c r="AI54" i="5"/>
  <c r="AH18" i="5"/>
  <c r="AH28" i="5"/>
  <c r="AH42" i="5"/>
  <c r="AH54" i="5"/>
  <c r="AG18" i="5"/>
  <c r="AG28" i="5"/>
  <c r="AG42" i="5"/>
  <c r="AG54" i="5"/>
  <c r="AF18" i="5"/>
  <c r="AF28" i="5"/>
  <c r="AF42" i="5"/>
  <c r="AF54" i="5"/>
  <c r="AE18" i="5"/>
  <c r="AE28" i="5"/>
  <c r="AE42" i="5"/>
  <c r="AE54" i="5"/>
  <c r="AD18" i="5"/>
  <c r="AD28" i="5"/>
  <c r="AD42" i="5"/>
  <c r="AD54" i="5"/>
  <c r="AC18" i="5"/>
  <c r="AC28" i="5"/>
  <c r="AC42" i="5"/>
  <c r="AC54" i="5"/>
  <c r="AB18" i="5"/>
  <c r="AB28" i="5"/>
  <c r="AB42" i="5"/>
  <c r="AB54" i="5"/>
  <c r="AA18" i="5"/>
  <c r="AA28" i="5"/>
  <c r="AA42" i="5"/>
  <c r="AA54" i="5"/>
  <c r="Z18" i="5"/>
  <c r="Z28" i="5"/>
  <c r="Z42" i="5"/>
  <c r="Z54" i="5"/>
  <c r="Y18" i="5"/>
  <c r="Y28" i="5"/>
  <c r="Y42" i="5"/>
  <c r="Y54" i="5"/>
  <c r="X18" i="5"/>
  <c r="X28" i="5"/>
  <c r="X42" i="5"/>
  <c r="X54" i="5"/>
  <c r="W18" i="5"/>
  <c r="W28" i="5"/>
  <c r="W42" i="5"/>
  <c r="W54" i="5"/>
  <c r="V18" i="5"/>
  <c r="V28" i="5"/>
  <c r="V42" i="5"/>
  <c r="V54" i="5"/>
  <c r="U18" i="5"/>
  <c r="U28" i="5"/>
  <c r="U42" i="5"/>
  <c r="U54" i="5"/>
  <c r="T18" i="5"/>
  <c r="T28" i="5"/>
  <c r="T42" i="5"/>
  <c r="T54" i="5"/>
  <c r="S18" i="5"/>
  <c r="S28" i="5"/>
  <c r="S42" i="5"/>
  <c r="S54" i="5"/>
  <c r="R18" i="5"/>
  <c r="R28" i="5"/>
  <c r="R42" i="5"/>
  <c r="R54" i="5"/>
  <c r="Q18" i="5"/>
  <c r="Q28" i="5"/>
  <c r="Q42" i="5"/>
  <c r="Q54" i="5"/>
  <c r="P18" i="5"/>
  <c r="P28" i="5"/>
  <c r="P42" i="5"/>
  <c r="P54" i="5"/>
  <c r="O18" i="5"/>
  <c r="O28" i="5"/>
  <c r="O42" i="5"/>
  <c r="O54" i="5"/>
  <c r="N18" i="5"/>
  <c r="N28" i="5"/>
  <c r="N42" i="5"/>
  <c r="N54" i="5"/>
  <c r="M18" i="5"/>
  <c r="M28" i="5"/>
  <c r="M42" i="5"/>
  <c r="M54" i="5"/>
  <c r="L18" i="5"/>
  <c r="L28" i="5"/>
  <c r="L42" i="5"/>
  <c r="L54" i="5"/>
  <c r="K18" i="5"/>
  <c r="K28" i="5"/>
  <c r="K42" i="5"/>
  <c r="K54" i="5"/>
  <c r="J18" i="5"/>
  <c r="J28" i="5"/>
  <c r="J42" i="5"/>
  <c r="J54" i="5"/>
  <c r="I18" i="5"/>
  <c r="I28" i="5"/>
  <c r="I42" i="5"/>
  <c r="I54" i="5"/>
  <c r="H18" i="5"/>
  <c r="H28" i="5"/>
  <c r="H42" i="5"/>
  <c r="H54" i="5"/>
  <c r="G18" i="5"/>
  <c r="G28" i="5"/>
  <c r="G42" i="5"/>
  <c r="G54" i="5"/>
  <c r="F18" i="5"/>
  <c r="F28" i="5"/>
  <c r="F42" i="5"/>
  <c r="F54" i="5"/>
  <c r="E18" i="5"/>
  <c r="E28" i="5"/>
  <c r="E42" i="5"/>
  <c r="E54" i="5"/>
  <c r="D18" i="5"/>
  <c r="D28" i="5"/>
  <c r="D42" i="5"/>
  <c r="D54" i="5"/>
  <c r="C18" i="5"/>
  <c r="C28" i="5"/>
  <c r="C42" i="5"/>
  <c r="C54" i="5"/>
  <c r="B18" i="5"/>
  <c r="B28" i="5"/>
  <c r="B42" i="5"/>
  <c r="B54" i="5"/>
  <c r="CW53" i="5"/>
  <c r="CV53" i="5"/>
  <c r="CU53" i="5"/>
  <c r="CT53" i="5"/>
  <c r="CS53" i="5"/>
  <c r="CR53" i="5"/>
  <c r="CQ53" i="5"/>
  <c r="CP53" i="5"/>
  <c r="CO53" i="5"/>
  <c r="CN53" i="5"/>
  <c r="CM53" i="5"/>
  <c r="CL53" i="5"/>
  <c r="CK53" i="5"/>
  <c r="CJ53" i="5"/>
  <c r="CI53" i="5"/>
  <c r="CH53" i="5"/>
  <c r="CG53" i="5"/>
  <c r="CF53" i="5"/>
  <c r="CE53" i="5"/>
  <c r="CD53" i="5"/>
  <c r="CC53" i="5"/>
  <c r="CB53" i="5"/>
  <c r="CA53" i="5"/>
  <c r="BZ53" i="5"/>
  <c r="BY53" i="5"/>
  <c r="BX53" i="5"/>
  <c r="BW53" i="5"/>
  <c r="BV53" i="5"/>
  <c r="BU53" i="5"/>
  <c r="BT53" i="5"/>
  <c r="BS53" i="5"/>
  <c r="BR53" i="5"/>
  <c r="BQ53" i="5"/>
  <c r="BP53" i="5"/>
  <c r="BO53" i="5"/>
  <c r="BN53" i="5"/>
  <c r="BM53" i="5"/>
  <c r="BL53" i="5"/>
  <c r="BK53" i="5"/>
  <c r="BJ53" i="5"/>
  <c r="BI53" i="5"/>
  <c r="BH53" i="5"/>
  <c r="BG53" i="5"/>
  <c r="BF53" i="5"/>
  <c r="BE53" i="5"/>
  <c r="BD53" i="5"/>
  <c r="BC53" i="5"/>
  <c r="BB53" i="5"/>
  <c r="BA53" i="5"/>
  <c r="AZ53" i="5"/>
  <c r="AY53" i="5"/>
  <c r="AX53" i="5"/>
  <c r="AW53" i="5"/>
  <c r="AV53" i="5"/>
  <c r="AU53" i="5"/>
  <c r="AT53" i="5"/>
  <c r="AS53" i="5"/>
  <c r="AR53" i="5"/>
  <c r="AQ53" i="5"/>
  <c r="AP53" i="5"/>
  <c r="AO53" i="5"/>
  <c r="AN53" i="5"/>
  <c r="AM53" i="5"/>
  <c r="AL53" i="5"/>
  <c r="AK53" i="5"/>
  <c r="AJ53" i="5"/>
  <c r="AI53" i="5"/>
  <c r="AH53" i="5"/>
  <c r="AG53" i="5"/>
  <c r="AF53" i="5"/>
  <c r="AE53" i="5"/>
  <c r="AD53" i="5"/>
  <c r="AC53" i="5"/>
  <c r="AB53" i="5"/>
  <c r="AA53" i="5"/>
  <c r="Z53" i="5"/>
  <c r="Y53" i="5"/>
  <c r="X53" i="5"/>
  <c r="W53" i="5"/>
  <c r="V53" i="5"/>
  <c r="U53" i="5"/>
  <c r="T53" i="5"/>
  <c r="S53" i="5"/>
  <c r="R53" i="5"/>
  <c r="Q53" i="5"/>
  <c r="P53" i="5"/>
  <c r="O53" i="5"/>
  <c r="N53" i="5"/>
  <c r="M53" i="5"/>
  <c r="L53" i="5"/>
  <c r="K53" i="5"/>
  <c r="J53" i="5"/>
  <c r="I53" i="5"/>
  <c r="H53" i="5"/>
  <c r="G53" i="5"/>
  <c r="F53" i="5"/>
  <c r="E53" i="5"/>
  <c r="D53" i="5"/>
  <c r="C53" i="5"/>
  <c r="B53" i="5"/>
  <c r="CX45" i="5" a="1"/>
  <c r="CX45" i="5"/>
  <c r="CX46" i="5" a="1"/>
  <c r="CX46" i="5"/>
  <c r="CX47" i="5" a="1"/>
  <c r="CX48" i="5" a="1"/>
  <c r="CX49" i="5" a="1"/>
  <c r="CX50" i="5" a="1"/>
  <c r="CX47" i="5"/>
  <c r="CX48" i="5"/>
  <c r="CX49" i="5"/>
  <c r="CX50" i="5"/>
  <c r="CX51" i="5"/>
  <c r="CW51" i="5"/>
  <c r="CV51" i="5"/>
  <c r="CU51" i="5"/>
  <c r="CT51" i="5"/>
  <c r="CS51" i="5"/>
  <c r="CR51" i="5"/>
  <c r="CQ51" i="5"/>
  <c r="CP51" i="5"/>
  <c r="CO51" i="5"/>
  <c r="CN51" i="5"/>
  <c r="CM51" i="5"/>
  <c r="CL51" i="5"/>
  <c r="CK51" i="5"/>
  <c r="CJ51" i="5"/>
  <c r="CI51" i="5"/>
  <c r="CH51" i="5"/>
  <c r="CG51" i="5"/>
  <c r="CF51" i="5"/>
  <c r="CE51" i="5"/>
  <c r="CD51" i="5"/>
  <c r="CC51" i="5"/>
  <c r="CB51" i="5"/>
  <c r="CA51" i="5"/>
  <c r="BZ51" i="5"/>
  <c r="BY51" i="5"/>
  <c r="BX51" i="5"/>
  <c r="BW51" i="5"/>
  <c r="BV51" i="5"/>
  <c r="BU51" i="5"/>
  <c r="BT51" i="5"/>
  <c r="BS51" i="5"/>
  <c r="BR51" i="5"/>
  <c r="BQ51" i="5"/>
  <c r="BP51" i="5"/>
  <c r="BO51" i="5"/>
  <c r="BN51" i="5"/>
  <c r="BM51" i="5"/>
  <c r="BL51" i="5"/>
  <c r="BK51" i="5"/>
  <c r="BJ51" i="5"/>
  <c r="BI51" i="5"/>
  <c r="BH51" i="5"/>
  <c r="BG51" i="5"/>
  <c r="BF51" i="5"/>
  <c r="BE51" i="5"/>
  <c r="BD51" i="5"/>
  <c r="BC51" i="5"/>
  <c r="BB51" i="5"/>
  <c r="BA51" i="5"/>
  <c r="AZ51" i="5"/>
  <c r="AY51" i="5"/>
  <c r="AX51" i="5"/>
  <c r="AW51" i="5"/>
  <c r="AV51" i="5"/>
  <c r="AU51" i="5"/>
  <c r="AT51" i="5"/>
  <c r="AS51" i="5"/>
  <c r="AR51" i="5"/>
  <c r="AQ51" i="5"/>
  <c r="AP51" i="5"/>
  <c r="AO51" i="5"/>
  <c r="AN51" i="5"/>
  <c r="AM51" i="5"/>
  <c r="AL51" i="5"/>
  <c r="AK51" i="5"/>
  <c r="AJ51" i="5"/>
  <c r="AI51" i="5"/>
  <c r="AH51" i="5"/>
  <c r="AG51" i="5"/>
  <c r="AF51" i="5"/>
  <c r="AE51" i="5"/>
  <c r="AD51" i="5"/>
  <c r="AC51" i="5"/>
  <c r="AB51" i="5"/>
  <c r="AA51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CX31" i="5" a="1"/>
  <c r="CX31" i="5"/>
  <c r="CX32" i="5" a="1"/>
  <c r="CX32" i="5"/>
  <c r="CX33" i="5" a="1"/>
  <c r="CX33" i="5"/>
  <c r="CX34" i="5"/>
  <c r="CW34" i="5"/>
  <c r="CV34" i="5"/>
  <c r="CU34" i="5"/>
  <c r="CT34" i="5"/>
  <c r="CS34" i="5"/>
  <c r="CR34" i="5"/>
  <c r="CQ34" i="5"/>
  <c r="CP34" i="5"/>
  <c r="CO34" i="5"/>
  <c r="CN34" i="5"/>
  <c r="CM34" i="5"/>
  <c r="CL34" i="5"/>
  <c r="CK34" i="5"/>
  <c r="CJ34" i="5"/>
  <c r="CI34" i="5"/>
  <c r="CH34" i="5"/>
  <c r="CG34" i="5"/>
  <c r="CF34" i="5"/>
  <c r="CE34" i="5"/>
  <c r="CD34" i="5"/>
  <c r="CC34" i="5"/>
  <c r="CB34" i="5"/>
  <c r="CA34" i="5"/>
  <c r="BZ34" i="5"/>
  <c r="BY34" i="5"/>
  <c r="BX34" i="5"/>
  <c r="BW34" i="5"/>
  <c r="BV34" i="5"/>
  <c r="BU34" i="5"/>
  <c r="BT34" i="5"/>
  <c r="BS34" i="5"/>
  <c r="BR34" i="5"/>
  <c r="BQ34" i="5"/>
  <c r="BP34" i="5"/>
  <c r="BO34" i="5"/>
  <c r="BN34" i="5"/>
  <c r="BM34" i="5"/>
  <c r="BL34" i="5"/>
  <c r="BK34" i="5"/>
  <c r="BJ34" i="5"/>
  <c r="BI34" i="5"/>
  <c r="BH34" i="5"/>
  <c r="BG34" i="5"/>
  <c r="BF34" i="5"/>
  <c r="BE34" i="5"/>
  <c r="BD34" i="5"/>
  <c r="BC34" i="5"/>
  <c r="BB34" i="5"/>
  <c r="BA34" i="5"/>
  <c r="AZ34" i="5"/>
  <c r="AY34" i="5"/>
  <c r="AX34" i="5"/>
  <c r="AW34" i="5"/>
  <c r="AV34" i="5"/>
  <c r="AU34" i="5"/>
  <c r="AT34" i="5"/>
  <c r="AS34" i="5"/>
  <c r="AR34" i="5"/>
  <c r="AQ34" i="5"/>
  <c r="AP34" i="5"/>
  <c r="AO34" i="5"/>
  <c r="AN34" i="5"/>
  <c r="AM34" i="5"/>
  <c r="AL34" i="5"/>
  <c r="AK34" i="5"/>
  <c r="AJ34" i="5"/>
  <c r="AI34" i="5"/>
  <c r="AH34" i="5"/>
  <c r="AG34" i="5"/>
  <c r="AF34" i="5"/>
  <c r="AE34" i="5"/>
  <c r="AD34" i="5"/>
  <c r="AC34" i="5"/>
  <c r="AB34" i="5"/>
  <c r="AA34" i="5"/>
  <c r="Z34" i="5"/>
  <c r="Y34" i="5"/>
  <c r="X34" i="5"/>
  <c r="W34" i="5"/>
  <c r="V34" i="5"/>
  <c r="U34" i="5"/>
  <c r="T34" i="5"/>
  <c r="S34" i="5"/>
  <c r="R34" i="5"/>
  <c r="Q34" i="5"/>
  <c r="P34" i="5"/>
  <c r="O34" i="5"/>
  <c r="N34" i="5"/>
  <c r="M34" i="5"/>
  <c r="L34" i="5"/>
  <c r="K34" i="5"/>
  <c r="J34" i="5"/>
  <c r="I34" i="5"/>
  <c r="H34" i="5"/>
  <c r="G34" i="5"/>
  <c r="F34" i="5"/>
  <c r="E34" i="5"/>
  <c r="D34" i="5"/>
  <c r="C34" i="5"/>
  <c r="B34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7" i="4" a="1"/>
  <c r="CX13" i="4"/>
  <c r="CX14" i="4"/>
  <c r="CX15" i="4"/>
  <c r="CX16" i="4"/>
  <c r="CX17" i="4"/>
  <c r="CX18" i="4"/>
  <c r="CX21" i="4" a="1"/>
  <c r="CX21" i="4"/>
  <c r="CX22" i="4" a="1"/>
  <c r="CX22" i="4"/>
  <c r="CX23" i="4" a="1"/>
  <c r="CX24" i="4" a="1"/>
  <c r="CX25" i="4" a="1"/>
  <c r="CX26" i="4" a="1"/>
  <c r="CX27" i="4" a="1"/>
  <c r="CX23" i="4"/>
  <c r="CX24" i="4"/>
  <c r="CX25" i="4"/>
  <c r="CX26" i="4"/>
  <c r="CX27" i="4"/>
  <c r="CX28" i="4"/>
  <c r="CX37" i="4" a="1"/>
  <c r="CX37" i="4"/>
  <c r="CX38" i="4" a="1"/>
  <c r="CX38" i="4"/>
  <c r="CX39" i="4" a="1"/>
  <c r="CX40" i="4" a="1"/>
  <c r="CX41" i="4" a="1"/>
  <c r="CX39" i="4"/>
  <c r="CX40" i="4"/>
  <c r="CX41" i="4"/>
  <c r="CX42" i="4"/>
  <c r="CX54" i="4"/>
  <c r="CW18" i="4"/>
  <c r="CW28" i="4"/>
  <c r="CW42" i="4"/>
  <c r="CW54" i="4"/>
  <c r="CV18" i="4"/>
  <c r="CV28" i="4"/>
  <c r="CV42" i="4"/>
  <c r="CV54" i="4"/>
  <c r="CU18" i="4"/>
  <c r="CU28" i="4"/>
  <c r="CU42" i="4"/>
  <c r="CU54" i="4"/>
  <c r="CT18" i="4"/>
  <c r="CT28" i="4"/>
  <c r="CT42" i="4"/>
  <c r="CT54" i="4"/>
  <c r="CS18" i="4"/>
  <c r="CS28" i="4"/>
  <c r="CS42" i="4"/>
  <c r="CS54" i="4"/>
  <c r="CR18" i="4"/>
  <c r="CR28" i="4"/>
  <c r="CR42" i="4"/>
  <c r="CR54" i="4"/>
  <c r="CQ18" i="4"/>
  <c r="CQ28" i="4"/>
  <c r="CQ42" i="4"/>
  <c r="CQ54" i="4"/>
  <c r="CP18" i="4"/>
  <c r="CP28" i="4"/>
  <c r="CP42" i="4"/>
  <c r="CP54" i="4"/>
  <c r="CO18" i="4"/>
  <c r="CO28" i="4"/>
  <c r="CO42" i="4"/>
  <c r="CO54" i="4"/>
  <c r="CN18" i="4"/>
  <c r="CN28" i="4"/>
  <c r="CN42" i="4"/>
  <c r="CN54" i="4"/>
  <c r="CM18" i="4"/>
  <c r="CM28" i="4"/>
  <c r="CM42" i="4"/>
  <c r="CM54" i="4"/>
  <c r="CL18" i="4"/>
  <c r="CL28" i="4"/>
  <c r="CL42" i="4"/>
  <c r="CL54" i="4"/>
  <c r="CK18" i="4"/>
  <c r="CK28" i="4"/>
  <c r="CK42" i="4"/>
  <c r="CK54" i="4"/>
  <c r="CJ18" i="4"/>
  <c r="CJ28" i="4"/>
  <c r="CJ42" i="4"/>
  <c r="CJ54" i="4"/>
  <c r="CI18" i="4"/>
  <c r="CI28" i="4"/>
  <c r="CI42" i="4"/>
  <c r="CI54" i="4"/>
  <c r="CH18" i="4"/>
  <c r="CH28" i="4"/>
  <c r="CH42" i="4"/>
  <c r="CH54" i="4"/>
  <c r="CG18" i="4"/>
  <c r="CG28" i="4"/>
  <c r="CG42" i="4"/>
  <c r="CG54" i="4"/>
  <c r="CF18" i="4"/>
  <c r="CF28" i="4"/>
  <c r="CF42" i="4"/>
  <c r="CF54" i="4"/>
  <c r="CE18" i="4"/>
  <c r="CE28" i="4"/>
  <c r="CE42" i="4"/>
  <c r="CE54" i="4"/>
  <c r="CD18" i="4"/>
  <c r="CD28" i="4"/>
  <c r="CD42" i="4"/>
  <c r="CD54" i="4"/>
  <c r="CC18" i="4"/>
  <c r="CC28" i="4"/>
  <c r="CC42" i="4"/>
  <c r="CC54" i="4"/>
  <c r="CB18" i="4"/>
  <c r="CB28" i="4"/>
  <c r="CB42" i="4"/>
  <c r="CB54" i="4"/>
  <c r="CA18" i="4"/>
  <c r="CA28" i="4"/>
  <c r="CA42" i="4"/>
  <c r="CA54" i="4"/>
  <c r="BZ18" i="4"/>
  <c r="BZ28" i="4"/>
  <c r="BZ42" i="4"/>
  <c r="BZ54" i="4"/>
  <c r="BY18" i="4"/>
  <c r="BY28" i="4"/>
  <c r="BY42" i="4"/>
  <c r="BY54" i="4"/>
  <c r="BX18" i="4"/>
  <c r="BX28" i="4"/>
  <c r="BX42" i="4"/>
  <c r="BX54" i="4"/>
  <c r="BW18" i="4"/>
  <c r="BW28" i="4"/>
  <c r="BW42" i="4"/>
  <c r="BW54" i="4"/>
  <c r="BV18" i="4"/>
  <c r="BV28" i="4"/>
  <c r="BV42" i="4"/>
  <c r="BV54" i="4"/>
  <c r="BU18" i="4"/>
  <c r="BU28" i="4"/>
  <c r="BU42" i="4"/>
  <c r="BU54" i="4"/>
  <c r="BT18" i="4"/>
  <c r="BT28" i="4"/>
  <c r="BT42" i="4"/>
  <c r="BT54" i="4"/>
  <c r="BS18" i="4"/>
  <c r="BS28" i="4"/>
  <c r="BS42" i="4"/>
  <c r="BS54" i="4"/>
  <c r="BR18" i="4"/>
  <c r="BR28" i="4"/>
  <c r="BR42" i="4"/>
  <c r="BR54" i="4"/>
  <c r="BQ18" i="4"/>
  <c r="BQ28" i="4"/>
  <c r="BQ42" i="4"/>
  <c r="BQ54" i="4"/>
  <c r="BP18" i="4"/>
  <c r="BP28" i="4"/>
  <c r="BP42" i="4"/>
  <c r="BP54" i="4"/>
  <c r="BO18" i="4"/>
  <c r="BO28" i="4"/>
  <c r="BO42" i="4"/>
  <c r="BO54" i="4"/>
  <c r="BN18" i="4"/>
  <c r="BN28" i="4"/>
  <c r="BN42" i="4"/>
  <c r="BN54" i="4"/>
  <c r="BM18" i="4"/>
  <c r="BM28" i="4"/>
  <c r="BM42" i="4"/>
  <c r="BM54" i="4"/>
  <c r="BL18" i="4"/>
  <c r="BL28" i="4"/>
  <c r="BL42" i="4"/>
  <c r="BL54" i="4"/>
  <c r="BK18" i="4"/>
  <c r="BK28" i="4"/>
  <c r="BK42" i="4"/>
  <c r="BK54" i="4"/>
  <c r="BJ18" i="4"/>
  <c r="BJ28" i="4"/>
  <c r="BJ42" i="4"/>
  <c r="BJ54" i="4"/>
  <c r="BI18" i="4"/>
  <c r="BI28" i="4"/>
  <c r="BI42" i="4"/>
  <c r="BI54" i="4"/>
  <c r="BH18" i="4"/>
  <c r="BH28" i="4"/>
  <c r="BH42" i="4"/>
  <c r="BH54" i="4"/>
  <c r="BG18" i="4"/>
  <c r="BG28" i="4"/>
  <c r="BG42" i="4"/>
  <c r="BG54" i="4"/>
  <c r="BF18" i="4"/>
  <c r="BF28" i="4"/>
  <c r="BF42" i="4"/>
  <c r="BF54" i="4"/>
  <c r="BE18" i="4"/>
  <c r="BE28" i="4"/>
  <c r="BE42" i="4"/>
  <c r="BE54" i="4"/>
  <c r="BD18" i="4"/>
  <c r="BD28" i="4"/>
  <c r="BD42" i="4"/>
  <c r="BD54" i="4"/>
  <c r="BC18" i="4"/>
  <c r="BC28" i="4"/>
  <c r="BC42" i="4"/>
  <c r="BC54" i="4"/>
  <c r="BB18" i="4"/>
  <c r="BB28" i="4"/>
  <c r="BB42" i="4"/>
  <c r="BB54" i="4"/>
  <c r="BA18" i="4"/>
  <c r="BA28" i="4"/>
  <c r="BA42" i="4"/>
  <c r="BA54" i="4"/>
  <c r="AZ18" i="4"/>
  <c r="AZ28" i="4"/>
  <c r="AZ42" i="4"/>
  <c r="AZ54" i="4"/>
  <c r="AY18" i="4"/>
  <c r="AY28" i="4"/>
  <c r="AY42" i="4"/>
  <c r="AY54" i="4"/>
  <c r="AX18" i="4"/>
  <c r="AX28" i="4"/>
  <c r="AX42" i="4"/>
  <c r="AX54" i="4"/>
  <c r="AW18" i="4"/>
  <c r="AW28" i="4"/>
  <c r="AW42" i="4"/>
  <c r="AW54" i="4"/>
  <c r="AV18" i="4"/>
  <c r="AV28" i="4"/>
  <c r="AV42" i="4"/>
  <c r="AV54" i="4"/>
  <c r="AU18" i="4"/>
  <c r="AU28" i="4"/>
  <c r="AU42" i="4"/>
  <c r="AU54" i="4"/>
  <c r="AT18" i="4"/>
  <c r="AT28" i="4"/>
  <c r="AT42" i="4"/>
  <c r="AT54" i="4"/>
  <c r="AS18" i="4"/>
  <c r="AS28" i="4"/>
  <c r="AS42" i="4"/>
  <c r="AS54" i="4"/>
  <c r="AR18" i="4"/>
  <c r="AR28" i="4"/>
  <c r="AR42" i="4"/>
  <c r="AR54" i="4"/>
  <c r="AQ18" i="4"/>
  <c r="AQ28" i="4"/>
  <c r="AQ42" i="4"/>
  <c r="AQ54" i="4"/>
  <c r="AP18" i="4"/>
  <c r="AP28" i="4"/>
  <c r="AP42" i="4"/>
  <c r="AP54" i="4"/>
  <c r="AO18" i="4"/>
  <c r="AO28" i="4"/>
  <c r="AO42" i="4"/>
  <c r="AO54" i="4"/>
  <c r="AN18" i="4"/>
  <c r="AN28" i="4"/>
  <c r="AN42" i="4"/>
  <c r="AN54" i="4"/>
  <c r="AM18" i="4"/>
  <c r="AM28" i="4"/>
  <c r="AM42" i="4"/>
  <c r="AM54" i="4"/>
  <c r="AL18" i="4"/>
  <c r="AL28" i="4"/>
  <c r="AL42" i="4"/>
  <c r="AL54" i="4"/>
  <c r="AK18" i="4"/>
  <c r="AK28" i="4"/>
  <c r="AK42" i="4"/>
  <c r="AK54" i="4"/>
  <c r="AJ18" i="4"/>
  <c r="AJ28" i="4"/>
  <c r="AJ42" i="4"/>
  <c r="AJ54" i="4"/>
  <c r="AI18" i="4"/>
  <c r="AI28" i="4"/>
  <c r="AI42" i="4"/>
  <c r="AI54" i="4"/>
  <c r="AH18" i="4"/>
  <c r="AH28" i="4"/>
  <c r="AH42" i="4"/>
  <c r="AH54" i="4"/>
  <c r="AG18" i="4"/>
  <c r="AG28" i="4"/>
  <c r="AG42" i="4"/>
  <c r="AG54" i="4"/>
  <c r="AF18" i="4"/>
  <c r="AF28" i="4"/>
  <c r="AF42" i="4"/>
  <c r="AF54" i="4"/>
  <c r="AE18" i="4"/>
  <c r="AE28" i="4"/>
  <c r="AE42" i="4"/>
  <c r="AE54" i="4"/>
  <c r="AD18" i="4"/>
  <c r="AD28" i="4"/>
  <c r="AD42" i="4"/>
  <c r="AD54" i="4"/>
  <c r="AC18" i="4"/>
  <c r="AC28" i="4"/>
  <c r="AC42" i="4"/>
  <c r="AC54" i="4"/>
  <c r="AB18" i="4"/>
  <c r="AB28" i="4"/>
  <c r="AB42" i="4"/>
  <c r="AB54" i="4"/>
  <c r="AA18" i="4"/>
  <c r="AA28" i="4"/>
  <c r="AA42" i="4"/>
  <c r="AA54" i="4"/>
  <c r="Z18" i="4"/>
  <c r="Z28" i="4"/>
  <c r="Z42" i="4"/>
  <c r="Z54" i="4"/>
  <c r="Y18" i="4"/>
  <c r="Y28" i="4"/>
  <c r="Y42" i="4"/>
  <c r="Y54" i="4"/>
  <c r="X18" i="4"/>
  <c r="X28" i="4"/>
  <c r="X42" i="4"/>
  <c r="X54" i="4"/>
  <c r="W18" i="4"/>
  <c r="W28" i="4"/>
  <c r="W42" i="4"/>
  <c r="W54" i="4"/>
  <c r="V18" i="4"/>
  <c r="V28" i="4"/>
  <c r="V42" i="4"/>
  <c r="V54" i="4"/>
  <c r="U18" i="4"/>
  <c r="U28" i="4"/>
  <c r="U42" i="4"/>
  <c r="U54" i="4"/>
  <c r="T18" i="4"/>
  <c r="T28" i="4"/>
  <c r="T42" i="4"/>
  <c r="T54" i="4"/>
  <c r="S18" i="4"/>
  <c r="S28" i="4"/>
  <c r="S42" i="4"/>
  <c r="S54" i="4"/>
  <c r="R18" i="4"/>
  <c r="R28" i="4"/>
  <c r="R42" i="4"/>
  <c r="R54" i="4"/>
  <c r="Q18" i="4"/>
  <c r="Q28" i="4"/>
  <c r="Q42" i="4"/>
  <c r="Q54" i="4"/>
  <c r="P18" i="4"/>
  <c r="P28" i="4"/>
  <c r="P42" i="4"/>
  <c r="P54" i="4"/>
  <c r="O18" i="4"/>
  <c r="O28" i="4"/>
  <c r="O42" i="4"/>
  <c r="O54" i="4"/>
  <c r="N18" i="4"/>
  <c r="N28" i="4"/>
  <c r="N42" i="4"/>
  <c r="N54" i="4"/>
  <c r="M18" i="4"/>
  <c r="M28" i="4"/>
  <c r="M42" i="4"/>
  <c r="M54" i="4"/>
  <c r="L18" i="4"/>
  <c r="L28" i="4"/>
  <c r="L42" i="4"/>
  <c r="L54" i="4"/>
  <c r="K18" i="4"/>
  <c r="K28" i="4"/>
  <c r="K42" i="4"/>
  <c r="K54" i="4"/>
  <c r="J18" i="4"/>
  <c r="J28" i="4"/>
  <c r="J42" i="4"/>
  <c r="J54" i="4"/>
  <c r="I18" i="4"/>
  <c r="I28" i="4"/>
  <c r="I42" i="4"/>
  <c r="I54" i="4"/>
  <c r="H18" i="4"/>
  <c r="H28" i="4"/>
  <c r="H42" i="4"/>
  <c r="H54" i="4"/>
  <c r="G18" i="4"/>
  <c r="G28" i="4"/>
  <c r="G42" i="4"/>
  <c r="G54" i="4"/>
  <c r="F18" i="4"/>
  <c r="F28" i="4"/>
  <c r="F42" i="4"/>
  <c r="F54" i="4"/>
  <c r="E18" i="4"/>
  <c r="E28" i="4"/>
  <c r="E42" i="4"/>
  <c r="E54" i="4"/>
  <c r="D18" i="4"/>
  <c r="D28" i="4"/>
  <c r="D42" i="4"/>
  <c r="D54" i="4"/>
  <c r="C18" i="4"/>
  <c r="C28" i="4"/>
  <c r="C42" i="4"/>
  <c r="C54" i="4"/>
  <c r="B18" i="4"/>
  <c r="B28" i="4"/>
  <c r="B42" i="4"/>
  <c r="B54" i="4"/>
  <c r="CW53" i="4"/>
  <c r="CV53" i="4"/>
  <c r="CU53" i="4"/>
  <c r="CT53" i="4"/>
  <c r="CS53" i="4"/>
  <c r="CR53" i="4"/>
  <c r="CQ53" i="4"/>
  <c r="CP53" i="4"/>
  <c r="CO53" i="4"/>
  <c r="CN53" i="4"/>
  <c r="CM53" i="4"/>
  <c r="CL53" i="4"/>
  <c r="CK53" i="4"/>
  <c r="CJ53" i="4"/>
  <c r="CI53" i="4"/>
  <c r="CH53" i="4"/>
  <c r="CG53" i="4"/>
  <c r="CF53" i="4"/>
  <c r="CE53" i="4"/>
  <c r="CD53" i="4"/>
  <c r="CC53" i="4"/>
  <c r="CB53" i="4"/>
  <c r="CA53" i="4"/>
  <c r="BZ53" i="4"/>
  <c r="BY53" i="4"/>
  <c r="BX53" i="4"/>
  <c r="BW53" i="4"/>
  <c r="BV53" i="4"/>
  <c r="BU53" i="4"/>
  <c r="BT53" i="4"/>
  <c r="BS53" i="4"/>
  <c r="BR53" i="4"/>
  <c r="BQ53" i="4"/>
  <c r="BP53" i="4"/>
  <c r="BO53" i="4"/>
  <c r="BN53" i="4"/>
  <c r="BM53" i="4"/>
  <c r="BL53" i="4"/>
  <c r="BK53" i="4"/>
  <c r="BJ53" i="4"/>
  <c r="BI53" i="4"/>
  <c r="BH53" i="4"/>
  <c r="BG53" i="4"/>
  <c r="BF53" i="4"/>
  <c r="BE53" i="4"/>
  <c r="BD53" i="4"/>
  <c r="BC53" i="4"/>
  <c r="BB53" i="4"/>
  <c r="BA53" i="4"/>
  <c r="AZ53" i="4"/>
  <c r="AY53" i="4"/>
  <c r="AX53" i="4"/>
  <c r="AW53" i="4"/>
  <c r="AV53" i="4"/>
  <c r="AU53" i="4"/>
  <c r="AT53" i="4"/>
  <c r="AS53" i="4"/>
  <c r="AR53" i="4"/>
  <c r="AQ53" i="4"/>
  <c r="AP53" i="4"/>
  <c r="AO53" i="4"/>
  <c r="AN53" i="4"/>
  <c r="AM53" i="4"/>
  <c r="AL53" i="4"/>
  <c r="AK53" i="4"/>
  <c r="AJ53" i="4"/>
  <c r="AI53" i="4"/>
  <c r="AH53" i="4"/>
  <c r="AG53" i="4"/>
  <c r="AF53" i="4"/>
  <c r="AE53" i="4"/>
  <c r="AD53" i="4"/>
  <c r="AC53" i="4"/>
  <c r="AB53" i="4"/>
  <c r="AA53" i="4"/>
  <c r="Z53" i="4"/>
  <c r="Y53" i="4"/>
  <c r="X53" i="4"/>
  <c r="W53" i="4"/>
  <c r="V53" i="4"/>
  <c r="U53" i="4"/>
  <c r="T53" i="4"/>
  <c r="S53" i="4"/>
  <c r="R53" i="4"/>
  <c r="Q53" i="4"/>
  <c r="P53" i="4"/>
  <c r="O53" i="4"/>
  <c r="N53" i="4"/>
  <c r="M53" i="4"/>
  <c r="L53" i="4"/>
  <c r="K53" i="4"/>
  <c r="J53" i="4"/>
  <c r="I53" i="4"/>
  <c r="H53" i="4"/>
  <c r="G53" i="4"/>
  <c r="F53" i="4"/>
  <c r="E53" i="4"/>
  <c r="D53" i="4"/>
  <c r="C53" i="4"/>
  <c r="B53" i="4"/>
  <c r="CX45" i="4" a="1"/>
  <c r="CX45" i="4"/>
  <c r="CX46" i="4" a="1"/>
  <c r="CX46" i="4"/>
  <c r="CX47" i="4" a="1"/>
  <c r="CX48" i="4" a="1"/>
  <c r="CX49" i="4" a="1"/>
  <c r="CX50" i="4" a="1"/>
  <c r="CX47" i="4"/>
  <c r="CX48" i="4"/>
  <c r="CX49" i="4"/>
  <c r="CX50" i="4"/>
  <c r="CX51" i="4"/>
  <c r="CW51" i="4"/>
  <c r="CV51" i="4"/>
  <c r="CU51" i="4"/>
  <c r="CT51" i="4"/>
  <c r="CS51" i="4"/>
  <c r="CR51" i="4"/>
  <c r="CQ51" i="4"/>
  <c r="CP51" i="4"/>
  <c r="CO51" i="4"/>
  <c r="CN51" i="4"/>
  <c r="CM51" i="4"/>
  <c r="CL51" i="4"/>
  <c r="CK51" i="4"/>
  <c r="CJ51" i="4"/>
  <c r="CI51" i="4"/>
  <c r="CH51" i="4"/>
  <c r="CG51" i="4"/>
  <c r="CF51" i="4"/>
  <c r="CE51" i="4"/>
  <c r="CD51" i="4"/>
  <c r="CC51" i="4"/>
  <c r="CB51" i="4"/>
  <c r="CA51" i="4"/>
  <c r="BZ51" i="4"/>
  <c r="BY51" i="4"/>
  <c r="BX51" i="4"/>
  <c r="BW51" i="4"/>
  <c r="BV51" i="4"/>
  <c r="BU51" i="4"/>
  <c r="BT51" i="4"/>
  <c r="BS51" i="4"/>
  <c r="BR51" i="4"/>
  <c r="BQ51" i="4"/>
  <c r="BP51" i="4"/>
  <c r="BO51" i="4"/>
  <c r="BN51" i="4"/>
  <c r="BM51" i="4"/>
  <c r="BL51" i="4"/>
  <c r="BK51" i="4"/>
  <c r="BJ51" i="4"/>
  <c r="BI51" i="4"/>
  <c r="BH51" i="4"/>
  <c r="BG51" i="4"/>
  <c r="BF51" i="4"/>
  <c r="BE51" i="4"/>
  <c r="BD51" i="4"/>
  <c r="BC51" i="4"/>
  <c r="BB51" i="4"/>
  <c r="BA51" i="4"/>
  <c r="AZ51" i="4"/>
  <c r="AY51" i="4"/>
  <c r="AX51" i="4"/>
  <c r="AW51" i="4"/>
  <c r="AV51" i="4"/>
  <c r="AU51" i="4"/>
  <c r="AT51" i="4"/>
  <c r="AS51" i="4"/>
  <c r="AR51" i="4"/>
  <c r="AQ51" i="4"/>
  <c r="AP51" i="4"/>
  <c r="AO51" i="4"/>
  <c r="AN51" i="4"/>
  <c r="AM51" i="4"/>
  <c r="AL51" i="4"/>
  <c r="AK51" i="4"/>
  <c r="AJ51" i="4"/>
  <c r="AI51" i="4"/>
  <c r="AH51" i="4"/>
  <c r="AG51" i="4"/>
  <c r="AF51" i="4"/>
  <c r="AE51" i="4"/>
  <c r="AD51" i="4"/>
  <c r="AC51" i="4"/>
  <c r="AB51" i="4"/>
  <c r="AA51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CX31" i="4" a="1"/>
  <c r="CX31" i="4"/>
  <c r="CX32" i="4" a="1"/>
  <c r="CX32" i="4"/>
  <c r="CX33" i="4" a="1"/>
  <c r="CX33" i="4"/>
  <c r="CX34" i="4"/>
  <c r="CW34" i="4"/>
  <c r="CV34" i="4"/>
  <c r="CU34" i="4"/>
  <c r="CT34" i="4"/>
  <c r="CS34" i="4"/>
  <c r="CR34" i="4"/>
  <c r="CQ34" i="4"/>
  <c r="CP34" i="4"/>
  <c r="CO34" i="4"/>
  <c r="CN34" i="4"/>
  <c r="CM34" i="4"/>
  <c r="CL34" i="4"/>
  <c r="CK34" i="4"/>
  <c r="CJ34" i="4"/>
  <c r="CI34" i="4"/>
  <c r="CH34" i="4"/>
  <c r="CG34" i="4"/>
  <c r="CF34" i="4"/>
  <c r="CE34" i="4"/>
  <c r="CD34" i="4"/>
  <c r="CC34" i="4"/>
  <c r="CB34" i="4"/>
  <c r="CA34" i="4"/>
  <c r="BZ34" i="4"/>
  <c r="BY34" i="4"/>
  <c r="BX34" i="4"/>
  <c r="BW34" i="4"/>
  <c r="BV34" i="4"/>
  <c r="BU34" i="4"/>
  <c r="BT34" i="4"/>
  <c r="BS34" i="4"/>
  <c r="BR34" i="4"/>
  <c r="BQ34" i="4"/>
  <c r="BP34" i="4"/>
  <c r="BO34" i="4"/>
  <c r="BN34" i="4"/>
  <c r="BM34" i="4"/>
  <c r="BL34" i="4"/>
  <c r="BK34" i="4"/>
  <c r="BJ34" i="4"/>
  <c r="BI34" i="4"/>
  <c r="BH34" i="4"/>
  <c r="BG34" i="4"/>
  <c r="BF34" i="4"/>
  <c r="BE34" i="4"/>
  <c r="BD34" i="4"/>
  <c r="BC34" i="4"/>
  <c r="BB34" i="4"/>
  <c r="BA34" i="4"/>
  <c r="AZ34" i="4"/>
  <c r="AY34" i="4"/>
  <c r="AX34" i="4"/>
  <c r="AW34" i="4"/>
  <c r="AV34" i="4"/>
  <c r="AU34" i="4"/>
  <c r="AT34" i="4"/>
  <c r="AS34" i="4"/>
  <c r="AR34" i="4"/>
  <c r="AQ34" i="4"/>
  <c r="AP34" i="4"/>
  <c r="AO34" i="4"/>
  <c r="AN34" i="4"/>
  <c r="AM34" i="4"/>
  <c r="AL34" i="4"/>
  <c r="AK34" i="4"/>
  <c r="AJ34" i="4"/>
  <c r="AI34" i="4"/>
  <c r="AH34" i="4"/>
  <c r="AG34" i="4"/>
  <c r="AF34" i="4"/>
  <c r="AE34" i="4"/>
  <c r="AD34" i="4"/>
  <c r="AC34" i="4"/>
  <c r="AB34" i="4"/>
  <c r="AA34" i="4"/>
  <c r="Z34" i="4"/>
  <c r="Y34" i="4"/>
  <c r="X34" i="4"/>
  <c r="W34" i="4"/>
  <c r="V34" i="4"/>
  <c r="U34" i="4"/>
  <c r="T34" i="4"/>
  <c r="S34" i="4"/>
  <c r="R34" i="4"/>
  <c r="Q34" i="4"/>
  <c r="P34" i="4"/>
  <c r="O34" i="4"/>
  <c r="N34" i="4"/>
  <c r="M34" i="4"/>
  <c r="L34" i="4"/>
  <c r="K34" i="4"/>
  <c r="J34" i="4"/>
  <c r="I34" i="4"/>
  <c r="H34" i="4"/>
  <c r="G34" i="4"/>
  <c r="F34" i="4"/>
  <c r="E34" i="4"/>
  <c r="D34" i="4"/>
  <c r="C34" i="4"/>
  <c r="B34" i="4"/>
  <c r="CX9" i="4"/>
  <c r="CX8" i="4"/>
  <c r="CX5" i="4" a="1"/>
  <c r="CX5" i="4"/>
</calcChain>
</file>

<file path=xl/sharedStrings.xml><?xml version="1.0" encoding="utf-8"?>
<sst xmlns="http://schemas.openxmlformats.org/spreadsheetml/2006/main" count="124" uniqueCount="57">
  <si>
    <t>Publication on: 05/05/2026 23:21:47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</si>
  <si>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</si>
  <si>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</si>
  <si>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</si>
  <si>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</si>
  <si>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</si>
  <si>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</si>
  <si>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</si>
  <si>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</si>
  <si>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</si>
  <si>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</si>
  <si>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</si>
  <si>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</si>
  <si>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</si>
  <si>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BESS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</si>
  <si>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</si>
  <si>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</si>
  <si>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</si>
  <si>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</si>
  <si>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</si>
  <si>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</si>
  <si>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</si>
  <si>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</si>
  <si>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</si>
  <si>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</si>
  <si>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</si>
  <si>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</si>
  <si>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</si>
  <si>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</si>
  <si>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</si>
  <si>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</si>
  <si>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</si>
  <si>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</si>
  <si>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</si>
  <si>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</si>
  <si>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</si>
  <si>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</si>
  <si>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</si>
  <si>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</si>
  <si>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</si>
  <si>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</si>
  <si>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</si>
  <si>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</si>
  <si>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</si>
  <si>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</si>
  <si>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</si>
  <si>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</si>
  <si>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</si>
  <si>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</si>
  <si>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</si>
  <si>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</si>
  <si>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</si>
  <si>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</si>
  <si>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</si>
  <si>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</si>
  <si>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'2' Market</t>
  </si>
  <si>
    <t>IDA '2'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</si>
</sst>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0EC6-45B4-B937-73E7F0351554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  <c:pt idx="25">
                  <c:v>9</c:v>
                </c:pt>
                <c:pt idx="26">
                  <c:v>9</c:v>
                </c:pt>
                <c:pt idx="30">
                  <c:v>9</c:v>
                </c:pt>
                <c:pt idx="32">
                  <c:v>3.6</c:v>
                </c:pt>
                <c:pt idx="33">
                  <c:v>3.6</c:v>
                </c:pt>
                <c:pt idx="34">
                  <c:v>3.6</c:v>
                </c:pt>
                <c:pt idx="35">
                  <c:v>3.6</c:v>
                </c:pt>
                <c:pt idx="63">
                  <c:v>5.6</c:v>
                </c:pt>
                <c:pt idx="81">
                  <c:v>9</c:v>
                </c:pt>
                <c:pt idx="82">
                  <c:v>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EC6-45B4-B937-73E7F0351554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18">
                  <c:v>4</c:v>
                </c:pt>
                <c:pt idx="22">
                  <c:v>4</c:v>
                </c:pt>
                <c:pt idx="34">
                  <c:v>1.28</c:v>
                </c:pt>
                <c:pt idx="35">
                  <c:v>1.28</c:v>
                </c:pt>
                <c:pt idx="41">
                  <c:v>10</c:v>
                </c:pt>
                <c:pt idx="42">
                  <c:v>10</c:v>
                </c:pt>
                <c:pt idx="43">
                  <c:v>10</c:v>
                </c:pt>
                <c:pt idx="44">
                  <c:v>10</c:v>
                </c:pt>
                <c:pt idx="45">
                  <c:v>10</c:v>
                </c:pt>
                <c:pt idx="46">
                  <c:v>10</c:v>
                </c:pt>
                <c:pt idx="47">
                  <c:v>10</c:v>
                </c:pt>
                <c:pt idx="48">
                  <c:v>10</c:v>
                </c:pt>
                <c:pt idx="49">
                  <c:v>10</c:v>
                </c:pt>
                <c:pt idx="50">
                  <c:v>10</c:v>
                </c:pt>
                <c:pt idx="51">
                  <c:v>10</c:v>
                </c:pt>
                <c:pt idx="52">
                  <c:v>10</c:v>
                </c:pt>
                <c:pt idx="53">
                  <c:v>10</c:v>
                </c:pt>
                <c:pt idx="54">
                  <c:v>10</c:v>
                </c:pt>
                <c:pt idx="55">
                  <c:v>10</c:v>
                </c:pt>
                <c:pt idx="56">
                  <c:v>10</c:v>
                </c:pt>
                <c:pt idx="57">
                  <c:v>10</c:v>
                </c:pt>
                <c:pt idx="66">
                  <c:v>4</c:v>
                </c:pt>
                <c:pt idx="77">
                  <c:v>4</c:v>
                </c:pt>
                <c:pt idx="78">
                  <c:v>4</c:v>
                </c:pt>
                <c:pt idx="80">
                  <c:v>10.378</c:v>
                </c:pt>
                <c:pt idx="81">
                  <c:v>20</c:v>
                </c:pt>
                <c:pt idx="82">
                  <c:v>19.600000000000001</c:v>
                </c:pt>
                <c:pt idx="83">
                  <c:v>18.145</c:v>
                </c:pt>
                <c:pt idx="84">
                  <c:v>5.2119999999999997</c:v>
                </c:pt>
                <c:pt idx="90">
                  <c:v>4</c:v>
                </c:pt>
                <c:pt idx="91">
                  <c:v>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EC6-45B4-B937-73E7F0351554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  <c:pt idx="0">
                  <c:v>0.45600000000000002</c:v>
                </c:pt>
                <c:pt idx="1">
                  <c:v>0.44700000000000001</c:v>
                </c:pt>
                <c:pt idx="3">
                  <c:v>0.29899999999999999</c:v>
                </c:pt>
                <c:pt idx="4">
                  <c:v>9.5000000000000001E-2</c:v>
                </c:pt>
                <c:pt idx="10">
                  <c:v>0.17799999999999999</c:v>
                </c:pt>
                <c:pt idx="11">
                  <c:v>0.37</c:v>
                </c:pt>
                <c:pt idx="12">
                  <c:v>0.27500000000000002</c:v>
                </c:pt>
                <c:pt idx="14">
                  <c:v>17.3</c:v>
                </c:pt>
                <c:pt idx="15">
                  <c:v>14.448</c:v>
                </c:pt>
                <c:pt idx="16">
                  <c:v>4.2320000000000002</c:v>
                </c:pt>
                <c:pt idx="17">
                  <c:v>3.4060000000000001</c:v>
                </c:pt>
                <c:pt idx="18">
                  <c:v>1.526</c:v>
                </c:pt>
                <c:pt idx="19">
                  <c:v>3.0059999999999998</c:v>
                </c:pt>
                <c:pt idx="20">
                  <c:v>2.0289999999999999</c:v>
                </c:pt>
                <c:pt idx="21">
                  <c:v>3.28</c:v>
                </c:pt>
                <c:pt idx="22">
                  <c:v>2.206</c:v>
                </c:pt>
                <c:pt idx="24">
                  <c:v>0.65800000000000003</c:v>
                </c:pt>
                <c:pt idx="25">
                  <c:v>4.3</c:v>
                </c:pt>
                <c:pt idx="29">
                  <c:v>1.23</c:v>
                </c:pt>
                <c:pt idx="30">
                  <c:v>8.625</c:v>
                </c:pt>
                <c:pt idx="31">
                  <c:v>6.077</c:v>
                </c:pt>
                <c:pt idx="32">
                  <c:v>16.091999999999999</c:v>
                </c:pt>
                <c:pt idx="33">
                  <c:v>13.404</c:v>
                </c:pt>
                <c:pt idx="34">
                  <c:v>23.202000000000002</c:v>
                </c:pt>
                <c:pt idx="35">
                  <c:v>23.8</c:v>
                </c:pt>
                <c:pt idx="36">
                  <c:v>22.6</c:v>
                </c:pt>
                <c:pt idx="37">
                  <c:v>32.439</c:v>
                </c:pt>
                <c:pt idx="62">
                  <c:v>0.10199999999999999</c:v>
                </c:pt>
                <c:pt idx="63">
                  <c:v>4.9000000000000004</c:v>
                </c:pt>
                <c:pt idx="65">
                  <c:v>1.2809999999999999</c:v>
                </c:pt>
                <c:pt idx="75">
                  <c:v>1.976</c:v>
                </c:pt>
                <c:pt idx="80">
                  <c:v>8.4149999999999991</c:v>
                </c:pt>
                <c:pt idx="81">
                  <c:v>50.847999999999999</c:v>
                </c:pt>
                <c:pt idx="82">
                  <c:v>69.84</c:v>
                </c:pt>
                <c:pt idx="83">
                  <c:v>42.371000000000002</c:v>
                </c:pt>
                <c:pt idx="87">
                  <c:v>18.178000000000001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0EC6-45B4-B937-73E7F0351554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0EC6-45B4-B937-73E7F0351554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0EC6-45B4-B937-73E7F0351554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0EC6-45B4-B937-73E7F0351554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  <c:pt idx="4">
                  <c:v>92.305999999999997</c:v>
                </c:pt>
                <c:pt idx="5">
                  <c:v>116</c:v>
                </c:pt>
                <c:pt idx="6">
                  <c:v>137.714</c:v>
                </c:pt>
                <c:pt idx="7">
                  <c:v>51.027999999999999</c:v>
                </c:pt>
                <c:pt idx="8">
                  <c:v>114.279</c:v>
                </c:pt>
                <c:pt idx="9">
                  <c:v>116</c:v>
                </c:pt>
                <c:pt idx="10">
                  <c:v>116</c:v>
                </c:pt>
                <c:pt idx="11">
                  <c:v>116</c:v>
                </c:pt>
                <c:pt idx="12">
                  <c:v>99.111000000000004</c:v>
                </c:pt>
                <c:pt idx="13">
                  <c:v>115.149</c:v>
                </c:pt>
                <c:pt idx="27">
                  <c:v>113.241</c:v>
                </c:pt>
                <c:pt idx="28">
                  <c:v>101.407</c:v>
                </c:pt>
                <c:pt idx="29">
                  <c:v>106.53700000000001</c:v>
                </c:pt>
                <c:pt idx="31">
                  <c:v>47.225999999999999</c:v>
                </c:pt>
                <c:pt idx="83">
                  <c:v>125.375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0EC6-45B4-B937-73E7F0351554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0EC6-45B4-B937-73E7F0351554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0">
                  <c:v>26.131</c:v>
                </c:pt>
                <c:pt idx="1">
                  <c:v>9.343</c:v>
                </c:pt>
                <c:pt idx="2">
                  <c:v>10.25</c:v>
                </c:pt>
                <c:pt idx="70">
                  <c:v>59.511000000000003</c:v>
                </c:pt>
                <c:pt idx="71">
                  <c:v>92.427999999999997</c:v>
                </c:pt>
                <c:pt idx="72">
                  <c:v>80</c:v>
                </c:pt>
                <c:pt idx="73">
                  <c:v>67.281999999999996</c:v>
                </c:pt>
                <c:pt idx="74">
                  <c:v>84.3</c:v>
                </c:pt>
                <c:pt idx="75">
                  <c:v>80</c:v>
                </c:pt>
                <c:pt idx="76">
                  <c:v>14.756</c:v>
                </c:pt>
                <c:pt idx="77">
                  <c:v>80</c:v>
                </c:pt>
                <c:pt idx="78">
                  <c:v>10.597</c:v>
                </c:pt>
                <c:pt idx="79">
                  <c:v>3.9940000000000002</c:v>
                </c:pt>
                <c:pt idx="80">
                  <c:v>80</c:v>
                </c:pt>
                <c:pt idx="81">
                  <c:v>85.5</c:v>
                </c:pt>
                <c:pt idx="82">
                  <c:v>112</c:v>
                </c:pt>
                <c:pt idx="83">
                  <c:v>80</c:v>
                </c:pt>
                <c:pt idx="84">
                  <c:v>80</c:v>
                </c:pt>
                <c:pt idx="85">
                  <c:v>61.326999999999998</c:v>
                </c:pt>
                <c:pt idx="86">
                  <c:v>105.774</c:v>
                </c:pt>
                <c:pt idx="87">
                  <c:v>80</c:v>
                </c:pt>
                <c:pt idx="88">
                  <c:v>69.293000000000006</c:v>
                </c:pt>
                <c:pt idx="89">
                  <c:v>68.463999999999999</c:v>
                </c:pt>
                <c:pt idx="90">
                  <c:v>80</c:v>
                </c:pt>
                <c:pt idx="91">
                  <c:v>80</c:v>
                </c:pt>
                <c:pt idx="92">
                  <c:v>80</c:v>
                </c:pt>
                <c:pt idx="93">
                  <c:v>80</c:v>
                </c:pt>
                <c:pt idx="94">
                  <c:v>80</c:v>
                </c:pt>
                <c:pt idx="95">
                  <c:v>80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0EC6-45B4-B937-73E7F0351554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(SELL)'!$B$42:$CW$42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9.1999999999999993</c:v>
                </c:pt>
                <c:pt idx="17">
                  <c:v>21.3</c:v>
                </c:pt>
                <c:pt idx="18">
                  <c:v>0</c:v>
                </c:pt>
                <c:pt idx="19">
                  <c:v>6</c:v>
                </c:pt>
                <c:pt idx="20">
                  <c:v>19.7</c:v>
                </c:pt>
                <c:pt idx="21">
                  <c:v>11</c:v>
                </c:pt>
                <c:pt idx="22">
                  <c:v>28.2</c:v>
                </c:pt>
                <c:pt idx="23">
                  <c:v>45.3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5.6</c:v>
                </c:pt>
                <c:pt idx="30">
                  <c:v>66</c:v>
                </c:pt>
                <c:pt idx="31">
                  <c:v>51</c:v>
                </c:pt>
                <c:pt idx="32">
                  <c:v>24.8</c:v>
                </c:pt>
                <c:pt idx="33">
                  <c:v>37.1</c:v>
                </c:pt>
                <c:pt idx="34">
                  <c:v>25.3</c:v>
                </c:pt>
                <c:pt idx="35">
                  <c:v>39.200000000000003</c:v>
                </c:pt>
                <c:pt idx="36">
                  <c:v>16.600000000000001</c:v>
                </c:pt>
                <c:pt idx="37">
                  <c:v>0.5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0.2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0.2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0EC6-45B4-B937-73E7F0351554}"/>
            </c:ext>
          </c:extLst>
        </c:ser>
        <c:ser>
          <c:idx val="15"/>
          <c:order val="11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B-0EC6-45B4-B937-73E7F0351554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9.0730000000000004</c:v>
                </c:pt>
                <c:pt idx="1">
                  <c:v>10.131</c:v>
                </c:pt>
                <c:pt idx="2">
                  <c:v>11.576000000000001</c:v>
                </c:pt>
                <c:pt idx="3">
                  <c:v>11.824</c:v>
                </c:pt>
                <c:pt idx="4">
                  <c:v>10.202999999999999</c:v>
                </c:pt>
                <c:pt idx="5">
                  <c:v>11.413</c:v>
                </c:pt>
                <c:pt idx="6">
                  <c:v>5.81</c:v>
                </c:pt>
                <c:pt idx="7">
                  <c:v>19.841999999999999</c:v>
                </c:pt>
                <c:pt idx="8">
                  <c:v>13.465999999999999</c:v>
                </c:pt>
                <c:pt idx="9">
                  <c:v>13.193</c:v>
                </c:pt>
                <c:pt idx="10">
                  <c:v>14.141999999999999</c:v>
                </c:pt>
                <c:pt idx="11">
                  <c:v>14.11</c:v>
                </c:pt>
                <c:pt idx="12">
                  <c:v>0.215</c:v>
                </c:pt>
                <c:pt idx="14">
                  <c:v>22.849</c:v>
                </c:pt>
                <c:pt idx="15">
                  <c:v>18.541</c:v>
                </c:pt>
                <c:pt idx="16">
                  <c:v>7.9160000000000004</c:v>
                </c:pt>
                <c:pt idx="17">
                  <c:v>7.3520000000000003</c:v>
                </c:pt>
                <c:pt idx="18">
                  <c:v>9.5220000000000002</c:v>
                </c:pt>
                <c:pt idx="19">
                  <c:v>7.4660000000000002</c:v>
                </c:pt>
                <c:pt idx="20">
                  <c:v>5.6420000000000003</c:v>
                </c:pt>
                <c:pt idx="21">
                  <c:v>10.445</c:v>
                </c:pt>
                <c:pt idx="22">
                  <c:v>4.8319999999999999</c:v>
                </c:pt>
                <c:pt idx="23">
                  <c:v>1.986</c:v>
                </c:pt>
                <c:pt idx="24">
                  <c:v>8.2279999999999998</c:v>
                </c:pt>
                <c:pt idx="25">
                  <c:v>17.7</c:v>
                </c:pt>
                <c:pt idx="26">
                  <c:v>17.344999999999999</c:v>
                </c:pt>
                <c:pt idx="28">
                  <c:v>1.206</c:v>
                </c:pt>
                <c:pt idx="29">
                  <c:v>4.8280000000000003</c:v>
                </c:pt>
                <c:pt idx="30">
                  <c:v>19.344000000000001</c:v>
                </c:pt>
                <c:pt idx="31">
                  <c:v>15.106999999999999</c:v>
                </c:pt>
                <c:pt idx="32">
                  <c:v>27.847000000000001</c:v>
                </c:pt>
                <c:pt idx="33">
                  <c:v>24.719000000000001</c:v>
                </c:pt>
                <c:pt idx="34">
                  <c:v>30.152999999999999</c:v>
                </c:pt>
                <c:pt idx="35">
                  <c:v>20.721</c:v>
                </c:pt>
                <c:pt idx="36">
                  <c:v>53.4</c:v>
                </c:pt>
                <c:pt idx="37">
                  <c:v>59.286999999999999</c:v>
                </c:pt>
                <c:pt idx="38">
                  <c:v>107.877</c:v>
                </c:pt>
                <c:pt idx="39">
                  <c:v>78.403000000000006</c:v>
                </c:pt>
                <c:pt idx="40">
                  <c:v>53.44</c:v>
                </c:pt>
                <c:pt idx="41">
                  <c:v>51.935000000000002</c:v>
                </c:pt>
                <c:pt idx="42">
                  <c:v>53.968000000000004</c:v>
                </c:pt>
                <c:pt idx="43">
                  <c:v>71.338999999999999</c:v>
                </c:pt>
                <c:pt idx="44">
                  <c:v>82.887</c:v>
                </c:pt>
                <c:pt idx="45">
                  <c:v>83.846999999999994</c:v>
                </c:pt>
                <c:pt idx="46">
                  <c:v>85.822999999999993</c:v>
                </c:pt>
                <c:pt idx="47">
                  <c:v>86.914000000000001</c:v>
                </c:pt>
                <c:pt idx="48">
                  <c:v>89.62</c:v>
                </c:pt>
                <c:pt idx="49">
                  <c:v>91.263000000000005</c:v>
                </c:pt>
                <c:pt idx="50">
                  <c:v>92.941999999999993</c:v>
                </c:pt>
                <c:pt idx="51">
                  <c:v>93.822000000000003</c:v>
                </c:pt>
                <c:pt idx="52">
                  <c:v>96.853999999999999</c:v>
                </c:pt>
                <c:pt idx="53">
                  <c:v>96.397000000000006</c:v>
                </c:pt>
                <c:pt idx="54">
                  <c:v>94.763000000000005</c:v>
                </c:pt>
                <c:pt idx="55">
                  <c:v>87.504000000000005</c:v>
                </c:pt>
                <c:pt idx="56">
                  <c:v>101.074</c:v>
                </c:pt>
                <c:pt idx="57">
                  <c:v>94.369</c:v>
                </c:pt>
                <c:pt idx="58">
                  <c:v>103.595</c:v>
                </c:pt>
                <c:pt idx="59">
                  <c:v>97.817999999999998</c:v>
                </c:pt>
                <c:pt idx="60">
                  <c:v>75.227999999999994</c:v>
                </c:pt>
                <c:pt idx="61">
                  <c:v>73.242000000000004</c:v>
                </c:pt>
                <c:pt idx="62">
                  <c:v>56.997</c:v>
                </c:pt>
                <c:pt idx="63">
                  <c:v>46.906999999999996</c:v>
                </c:pt>
                <c:pt idx="64">
                  <c:v>42.216999999999999</c:v>
                </c:pt>
                <c:pt idx="65">
                  <c:v>61.39</c:v>
                </c:pt>
                <c:pt idx="66">
                  <c:v>61.597999999999999</c:v>
                </c:pt>
                <c:pt idx="67">
                  <c:v>62.206000000000003</c:v>
                </c:pt>
                <c:pt idx="68">
                  <c:v>51.762999999999998</c:v>
                </c:pt>
                <c:pt idx="69">
                  <c:v>12.782999999999999</c:v>
                </c:pt>
                <c:pt idx="70">
                  <c:v>16.100000000000001</c:v>
                </c:pt>
                <c:pt idx="71">
                  <c:v>17.048999999999999</c:v>
                </c:pt>
                <c:pt idx="72">
                  <c:v>11.154</c:v>
                </c:pt>
                <c:pt idx="73">
                  <c:v>14.179</c:v>
                </c:pt>
                <c:pt idx="74">
                  <c:v>12.932</c:v>
                </c:pt>
                <c:pt idx="75">
                  <c:v>12.242000000000001</c:v>
                </c:pt>
                <c:pt idx="76">
                  <c:v>8</c:v>
                </c:pt>
                <c:pt idx="77">
                  <c:v>9.2620000000000005</c:v>
                </c:pt>
                <c:pt idx="78">
                  <c:v>8.01</c:v>
                </c:pt>
                <c:pt idx="79">
                  <c:v>14.04</c:v>
                </c:pt>
                <c:pt idx="80">
                  <c:v>17.869</c:v>
                </c:pt>
                <c:pt idx="81">
                  <c:v>30.338000000000001</c:v>
                </c:pt>
                <c:pt idx="82">
                  <c:v>42.414999999999999</c:v>
                </c:pt>
                <c:pt idx="83">
                  <c:v>19.863</c:v>
                </c:pt>
                <c:pt idx="84">
                  <c:v>4.4800000000000004</c:v>
                </c:pt>
                <c:pt idx="85">
                  <c:v>4.08</c:v>
                </c:pt>
                <c:pt idx="86">
                  <c:v>3.68</c:v>
                </c:pt>
                <c:pt idx="87">
                  <c:v>7.3460000000000001</c:v>
                </c:pt>
                <c:pt idx="88">
                  <c:v>2.96</c:v>
                </c:pt>
                <c:pt idx="89">
                  <c:v>2.23</c:v>
                </c:pt>
                <c:pt idx="90">
                  <c:v>2.984</c:v>
                </c:pt>
                <c:pt idx="91">
                  <c:v>0.92</c:v>
                </c:pt>
                <c:pt idx="92">
                  <c:v>3.4740000000000002</c:v>
                </c:pt>
                <c:pt idx="93">
                  <c:v>0.95</c:v>
                </c:pt>
                <c:pt idx="94">
                  <c:v>1.55</c:v>
                </c:pt>
                <c:pt idx="95">
                  <c:v>2.11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0EC6-45B4-B937-73E7F0351554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0EC6-45B4-B937-73E7F0351554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  <c:pt idx="15">
                  <c:v>22.007999999999999</c:v>
                </c:pt>
                <c:pt idx="20">
                  <c:v>14.802</c:v>
                </c:pt>
                <c:pt idx="24">
                  <c:v>66.408000000000001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E-0EC6-45B4-B937-73E7F035155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176.19</c:v>
                </c:pt>
                <c:pt idx="1">
                  <c:v>174.09</c:v>
                </c:pt>
                <c:pt idx="2">
                  <c:v>173.69</c:v>
                </c:pt>
                <c:pt idx="3">
                  <c:v>170.97</c:v>
                </c:pt>
                <c:pt idx="4">
                  <c:v>159.19</c:v>
                </c:pt>
                <c:pt idx="5">
                  <c:v>155.6</c:v>
                </c:pt>
                <c:pt idx="6">
                  <c:v>139.55000000000001</c:v>
                </c:pt>
                <c:pt idx="7">
                  <c:v>173.79</c:v>
                </c:pt>
                <c:pt idx="8">
                  <c:v>155.21</c:v>
                </c:pt>
                <c:pt idx="9">
                  <c:v>155.02000000000001</c:v>
                </c:pt>
                <c:pt idx="10">
                  <c:v>156.52000000000001</c:v>
                </c:pt>
                <c:pt idx="11">
                  <c:v>154.13999999999999</c:v>
                </c:pt>
                <c:pt idx="12">
                  <c:v>153.36000000000001</c:v>
                </c:pt>
                <c:pt idx="13">
                  <c:v>151.30000000000001</c:v>
                </c:pt>
                <c:pt idx="14">
                  <c:v>184.36</c:v>
                </c:pt>
                <c:pt idx="15">
                  <c:v>179.37</c:v>
                </c:pt>
                <c:pt idx="16">
                  <c:v>178.4</c:v>
                </c:pt>
                <c:pt idx="17">
                  <c:v>177.94</c:v>
                </c:pt>
                <c:pt idx="18">
                  <c:v>182.83</c:v>
                </c:pt>
                <c:pt idx="19">
                  <c:v>180.84</c:v>
                </c:pt>
                <c:pt idx="20">
                  <c:v>181.8</c:v>
                </c:pt>
                <c:pt idx="21">
                  <c:v>186.09</c:v>
                </c:pt>
                <c:pt idx="22">
                  <c:v>183.23</c:v>
                </c:pt>
                <c:pt idx="23">
                  <c:v>179.99</c:v>
                </c:pt>
                <c:pt idx="24">
                  <c:v>187.94</c:v>
                </c:pt>
                <c:pt idx="25">
                  <c:v>194.98</c:v>
                </c:pt>
                <c:pt idx="26">
                  <c:v>181.94</c:v>
                </c:pt>
                <c:pt idx="27">
                  <c:v>151.16</c:v>
                </c:pt>
                <c:pt idx="28">
                  <c:v>155.69</c:v>
                </c:pt>
                <c:pt idx="29">
                  <c:v>158.08000000000001</c:v>
                </c:pt>
                <c:pt idx="30">
                  <c:v>155.99</c:v>
                </c:pt>
                <c:pt idx="31">
                  <c:v>140.04</c:v>
                </c:pt>
                <c:pt idx="32">
                  <c:v>123.8</c:v>
                </c:pt>
                <c:pt idx="33">
                  <c:v>90.7</c:v>
                </c:pt>
                <c:pt idx="34">
                  <c:v>56.97</c:v>
                </c:pt>
                <c:pt idx="35">
                  <c:v>62.36</c:v>
                </c:pt>
                <c:pt idx="36">
                  <c:v>99.89</c:v>
                </c:pt>
                <c:pt idx="37">
                  <c:v>15.01</c:v>
                </c:pt>
                <c:pt idx="38">
                  <c:v>-2.61</c:v>
                </c:pt>
                <c:pt idx="39">
                  <c:v>-5.74</c:v>
                </c:pt>
                <c:pt idx="40">
                  <c:v>-7.53</c:v>
                </c:pt>
                <c:pt idx="41">
                  <c:v>-8.02</c:v>
                </c:pt>
                <c:pt idx="42">
                  <c:v>-7.89</c:v>
                </c:pt>
                <c:pt idx="43">
                  <c:v>-6.6</c:v>
                </c:pt>
                <c:pt idx="44">
                  <c:v>-5.21</c:v>
                </c:pt>
                <c:pt idx="45">
                  <c:v>-5.44</c:v>
                </c:pt>
                <c:pt idx="46">
                  <c:v>-5.65</c:v>
                </c:pt>
                <c:pt idx="47">
                  <c:v>-6.82</c:v>
                </c:pt>
                <c:pt idx="48">
                  <c:v>-7.42</c:v>
                </c:pt>
                <c:pt idx="49">
                  <c:v>-7.73</c:v>
                </c:pt>
                <c:pt idx="50">
                  <c:v>-8.08</c:v>
                </c:pt>
                <c:pt idx="51">
                  <c:v>-8.32</c:v>
                </c:pt>
                <c:pt idx="52">
                  <c:v>-7</c:v>
                </c:pt>
                <c:pt idx="53">
                  <c:v>-6.85</c:v>
                </c:pt>
                <c:pt idx="54">
                  <c:v>-6.13</c:v>
                </c:pt>
                <c:pt idx="55">
                  <c:v>-4.78</c:v>
                </c:pt>
                <c:pt idx="56">
                  <c:v>-5.71</c:v>
                </c:pt>
                <c:pt idx="57">
                  <c:v>-5.86</c:v>
                </c:pt>
                <c:pt idx="58">
                  <c:v>-4.43</c:v>
                </c:pt>
                <c:pt idx="59">
                  <c:v>-4.67</c:v>
                </c:pt>
                <c:pt idx="60">
                  <c:v>-6.28</c:v>
                </c:pt>
                <c:pt idx="61">
                  <c:v>-6.31</c:v>
                </c:pt>
                <c:pt idx="62">
                  <c:v>0.1</c:v>
                </c:pt>
                <c:pt idx="63">
                  <c:v>11.9</c:v>
                </c:pt>
                <c:pt idx="64">
                  <c:v>-0.79</c:v>
                </c:pt>
                <c:pt idx="65">
                  <c:v>22.33</c:v>
                </c:pt>
                <c:pt idx="66">
                  <c:v>98.16</c:v>
                </c:pt>
                <c:pt idx="67">
                  <c:v>120.11</c:v>
                </c:pt>
                <c:pt idx="68">
                  <c:v>113.32</c:v>
                </c:pt>
                <c:pt idx="69">
                  <c:v>120</c:v>
                </c:pt>
                <c:pt idx="70">
                  <c:v>133.34</c:v>
                </c:pt>
                <c:pt idx="71">
                  <c:v>142.43</c:v>
                </c:pt>
                <c:pt idx="72">
                  <c:v>126.84</c:v>
                </c:pt>
                <c:pt idx="73">
                  <c:v>136.85</c:v>
                </c:pt>
                <c:pt idx="74">
                  <c:v>144.94</c:v>
                </c:pt>
                <c:pt idx="75">
                  <c:v>155.53</c:v>
                </c:pt>
                <c:pt idx="76">
                  <c:v>155.06</c:v>
                </c:pt>
                <c:pt idx="77">
                  <c:v>181.81</c:v>
                </c:pt>
                <c:pt idx="78">
                  <c:v>173.54</c:v>
                </c:pt>
                <c:pt idx="79">
                  <c:v>202.53</c:v>
                </c:pt>
                <c:pt idx="80">
                  <c:v>178.4</c:v>
                </c:pt>
                <c:pt idx="81">
                  <c:v>190.06</c:v>
                </c:pt>
                <c:pt idx="82">
                  <c:v>191.19</c:v>
                </c:pt>
                <c:pt idx="83">
                  <c:v>139.4</c:v>
                </c:pt>
                <c:pt idx="84">
                  <c:v>181.85</c:v>
                </c:pt>
                <c:pt idx="85">
                  <c:v>160.07</c:v>
                </c:pt>
                <c:pt idx="86">
                  <c:v>148.47</c:v>
                </c:pt>
                <c:pt idx="87">
                  <c:v>143.54</c:v>
                </c:pt>
                <c:pt idx="88">
                  <c:v>149.81</c:v>
                </c:pt>
                <c:pt idx="89">
                  <c:v>146.30000000000001</c:v>
                </c:pt>
                <c:pt idx="90">
                  <c:v>173.01</c:v>
                </c:pt>
                <c:pt idx="91">
                  <c:v>170.89</c:v>
                </c:pt>
                <c:pt idx="92">
                  <c:v>170</c:v>
                </c:pt>
                <c:pt idx="93">
                  <c:v>163.91</c:v>
                </c:pt>
                <c:pt idx="94">
                  <c:v>155.38999999999999</c:v>
                </c:pt>
                <c:pt idx="95">
                  <c:v>138.15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0EC6-45B4-B937-73E7F035155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5688538932633421E-2"/>
          <c:y val="1.7450176550173495E-2"/>
          <c:w val="0.92191829867420416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BDD4-4902-81A7-3736290B5FD7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BDD4-4902-81A7-3736290B5FD7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3.1</c:v>
                </c:pt>
                <c:pt idx="1">
                  <c:v>4</c:v>
                </c:pt>
                <c:pt idx="2">
                  <c:v>0.5</c:v>
                </c:pt>
                <c:pt idx="5">
                  <c:v>4</c:v>
                </c:pt>
                <c:pt idx="6">
                  <c:v>4</c:v>
                </c:pt>
                <c:pt idx="7">
                  <c:v>4</c:v>
                </c:pt>
                <c:pt idx="11">
                  <c:v>4</c:v>
                </c:pt>
                <c:pt idx="28">
                  <c:v>9</c:v>
                </c:pt>
                <c:pt idx="29">
                  <c:v>5</c:v>
                </c:pt>
                <c:pt idx="30">
                  <c:v>1.18</c:v>
                </c:pt>
                <c:pt idx="70">
                  <c:v>1.1319999999999999</c:v>
                </c:pt>
                <c:pt idx="71">
                  <c:v>1.0840000000000001</c:v>
                </c:pt>
                <c:pt idx="74">
                  <c:v>0.2</c:v>
                </c:pt>
                <c:pt idx="82">
                  <c:v>5</c:v>
                </c:pt>
                <c:pt idx="83">
                  <c:v>5</c:v>
                </c:pt>
                <c:pt idx="87">
                  <c:v>0.5</c:v>
                </c:pt>
                <c:pt idx="89">
                  <c:v>2.4E-2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DD4-4902-81A7-3736290B5FD7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  <c:pt idx="0">
                  <c:v>1.7</c:v>
                </c:pt>
                <c:pt idx="1">
                  <c:v>1.7</c:v>
                </c:pt>
                <c:pt idx="2">
                  <c:v>1.7</c:v>
                </c:pt>
                <c:pt idx="3">
                  <c:v>1.7</c:v>
                </c:pt>
                <c:pt idx="4">
                  <c:v>1.7</c:v>
                </c:pt>
                <c:pt idx="5">
                  <c:v>2.4</c:v>
                </c:pt>
                <c:pt idx="6">
                  <c:v>3.8</c:v>
                </c:pt>
                <c:pt idx="7">
                  <c:v>2.2999999999999998</c:v>
                </c:pt>
                <c:pt idx="8">
                  <c:v>1.7</c:v>
                </c:pt>
                <c:pt idx="9">
                  <c:v>1.7</c:v>
                </c:pt>
                <c:pt idx="10">
                  <c:v>2.2999999999999998</c:v>
                </c:pt>
                <c:pt idx="11">
                  <c:v>1.806</c:v>
                </c:pt>
                <c:pt idx="12">
                  <c:v>0.7</c:v>
                </c:pt>
                <c:pt idx="13">
                  <c:v>0.7</c:v>
                </c:pt>
                <c:pt idx="14">
                  <c:v>0.7</c:v>
                </c:pt>
                <c:pt idx="15">
                  <c:v>0.7</c:v>
                </c:pt>
                <c:pt idx="16">
                  <c:v>0.7</c:v>
                </c:pt>
                <c:pt idx="17">
                  <c:v>0.7</c:v>
                </c:pt>
                <c:pt idx="18">
                  <c:v>2.7</c:v>
                </c:pt>
                <c:pt idx="19">
                  <c:v>0.7</c:v>
                </c:pt>
                <c:pt idx="20">
                  <c:v>0.7</c:v>
                </c:pt>
                <c:pt idx="21">
                  <c:v>0.7</c:v>
                </c:pt>
                <c:pt idx="22">
                  <c:v>0.7</c:v>
                </c:pt>
                <c:pt idx="23">
                  <c:v>0.7</c:v>
                </c:pt>
                <c:pt idx="28">
                  <c:v>10.701000000000001</c:v>
                </c:pt>
                <c:pt idx="29">
                  <c:v>9.8000000000000007</c:v>
                </c:pt>
                <c:pt idx="30">
                  <c:v>3.3650000000000002</c:v>
                </c:pt>
                <c:pt idx="39">
                  <c:v>0.498</c:v>
                </c:pt>
                <c:pt idx="41">
                  <c:v>2</c:v>
                </c:pt>
                <c:pt idx="42">
                  <c:v>2</c:v>
                </c:pt>
                <c:pt idx="44">
                  <c:v>5.617</c:v>
                </c:pt>
                <c:pt idx="45">
                  <c:v>4.694</c:v>
                </c:pt>
                <c:pt idx="46">
                  <c:v>4.6890000000000001</c:v>
                </c:pt>
                <c:pt idx="56">
                  <c:v>1.5</c:v>
                </c:pt>
                <c:pt idx="57">
                  <c:v>1.5</c:v>
                </c:pt>
                <c:pt idx="59">
                  <c:v>1.5</c:v>
                </c:pt>
                <c:pt idx="60">
                  <c:v>1</c:v>
                </c:pt>
                <c:pt idx="61">
                  <c:v>1</c:v>
                </c:pt>
                <c:pt idx="62">
                  <c:v>2.0990000000000002</c:v>
                </c:pt>
                <c:pt idx="66">
                  <c:v>19.602</c:v>
                </c:pt>
                <c:pt idx="67">
                  <c:v>7.3330000000000002</c:v>
                </c:pt>
                <c:pt idx="68">
                  <c:v>1.927</c:v>
                </c:pt>
                <c:pt idx="69">
                  <c:v>1.9139999999999999</c:v>
                </c:pt>
                <c:pt idx="70">
                  <c:v>10.125999999999999</c:v>
                </c:pt>
                <c:pt idx="71">
                  <c:v>8.4250000000000007</c:v>
                </c:pt>
                <c:pt idx="73">
                  <c:v>7.0970000000000004</c:v>
                </c:pt>
                <c:pt idx="74">
                  <c:v>14.194000000000001</c:v>
                </c:pt>
                <c:pt idx="75">
                  <c:v>3.548</c:v>
                </c:pt>
                <c:pt idx="76">
                  <c:v>1.9430000000000001</c:v>
                </c:pt>
                <c:pt idx="78">
                  <c:v>9.0950000000000006</c:v>
                </c:pt>
                <c:pt idx="79">
                  <c:v>13.444000000000001</c:v>
                </c:pt>
                <c:pt idx="83">
                  <c:v>5</c:v>
                </c:pt>
                <c:pt idx="84">
                  <c:v>21.763000000000002</c:v>
                </c:pt>
                <c:pt idx="85">
                  <c:v>5.7930000000000001</c:v>
                </c:pt>
                <c:pt idx="86">
                  <c:v>3.5999999999999997E-2</c:v>
                </c:pt>
                <c:pt idx="88">
                  <c:v>5.6369999999999996</c:v>
                </c:pt>
                <c:pt idx="89">
                  <c:v>20.292000000000002</c:v>
                </c:pt>
                <c:pt idx="90">
                  <c:v>6.0949999999999998</c:v>
                </c:pt>
                <c:pt idx="91">
                  <c:v>36.133000000000003</c:v>
                </c:pt>
                <c:pt idx="93">
                  <c:v>6.2370000000000001</c:v>
                </c:pt>
                <c:pt idx="94">
                  <c:v>0.68700000000000006</c:v>
                </c:pt>
                <c:pt idx="95">
                  <c:v>0.46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DD4-4902-81A7-3736290B5FD7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BDD4-4902-81A7-3736290B5FD7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BDD4-4902-81A7-3736290B5FD7}"/>
            </c:ext>
          </c:extLst>
        </c:ser>
        <c:ser>
          <c:idx val="15"/>
          <c:order val="6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BDD4-4902-81A7-3736290B5FD7}"/>
            </c:ext>
          </c:extLst>
        </c:ser>
        <c:ser>
          <c:idx val="11"/>
          <c:order val="7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BDD4-4902-81A7-3736290B5FD7}"/>
            </c:ext>
          </c:extLst>
        </c:ser>
        <c:ser>
          <c:idx val="0"/>
          <c:order val="8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BDD4-4902-81A7-3736290B5FD7}"/>
            </c:ext>
          </c:extLst>
        </c:ser>
        <c:ser>
          <c:idx val="8"/>
          <c:order val="9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BDD4-4902-81A7-3736290B5FD7}"/>
            </c:ext>
          </c:extLst>
        </c:ser>
        <c:ser>
          <c:idx val="1"/>
          <c:order val="10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  <c:pt idx="13">
                  <c:v>9.0969999999999995</c:v>
                </c:pt>
                <c:pt idx="27">
                  <c:v>17.466999999999999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BDD4-4902-81A7-3736290B5FD7}"/>
            </c:ext>
          </c:extLst>
        </c:ser>
        <c:ser>
          <c:idx val="4"/>
          <c:order val="11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(BUY)'!$B$42:$CW$42</c:f>
              <c:numCache>
                <c:formatCode>0.000</c:formatCode>
                <c:ptCount val="96"/>
                <c:pt idx="0">
                  <c:v>23.2</c:v>
                </c:pt>
                <c:pt idx="1">
                  <c:v>6.3</c:v>
                </c:pt>
                <c:pt idx="2">
                  <c:v>11.7</c:v>
                </c:pt>
                <c:pt idx="3">
                  <c:v>0</c:v>
                </c:pt>
                <c:pt idx="4">
                  <c:v>79.8</c:v>
                </c:pt>
                <c:pt idx="5">
                  <c:v>91.4</c:v>
                </c:pt>
                <c:pt idx="6">
                  <c:v>101.4</c:v>
                </c:pt>
                <c:pt idx="7">
                  <c:v>45.3</c:v>
                </c:pt>
                <c:pt idx="8">
                  <c:v>102.7</c:v>
                </c:pt>
                <c:pt idx="9">
                  <c:v>104.5</c:v>
                </c:pt>
                <c:pt idx="10">
                  <c:v>105.6</c:v>
                </c:pt>
                <c:pt idx="11">
                  <c:v>101.2</c:v>
                </c:pt>
                <c:pt idx="12">
                  <c:v>77</c:v>
                </c:pt>
                <c:pt idx="13">
                  <c:v>78.2</c:v>
                </c:pt>
                <c:pt idx="14">
                  <c:v>39.4</c:v>
                </c:pt>
                <c:pt idx="15">
                  <c:v>54.3</c:v>
                </c:pt>
                <c:pt idx="16">
                  <c:v>0</c:v>
                </c:pt>
                <c:pt idx="17">
                  <c:v>0</c:v>
                </c:pt>
                <c:pt idx="18">
                  <c:v>1.5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6.5</c:v>
                </c:pt>
                <c:pt idx="25">
                  <c:v>31</c:v>
                </c:pt>
                <c:pt idx="26">
                  <c:v>23.5</c:v>
                </c:pt>
                <c:pt idx="27">
                  <c:v>23</c:v>
                </c:pt>
                <c:pt idx="28">
                  <c:v>2.7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15</c:v>
                </c:pt>
                <c:pt idx="66">
                  <c:v>15</c:v>
                </c:pt>
                <c:pt idx="67">
                  <c:v>30.1</c:v>
                </c:pt>
                <c:pt idx="68">
                  <c:v>49.2</c:v>
                </c:pt>
                <c:pt idx="69">
                  <c:v>0</c:v>
                </c:pt>
                <c:pt idx="70">
                  <c:v>45.4</c:v>
                </c:pt>
                <c:pt idx="71">
                  <c:v>86.4</c:v>
                </c:pt>
                <c:pt idx="72">
                  <c:v>90.1</c:v>
                </c:pt>
                <c:pt idx="73">
                  <c:v>70.099999999999994</c:v>
                </c:pt>
                <c:pt idx="74">
                  <c:v>76.5</c:v>
                </c:pt>
                <c:pt idx="75">
                  <c:v>87</c:v>
                </c:pt>
                <c:pt idx="76">
                  <c:v>20.7</c:v>
                </c:pt>
                <c:pt idx="77">
                  <c:v>93.2</c:v>
                </c:pt>
                <c:pt idx="78">
                  <c:v>13.5</c:v>
                </c:pt>
                <c:pt idx="79">
                  <c:v>4.5999999999999996</c:v>
                </c:pt>
                <c:pt idx="80">
                  <c:v>95.1</c:v>
                </c:pt>
                <c:pt idx="81">
                  <c:v>195.7</c:v>
                </c:pt>
                <c:pt idx="82">
                  <c:v>247.9</c:v>
                </c:pt>
                <c:pt idx="83">
                  <c:v>264.10000000000002</c:v>
                </c:pt>
                <c:pt idx="84">
                  <c:v>65.8</c:v>
                </c:pt>
                <c:pt idx="85">
                  <c:v>59.6</c:v>
                </c:pt>
                <c:pt idx="86">
                  <c:v>108.3</c:v>
                </c:pt>
                <c:pt idx="87">
                  <c:v>105</c:v>
                </c:pt>
                <c:pt idx="88">
                  <c:v>64</c:v>
                </c:pt>
                <c:pt idx="89">
                  <c:v>49.9</c:v>
                </c:pt>
                <c:pt idx="90">
                  <c:v>80.900000000000006</c:v>
                </c:pt>
                <c:pt idx="91">
                  <c:v>48.7</c:v>
                </c:pt>
                <c:pt idx="92">
                  <c:v>83.5</c:v>
                </c:pt>
                <c:pt idx="93">
                  <c:v>74.7</c:v>
                </c:pt>
                <c:pt idx="94">
                  <c:v>80.900000000000006</c:v>
                </c:pt>
                <c:pt idx="95">
                  <c:v>81.599999999999994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BDD4-4902-81A7-3736290B5FD7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7.64</c:v>
                </c:pt>
                <c:pt idx="1">
                  <c:v>7.9249999999999998</c:v>
                </c:pt>
                <c:pt idx="2">
                  <c:v>7.9550000000000001</c:v>
                </c:pt>
                <c:pt idx="3">
                  <c:v>10.451000000000001</c:v>
                </c:pt>
                <c:pt idx="4">
                  <c:v>21.071999999999999</c:v>
                </c:pt>
                <c:pt idx="5">
                  <c:v>29.573</c:v>
                </c:pt>
                <c:pt idx="6">
                  <c:v>34.337000000000003</c:v>
                </c:pt>
                <c:pt idx="7">
                  <c:v>19.315000000000001</c:v>
                </c:pt>
                <c:pt idx="8">
                  <c:v>23.373000000000001</c:v>
                </c:pt>
                <c:pt idx="9">
                  <c:v>22.960999999999999</c:v>
                </c:pt>
                <c:pt idx="10">
                  <c:v>22.43</c:v>
                </c:pt>
                <c:pt idx="11">
                  <c:v>23.488</c:v>
                </c:pt>
                <c:pt idx="12">
                  <c:v>21.931999999999999</c:v>
                </c:pt>
                <c:pt idx="13">
                  <c:v>27.14</c:v>
                </c:pt>
                <c:pt idx="15">
                  <c:v>4.0000000000000001E-3</c:v>
                </c:pt>
                <c:pt idx="16">
                  <c:v>20.646999999999998</c:v>
                </c:pt>
                <c:pt idx="17">
                  <c:v>31.385999999999999</c:v>
                </c:pt>
                <c:pt idx="18">
                  <c:v>10.807</c:v>
                </c:pt>
                <c:pt idx="19">
                  <c:v>15.773</c:v>
                </c:pt>
                <c:pt idx="20">
                  <c:v>41.473999999999997</c:v>
                </c:pt>
                <c:pt idx="21">
                  <c:v>23.998999999999999</c:v>
                </c:pt>
                <c:pt idx="22">
                  <c:v>38.536999999999999</c:v>
                </c:pt>
                <c:pt idx="23">
                  <c:v>46.591999999999999</c:v>
                </c:pt>
                <c:pt idx="24">
                  <c:v>17.920000000000002</c:v>
                </c:pt>
                <c:pt idx="25">
                  <c:v>1.9E-2</c:v>
                </c:pt>
                <c:pt idx="26">
                  <c:v>2.867</c:v>
                </c:pt>
                <c:pt idx="27">
                  <c:v>72.799000000000007</c:v>
                </c:pt>
                <c:pt idx="28">
                  <c:v>80.186999999999998</c:v>
                </c:pt>
                <c:pt idx="29">
                  <c:v>103.38200000000001</c:v>
                </c:pt>
                <c:pt idx="30">
                  <c:v>98.384</c:v>
                </c:pt>
                <c:pt idx="31">
                  <c:v>119.404</c:v>
                </c:pt>
                <c:pt idx="32">
                  <c:v>72.302999999999997</c:v>
                </c:pt>
                <c:pt idx="33">
                  <c:v>78.834999999999994</c:v>
                </c:pt>
                <c:pt idx="34">
                  <c:v>83.5</c:v>
                </c:pt>
                <c:pt idx="35">
                  <c:v>88.6</c:v>
                </c:pt>
                <c:pt idx="36">
                  <c:v>92.6</c:v>
                </c:pt>
                <c:pt idx="37">
                  <c:v>92.206000000000003</c:v>
                </c:pt>
                <c:pt idx="38">
                  <c:v>107.877</c:v>
                </c:pt>
                <c:pt idx="39">
                  <c:v>77.905000000000001</c:v>
                </c:pt>
                <c:pt idx="40">
                  <c:v>53.44</c:v>
                </c:pt>
                <c:pt idx="41">
                  <c:v>59.935000000000002</c:v>
                </c:pt>
                <c:pt idx="42">
                  <c:v>61.968000000000004</c:v>
                </c:pt>
                <c:pt idx="43">
                  <c:v>81.338999999999999</c:v>
                </c:pt>
                <c:pt idx="44">
                  <c:v>87.27</c:v>
                </c:pt>
                <c:pt idx="45">
                  <c:v>89.153000000000006</c:v>
                </c:pt>
                <c:pt idx="46">
                  <c:v>91.134</c:v>
                </c:pt>
                <c:pt idx="47">
                  <c:v>96.914000000000001</c:v>
                </c:pt>
                <c:pt idx="48">
                  <c:v>99.62</c:v>
                </c:pt>
                <c:pt idx="49">
                  <c:v>101.26300000000001</c:v>
                </c:pt>
                <c:pt idx="50">
                  <c:v>102.94199999999999</c:v>
                </c:pt>
                <c:pt idx="51">
                  <c:v>103.822</c:v>
                </c:pt>
                <c:pt idx="52">
                  <c:v>106.854</c:v>
                </c:pt>
                <c:pt idx="53">
                  <c:v>106.39700000000001</c:v>
                </c:pt>
                <c:pt idx="54">
                  <c:v>104.76300000000001</c:v>
                </c:pt>
                <c:pt idx="55">
                  <c:v>97.504000000000005</c:v>
                </c:pt>
                <c:pt idx="56">
                  <c:v>109.574</c:v>
                </c:pt>
                <c:pt idx="57">
                  <c:v>102.869</c:v>
                </c:pt>
                <c:pt idx="58">
                  <c:v>103.595</c:v>
                </c:pt>
                <c:pt idx="59">
                  <c:v>96.317999999999998</c:v>
                </c:pt>
                <c:pt idx="60">
                  <c:v>74.227999999999994</c:v>
                </c:pt>
                <c:pt idx="61">
                  <c:v>72.242000000000004</c:v>
                </c:pt>
                <c:pt idx="62">
                  <c:v>55</c:v>
                </c:pt>
                <c:pt idx="63">
                  <c:v>57.597000000000001</c:v>
                </c:pt>
                <c:pt idx="64">
                  <c:v>42.216999999999999</c:v>
                </c:pt>
                <c:pt idx="65">
                  <c:v>47.670999999999999</c:v>
                </c:pt>
                <c:pt idx="66">
                  <c:v>30.995999999999999</c:v>
                </c:pt>
                <c:pt idx="67">
                  <c:v>24.776</c:v>
                </c:pt>
                <c:pt idx="68">
                  <c:v>0.64600000000000002</c:v>
                </c:pt>
                <c:pt idx="69">
                  <c:v>11.084</c:v>
                </c:pt>
                <c:pt idx="70">
                  <c:v>18.934999999999999</c:v>
                </c:pt>
                <c:pt idx="71">
                  <c:v>13.598000000000001</c:v>
                </c:pt>
                <c:pt idx="72">
                  <c:v>1.0349999999999999</c:v>
                </c:pt>
                <c:pt idx="73">
                  <c:v>4.2759999999999998</c:v>
                </c:pt>
                <c:pt idx="74">
                  <c:v>6.2990000000000004</c:v>
                </c:pt>
                <c:pt idx="75">
                  <c:v>3.621</c:v>
                </c:pt>
                <c:pt idx="76">
                  <c:v>0.14000000000000001</c:v>
                </c:pt>
                <c:pt idx="77">
                  <c:v>1.7999999999999999E-2</c:v>
                </c:pt>
                <c:pt idx="78">
                  <c:v>3.5000000000000003E-2</c:v>
                </c:pt>
                <c:pt idx="79">
                  <c:v>3.6999999999999998E-2</c:v>
                </c:pt>
                <c:pt idx="80">
                  <c:v>21.605</c:v>
                </c:pt>
                <c:pt idx="83">
                  <c:v>11.608000000000001</c:v>
                </c:pt>
                <c:pt idx="84">
                  <c:v>2.141</c:v>
                </c:pt>
                <c:pt idx="85">
                  <c:v>1.7999999999999999E-2</c:v>
                </c:pt>
                <c:pt idx="86">
                  <c:v>1.123</c:v>
                </c:pt>
                <c:pt idx="87">
                  <c:v>6.0000000000000001E-3</c:v>
                </c:pt>
                <c:pt idx="88">
                  <c:v>2.6579999999999999</c:v>
                </c:pt>
                <c:pt idx="89">
                  <c:v>0.52</c:v>
                </c:pt>
                <c:pt idx="90">
                  <c:v>7.0000000000000001E-3</c:v>
                </c:pt>
                <c:pt idx="91">
                  <c:v>6.2E-2</c:v>
                </c:pt>
                <c:pt idx="92">
                  <c:v>8.0000000000000002E-3</c:v>
                </c:pt>
                <c:pt idx="93">
                  <c:v>8.9999999999999993E-3</c:v>
                </c:pt>
                <c:pt idx="94">
                  <c:v>0.01</c:v>
                </c:pt>
                <c:pt idx="95">
                  <c:v>2.8000000000000001E-2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BDD4-4902-81A7-3736290B5FD7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BDD4-4902-81A7-3736290B5FD7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  <c:pt idx="24">
                  <c:v>50.9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E-BDD4-4902-81A7-3736290B5FD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176.19</c:v>
                </c:pt>
                <c:pt idx="1">
                  <c:v>174.09</c:v>
                </c:pt>
                <c:pt idx="2">
                  <c:v>173.69</c:v>
                </c:pt>
                <c:pt idx="3">
                  <c:v>170.97</c:v>
                </c:pt>
                <c:pt idx="4">
                  <c:v>159.19</c:v>
                </c:pt>
                <c:pt idx="5">
                  <c:v>155.6</c:v>
                </c:pt>
                <c:pt idx="6">
                  <c:v>139.55000000000001</c:v>
                </c:pt>
                <c:pt idx="7">
                  <c:v>173.79</c:v>
                </c:pt>
                <c:pt idx="8">
                  <c:v>155.21</c:v>
                </c:pt>
                <c:pt idx="9">
                  <c:v>155.02000000000001</c:v>
                </c:pt>
                <c:pt idx="10">
                  <c:v>156.52000000000001</c:v>
                </c:pt>
                <c:pt idx="11">
                  <c:v>154.13999999999999</c:v>
                </c:pt>
                <c:pt idx="12">
                  <c:v>153.36000000000001</c:v>
                </c:pt>
                <c:pt idx="13">
                  <c:v>151.30000000000001</c:v>
                </c:pt>
                <c:pt idx="14">
                  <c:v>184.36</c:v>
                </c:pt>
                <c:pt idx="15">
                  <c:v>179.37</c:v>
                </c:pt>
                <c:pt idx="16">
                  <c:v>178.4</c:v>
                </c:pt>
                <c:pt idx="17">
                  <c:v>177.94</c:v>
                </c:pt>
                <c:pt idx="18">
                  <c:v>182.83</c:v>
                </c:pt>
                <c:pt idx="19">
                  <c:v>180.84</c:v>
                </c:pt>
                <c:pt idx="20">
                  <c:v>181.8</c:v>
                </c:pt>
                <c:pt idx="21">
                  <c:v>186.09</c:v>
                </c:pt>
                <c:pt idx="22">
                  <c:v>183.23</c:v>
                </c:pt>
                <c:pt idx="23">
                  <c:v>179.99</c:v>
                </c:pt>
                <c:pt idx="24">
                  <c:v>187.94</c:v>
                </c:pt>
                <c:pt idx="25">
                  <c:v>194.98</c:v>
                </c:pt>
                <c:pt idx="26">
                  <c:v>181.94</c:v>
                </c:pt>
                <c:pt idx="27">
                  <c:v>151.16</c:v>
                </c:pt>
                <c:pt idx="28">
                  <c:v>155.69</c:v>
                </c:pt>
                <c:pt idx="29">
                  <c:v>158.08000000000001</c:v>
                </c:pt>
                <c:pt idx="30">
                  <c:v>155.99</c:v>
                </c:pt>
                <c:pt idx="31">
                  <c:v>140.04</c:v>
                </c:pt>
                <c:pt idx="32">
                  <c:v>123.8</c:v>
                </c:pt>
                <c:pt idx="33">
                  <c:v>90.7</c:v>
                </c:pt>
                <c:pt idx="34">
                  <c:v>56.97</c:v>
                </c:pt>
                <c:pt idx="35">
                  <c:v>62.36</c:v>
                </c:pt>
                <c:pt idx="36">
                  <c:v>99.89</c:v>
                </c:pt>
                <c:pt idx="37">
                  <c:v>15.01</c:v>
                </c:pt>
                <c:pt idx="38">
                  <c:v>-2.61</c:v>
                </c:pt>
                <c:pt idx="39">
                  <c:v>-5.74</c:v>
                </c:pt>
                <c:pt idx="40">
                  <c:v>-7.53</c:v>
                </c:pt>
                <c:pt idx="41">
                  <c:v>-8.02</c:v>
                </c:pt>
                <c:pt idx="42">
                  <c:v>-7.89</c:v>
                </c:pt>
                <c:pt idx="43">
                  <c:v>-6.6</c:v>
                </c:pt>
                <c:pt idx="44">
                  <c:v>-5.21</c:v>
                </c:pt>
                <c:pt idx="45">
                  <c:v>-5.44</c:v>
                </c:pt>
                <c:pt idx="46">
                  <c:v>-5.65</c:v>
                </c:pt>
                <c:pt idx="47">
                  <c:v>-6.82</c:v>
                </c:pt>
                <c:pt idx="48">
                  <c:v>-7.42</c:v>
                </c:pt>
                <c:pt idx="49">
                  <c:v>-7.73</c:v>
                </c:pt>
                <c:pt idx="50">
                  <c:v>-8.08</c:v>
                </c:pt>
                <c:pt idx="51">
                  <c:v>-8.32</c:v>
                </c:pt>
                <c:pt idx="52">
                  <c:v>-7</c:v>
                </c:pt>
                <c:pt idx="53">
                  <c:v>-6.85</c:v>
                </c:pt>
                <c:pt idx="54">
                  <c:v>-6.13</c:v>
                </c:pt>
                <c:pt idx="55">
                  <c:v>-4.78</c:v>
                </c:pt>
                <c:pt idx="56">
                  <c:v>-5.71</c:v>
                </c:pt>
                <c:pt idx="57">
                  <c:v>-5.86</c:v>
                </c:pt>
                <c:pt idx="58">
                  <c:v>-4.43</c:v>
                </c:pt>
                <c:pt idx="59">
                  <c:v>-4.67</c:v>
                </c:pt>
                <c:pt idx="60">
                  <c:v>-6.28</c:v>
                </c:pt>
                <c:pt idx="61">
                  <c:v>-6.31</c:v>
                </c:pt>
                <c:pt idx="62">
                  <c:v>0.1</c:v>
                </c:pt>
                <c:pt idx="63">
                  <c:v>11.9</c:v>
                </c:pt>
                <c:pt idx="64">
                  <c:v>-0.79</c:v>
                </c:pt>
                <c:pt idx="65">
                  <c:v>22.33</c:v>
                </c:pt>
                <c:pt idx="66">
                  <c:v>98.16</c:v>
                </c:pt>
                <c:pt idx="67">
                  <c:v>120.11</c:v>
                </c:pt>
                <c:pt idx="68">
                  <c:v>113.32</c:v>
                </c:pt>
                <c:pt idx="69">
                  <c:v>120</c:v>
                </c:pt>
                <c:pt idx="70">
                  <c:v>133.34</c:v>
                </c:pt>
                <c:pt idx="71">
                  <c:v>142.43</c:v>
                </c:pt>
                <c:pt idx="72">
                  <c:v>126.84</c:v>
                </c:pt>
                <c:pt idx="73">
                  <c:v>136.85</c:v>
                </c:pt>
                <c:pt idx="74">
                  <c:v>144.94</c:v>
                </c:pt>
                <c:pt idx="75">
                  <c:v>155.53</c:v>
                </c:pt>
                <c:pt idx="76">
                  <c:v>155.06</c:v>
                </c:pt>
                <c:pt idx="77">
                  <c:v>181.81</c:v>
                </c:pt>
                <c:pt idx="78">
                  <c:v>173.54</c:v>
                </c:pt>
                <c:pt idx="79">
                  <c:v>202.53</c:v>
                </c:pt>
                <c:pt idx="80">
                  <c:v>178.4</c:v>
                </c:pt>
                <c:pt idx="81">
                  <c:v>190.06</c:v>
                </c:pt>
                <c:pt idx="82">
                  <c:v>191.19</c:v>
                </c:pt>
                <c:pt idx="83">
                  <c:v>139.4</c:v>
                </c:pt>
                <c:pt idx="84">
                  <c:v>181.85</c:v>
                </c:pt>
                <c:pt idx="85">
                  <c:v>160.07</c:v>
                </c:pt>
                <c:pt idx="86">
                  <c:v>148.47</c:v>
                </c:pt>
                <c:pt idx="87">
                  <c:v>143.54</c:v>
                </c:pt>
                <c:pt idx="88">
                  <c:v>149.81</c:v>
                </c:pt>
                <c:pt idx="89">
                  <c:v>146.30000000000001</c:v>
                </c:pt>
                <c:pt idx="90">
                  <c:v>173.01</c:v>
                </c:pt>
                <c:pt idx="91">
                  <c:v>170.89</c:v>
                </c:pt>
                <c:pt idx="92">
                  <c:v>170</c:v>
                </c:pt>
                <c:pt idx="93">
                  <c:v>163.91</c:v>
                </c:pt>
                <c:pt idx="94">
                  <c:v>155.38999999999999</c:v>
                </c:pt>
                <c:pt idx="95">
                  <c:v>138.15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BDD4-4902-81A7-3736290B5FD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4272016339254523E-2"/>
          <c:y val="1.7450176550173495E-2"/>
          <c:w val="0.92446642121953182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8063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4"/>
  <sheetViews>
    <sheetView showGridLines="0" tabSelected="1" zoomScale="60" zoomScaleNormal="60" workbookViewId="0">
      <pane xSplit="1" ySplit="3" topLeftCell="BF4" activePane="bottomRight" state="frozen"/>
      <selection sqref="A1:XFD1048576"/>
      <selection pane="topRight" sqref="A1:XFD1048576"/>
      <selection pane="bottomLeft" sqref="A1:XFD1048576"/>
      <selection pane="bottomRight" activeCell="B10" sqref="B10:CW10"/>
    </sheetView>
  </sheetViews>
  <sheetFormatPr defaultColWidth="9.109375" defaultRowHeight="15.9" customHeight="1" x14ac:dyDescent="0.25"/>
  <cols>
    <col min="1" max="1" width="42.109375" style="5" customWidth="1"/>
    <col min="2" max="97" width="8.77734375" style="5" customWidth="1"/>
    <col min="98" max="101" width="8.6640625" style="5" hidden="1" customWidth="1"/>
    <col min="102" max="102" width="18.6640625" style="5" customWidth="1"/>
    <col min="103" max="16384" width="9.109375" style="5"/>
  </cols>
  <sheetData>
    <row r="1" spans="1:102" ht="39.9" customHeight="1" thickBot="1" x14ac:dyDescent="0.3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2" customHeight="1" thickBot="1" x14ac:dyDescent="0.3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3">
      <c r="A3" s="10">
        <v>46148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3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" customHeight="1" x14ac:dyDescent="0.25">
      <c r="A5" s="23" t="s">
        <v>3</v>
      </c>
      <c r="B5" s="24">
        <v>35.659999999999997</v>
      </c>
      <c r="C5" s="25">
        <v>19.920999999999999</v>
      </c>
      <c r="D5" s="25">
        <v>21.826000000000001</v>
      </c>
      <c r="E5" s="25">
        <v>12.122999999999999</v>
      </c>
      <c r="F5" s="25">
        <v>102.604</v>
      </c>
      <c r="G5" s="25">
        <v>127.413</v>
      </c>
      <c r="H5" s="25">
        <v>143.524</v>
      </c>
      <c r="I5" s="25">
        <v>70.87</v>
      </c>
      <c r="J5" s="25">
        <v>127.745</v>
      </c>
      <c r="K5" s="25">
        <v>129.19300000000001</v>
      </c>
      <c r="L5" s="25">
        <v>130.32</v>
      </c>
      <c r="M5" s="25">
        <v>130.47999999999999</v>
      </c>
      <c r="N5" s="25">
        <v>99.600999999999999</v>
      </c>
      <c r="O5" s="25">
        <v>115.149</v>
      </c>
      <c r="P5" s="25">
        <v>40.149000000000001</v>
      </c>
      <c r="Q5" s="25">
        <v>54.997</v>
      </c>
      <c r="R5" s="25">
        <v>21.347999999999999</v>
      </c>
      <c r="S5" s="25">
        <v>32.058</v>
      </c>
      <c r="T5" s="25">
        <v>15.048</v>
      </c>
      <c r="U5" s="25">
        <v>16.472000000000001</v>
      </c>
      <c r="V5" s="25">
        <v>42.173000000000002</v>
      </c>
      <c r="W5" s="25">
        <v>24.725000000000001</v>
      </c>
      <c r="X5" s="25">
        <v>39.238</v>
      </c>
      <c r="Y5" s="25">
        <v>47.286000000000001</v>
      </c>
      <c r="Z5" s="25">
        <v>75.293999999999997</v>
      </c>
      <c r="AA5" s="25">
        <v>31</v>
      </c>
      <c r="AB5" s="25">
        <v>26.344999999999999</v>
      </c>
      <c r="AC5" s="25">
        <v>113.241</v>
      </c>
      <c r="AD5" s="25">
        <v>102.613</v>
      </c>
      <c r="AE5" s="25">
        <v>118.19499999999999</v>
      </c>
      <c r="AF5" s="25">
        <v>102.96899999999999</v>
      </c>
      <c r="AG5" s="25">
        <v>119.41</v>
      </c>
      <c r="AH5" s="25">
        <v>72.338999999999999</v>
      </c>
      <c r="AI5" s="25">
        <v>78.822999999999993</v>
      </c>
      <c r="AJ5" s="25">
        <v>83.534999999999997</v>
      </c>
      <c r="AK5" s="25">
        <v>88.600999999999999</v>
      </c>
      <c r="AL5" s="25">
        <v>92.6</v>
      </c>
      <c r="AM5" s="25">
        <v>92.225999999999999</v>
      </c>
      <c r="AN5" s="25">
        <v>107.877</v>
      </c>
      <c r="AO5" s="25">
        <v>78.403000000000006</v>
      </c>
      <c r="AP5" s="25">
        <v>53.44</v>
      </c>
      <c r="AQ5" s="25">
        <v>61.935000000000002</v>
      </c>
      <c r="AR5" s="25">
        <v>63.968000000000004</v>
      </c>
      <c r="AS5" s="25">
        <v>81.338999999999999</v>
      </c>
      <c r="AT5" s="25">
        <v>92.887</v>
      </c>
      <c r="AU5" s="25">
        <v>93.846999999999994</v>
      </c>
      <c r="AV5" s="25">
        <v>95.822999999999993</v>
      </c>
      <c r="AW5" s="25">
        <v>96.914000000000001</v>
      </c>
      <c r="AX5" s="25">
        <v>99.62</v>
      </c>
      <c r="AY5" s="25">
        <v>101.26300000000001</v>
      </c>
      <c r="AZ5" s="25">
        <v>102.94199999999999</v>
      </c>
      <c r="BA5" s="25">
        <v>103.822</v>
      </c>
      <c r="BB5" s="25">
        <v>106.854</v>
      </c>
      <c r="BC5" s="25">
        <v>106.39700000000001</v>
      </c>
      <c r="BD5" s="25">
        <v>104.76300000000001</v>
      </c>
      <c r="BE5" s="25">
        <v>97.504000000000005</v>
      </c>
      <c r="BF5" s="25">
        <v>111.074</v>
      </c>
      <c r="BG5" s="25">
        <v>104.369</v>
      </c>
      <c r="BH5" s="25">
        <v>103.595</v>
      </c>
      <c r="BI5" s="25">
        <v>97.817999999999998</v>
      </c>
      <c r="BJ5" s="25">
        <v>75.227999999999994</v>
      </c>
      <c r="BK5" s="25">
        <v>73.242000000000004</v>
      </c>
      <c r="BL5" s="25">
        <v>57.098999999999997</v>
      </c>
      <c r="BM5" s="25">
        <v>57.606999999999999</v>
      </c>
      <c r="BN5" s="25">
        <v>42.216999999999999</v>
      </c>
      <c r="BO5" s="25">
        <v>62.670999999999999</v>
      </c>
      <c r="BP5" s="25">
        <v>65.597999999999999</v>
      </c>
      <c r="BQ5" s="25">
        <v>62.206000000000003</v>
      </c>
      <c r="BR5" s="25">
        <v>51.762999999999998</v>
      </c>
      <c r="BS5" s="25">
        <v>12.983000000000001</v>
      </c>
      <c r="BT5" s="25">
        <v>75.611000000000004</v>
      </c>
      <c r="BU5" s="25">
        <v>109.477</v>
      </c>
      <c r="BV5" s="25">
        <v>91.153999999999996</v>
      </c>
      <c r="BW5" s="25">
        <v>81.460999999999999</v>
      </c>
      <c r="BX5" s="25">
        <v>97.231999999999999</v>
      </c>
      <c r="BY5" s="25">
        <v>94.218000000000004</v>
      </c>
      <c r="BZ5" s="25">
        <v>22.756</v>
      </c>
      <c r="CA5" s="25">
        <v>93.262</v>
      </c>
      <c r="CB5" s="25">
        <v>22.606999999999999</v>
      </c>
      <c r="CC5" s="25">
        <v>18.033999999999999</v>
      </c>
      <c r="CD5" s="25">
        <v>116.66200000000001</v>
      </c>
      <c r="CE5" s="25">
        <v>195.68600000000001</v>
      </c>
      <c r="CF5" s="25">
        <v>252.85499999999999</v>
      </c>
      <c r="CG5" s="25">
        <v>285.75400000000002</v>
      </c>
      <c r="CH5" s="25">
        <v>89.691999999999993</v>
      </c>
      <c r="CI5" s="25">
        <v>65.406999999999996</v>
      </c>
      <c r="CJ5" s="25">
        <v>109.45399999999999</v>
      </c>
      <c r="CK5" s="25">
        <v>105.524</v>
      </c>
      <c r="CL5" s="25">
        <v>72.253</v>
      </c>
      <c r="CM5" s="25">
        <v>70.694000000000003</v>
      </c>
      <c r="CN5" s="25">
        <v>86.983999999999995</v>
      </c>
      <c r="CO5" s="25">
        <v>84.92</v>
      </c>
      <c r="CP5" s="25">
        <v>83.474000000000004</v>
      </c>
      <c r="CQ5" s="25">
        <v>80.95</v>
      </c>
      <c r="CR5" s="25">
        <v>81.55</v>
      </c>
      <c r="CS5" s="25">
        <v>82.11</v>
      </c>
      <c r="CT5" s="26"/>
      <c r="CU5" s="26"/>
      <c r="CV5" s="26"/>
      <c r="CW5" s="27"/>
      <c r="CX5" s="28">
        <f t="array" ref="CX5">SUMPRODUCT(B5:CW5*0.25)</f>
        <v>1998.4907499999997</v>
      </c>
    </row>
    <row r="6" spans="1:102" ht="24.9" customHeight="1" thickBot="1" x14ac:dyDescent="0.3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3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" customHeight="1" x14ac:dyDescent="0.25">
      <c r="A8" s="35" t="s">
        <v>5</v>
      </c>
      <c r="B8" s="36">
        <v>176.19</v>
      </c>
      <c r="C8" s="37">
        <v>174.09</v>
      </c>
      <c r="D8" s="37">
        <v>173.69</v>
      </c>
      <c r="E8" s="37">
        <v>170.97</v>
      </c>
      <c r="F8" s="37">
        <v>159.19</v>
      </c>
      <c r="G8" s="37">
        <v>155.6</v>
      </c>
      <c r="H8" s="37">
        <v>139.55000000000001</v>
      </c>
      <c r="I8" s="37">
        <v>173.79</v>
      </c>
      <c r="J8" s="37">
        <v>155.21</v>
      </c>
      <c r="K8" s="37">
        <v>155.02000000000001</v>
      </c>
      <c r="L8" s="37">
        <v>156.52000000000001</v>
      </c>
      <c r="M8" s="37">
        <v>154.13999999999999</v>
      </c>
      <c r="N8" s="37">
        <v>153.36000000000001</v>
      </c>
      <c r="O8" s="37">
        <v>151.30000000000001</v>
      </c>
      <c r="P8" s="37">
        <v>184.36</v>
      </c>
      <c r="Q8" s="37">
        <v>179.37</v>
      </c>
      <c r="R8" s="37">
        <v>178.4</v>
      </c>
      <c r="S8" s="37">
        <v>177.94</v>
      </c>
      <c r="T8" s="37">
        <v>182.83</v>
      </c>
      <c r="U8" s="37">
        <v>180.84</v>
      </c>
      <c r="V8" s="37">
        <v>181.8</v>
      </c>
      <c r="W8" s="37">
        <v>186.09</v>
      </c>
      <c r="X8" s="37">
        <v>183.23</v>
      </c>
      <c r="Y8" s="37">
        <v>179.99</v>
      </c>
      <c r="Z8" s="37">
        <v>187.94</v>
      </c>
      <c r="AA8" s="37">
        <v>194.98</v>
      </c>
      <c r="AB8" s="37">
        <v>181.94</v>
      </c>
      <c r="AC8" s="37">
        <v>151.16</v>
      </c>
      <c r="AD8" s="37">
        <v>155.69</v>
      </c>
      <c r="AE8" s="37">
        <v>158.08000000000001</v>
      </c>
      <c r="AF8" s="37">
        <v>155.99</v>
      </c>
      <c r="AG8" s="37">
        <v>140.04</v>
      </c>
      <c r="AH8" s="37">
        <v>123.8</v>
      </c>
      <c r="AI8" s="37">
        <v>90.7</v>
      </c>
      <c r="AJ8" s="37">
        <v>56.97</v>
      </c>
      <c r="AK8" s="37">
        <v>62.36</v>
      </c>
      <c r="AL8" s="37">
        <v>99.89</v>
      </c>
      <c r="AM8" s="37">
        <v>15.01</v>
      </c>
      <c r="AN8" s="37">
        <v>-2.61</v>
      </c>
      <c r="AO8" s="37">
        <v>-5.74</v>
      </c>
      <c r="AP8" s="37">
        <v>-7.53</v>
      </c>
      <c r="AQ8" s="37">
        <v>-8.02</v>
      </c>
      <c r="AR8" s="37">
        <v>-7.89</v>
      </c>
      <c r="AS8" s="37">
        <v>-6.6</v>
      </c>
      <c r="AT8" s="37">
        <v>-5.21</v>
      </c>
      <c r="AU8" s="37">
        <v>-5.44</v>
      </c>
      <c r="AV8" s="37">
        <v>-5.65</v>
      </c>
      <c r="AW8" s="37">
        <v>-6.82</v>
      </c>
      <c r="AX8" s="37">
        <v>-7.42</v>
      </c>
      <c r="AY8" s="37">
        <v>-7.73</v>
      </c>
      <c r="AZ8" s="37">
        <v>-8.08</v>
      </c>
      <c r="BA8" s="37">
        <v>-8.32</v>
      </c>
      <c r="BB8" s="37">
        <v>-7</v>
      </c>
      <c r="BC8" s="37">
        <v>-6.85</v>
      </c>
      <c r="BD8" s="37">
        <v>-6.13</v>
      </c>
      <c r="BE8" s="37">
        <v>-4.78</v>
      </c>
      <c r="BF8" s="37">
        <v>-5.71</v>
      </c>
      <c r="BG8" s="37">
        <v>-5.86</v>
      </c>
      <c r="BH8" s="37">
        <v>-4.43</v>
      </c>
      <c r="BI8" s="37">
        <v>-4.67</v>
      </c>
      <c r="BJ8" s="37">
        <v>-6.28</v>
      </c>
      <c r="BK8" s="37">
        <v>-6.31</v>
      </c>
      <c r="BL8" s="37">
        <v>0.1</v>
      </c>
      <c r="BM8" s="37">
        <v>11.9</v>
      </c>
      <c r="BN8" s="37">
        <v>-0.79</v>
      </c>
      <c r="BO8" s="37">
        <v>22.33</v>
      </c>
      <c r="BP8" s="37">
        <v>98.16</v>
      </c>
      <c r="BQ8" s="37">
        <v>120.11</v>
      </c>
      <c r="BR8" s="37">
        <v>113.32</v>
      </c>
      <c r="BS8" s="37">
        <v>120</v>
      </c>
      <c r="BT8" s="37">
        <v>133.34</v>
      </c>
      <c r="BU8" s="37">
        <v>142.43</v>
      </c>
      <c r="BV8" s="37">
        <v>126.84</v>
      </c>
      <c r="BW8" s="37">
        <v>136.85</v>
      </c>
      <c r="BX8" s="37">
        <v>144.94</v>
      </c>
      <c r="BY8" s="37">
        <v>155.53</v>
      </c>
      <c r="BZ8" s="37">
        <v>155.06</v>
      </c>
      <c r="CA8" s="37">
        <v>181.81</v>
      </c>
      <c r="CB8" s="37">
        <v>173.54</v>
      </c>
      <c r="CC8" s="37">
        <v>202.53</v>
      </c>
      <c r="CD8" s="37">
        <v>178.4</v>
      </c>
      <c r="CE8" s="37">
        <v>190.06</v>
      </c>
      <c r="CF8" s="37">
        <v>191.19</v>
      </c>
      <c r="CG8" s="37">
        <v>139.4</v>
      </c>
      <c r="CH8" s="37">
        <v>181.85</v>
      </c>
      <c r="CI8" s="37">
        <v>160.07</v>
      </c>
      <c r="CJ8" s="37">
        <v>148.47</v>
      </c>
      <c r="CK8" s="37">
        <v>143.54</v>
      </c>
      <c r="CL8" s="37">
        <v>149.81</v>
      </c>
      <c r="CM8" s="37">
        <v>146.30000000000001</v>
      </c>
      <c r="CN8" s="37">
        <v>173.01</v>
      </c>
      <c r="CO8" s="37">
        <v>170.89</v>
      </c>
      <c r="CP8" s="37">
        <v>170</v>
      </c>
      <c r="CQ8" s="37">
        <v>163.91</v>
      </c>
      <c r="CR8" s="37">
        <v>155.38999999999999</v>
      </c>
      <c r="CS8" s="37">
        <v>138.15</v>
      </c>
      <c r="CT8" s="38"/>
      <c r="CU8" s="38"/>
      <c r="CV8" s="38"/>
      <c r="CW8" s="39"/>
      <c r="CX8" s="40">
        <f>IF(SUM(B8:CW8)&lt;&gt;0,AVERAGEIF(B8:CW8,"&lt;&gt;"""),"")</f>
        <v>107.55604166666664</v>
      </c>
    </row>
    <row r="9" spans="1:102" ht="24.9" customHeight="1" thickBot="1" x14ac:dyDescent="0.3">
      <c r="A9" s="41" t="s">
        <v>6</v>
      </c>
      <c r="B9" s="42">
        <v>173.73500000000001</v>
      </c>
      <c r="C9" s="43">
        <v>173.73500000000001</v>
      </c>
      <c r="D9" s="43">
        <v>173.73500000000001</v>
      </c>
      <c r="E9" s="43">
        <v>173.73500000000001</v>
      </c>
      <c r="F9" s="43">
        <v>157.0325</v>
      </c>
      <c r="G9" s="43">
        <v>157.0325</v>
      </c>
      <c r="H9" s="43">
        <v>157.0325</v>
      </c>
      <c r="I9" s="43">
        <v>157.0325</v>
      </c>
      <c r="J9" s="43">
        <v>155.2225</v>
      </c>
      <c r="K9" s="43">
        <v>155.2225</v>
      </c>
      <c r="L9" s="43">
        <v>155.2225</v>
      </c>
      <c r="M9" s="43">
        <v>155.2225</v>
      </c>
      <c r="N9" s="43">
        <v>167.0975</v>
      </c>
      <c r="O9" s="43">
        <v>167.0975</v>
      </c>
      <c r="P9" s="43">
        <v>167.0975</v>
      </c>
      <c r="Q9" s="43">
        <v>167.0975</v>
      </c>
      <c r="R9" s="43">
        <v>180.0025</v>
      </c>
      <c r="S9" s="43">
        <v>180.0025</v>
      </c>
      <c r="T9" s="43">
        <v>180.0025</v>
      </c>
      <c r="U9" s="43">
        <v>180.0025</v>
      </c>
      <c r="V9" s="43">
        <v>182.7775</v>
      </c>
      <c r="W9" s="43">
        <v>182.7775</v>
      </c>
      <c r="X9" s="43">
        <v>182.7775</v>
      </c>
      <c r="Y9" s="43">
        <v>182.7775</v>
      </c>
      <c r="Z9" s="43">
        <v>179.005</v>
      </c>
      <c r="AA9" s="43">
        <v>179.005</v>
      </c>
      <c r="AB9" s="43">
        <v>179.005</v>
      </c>
      <c r="AC9" s="43">
        <v>179.005</v>
      </c>
      <c r="AD9" s="43">
        <v>152.44999999999999</v>
      </c>
      <c r="AE9" s="43">
        <v>152.44999999999999</v>
      </c>
      <c r="AF9" s="43">
        <v>152.44999999999999</v>
      </c>
      <c r="AG9" s="43">
        <v>152.44999999999999</v>
      </c>
      <c r="AH9" s="43">
        <v>83.457499999999996</v>
      </c>
      <c r="AI9" s="43">
        <v>83.457499999999996</v>
      </c>
      <c r="AJ9" s="43">
        <v>83.457499999999996</v>
      </c>
      <c r="AK9" s="43">
        <v>83.457499999999996</v>
      </c>
      <c r="AL9" s="43">
        <v>26.637499999999999</v>
      </c>
      <c r="AM9" s="43">
        <v>26.637499999999999</v>
      </c>
      <c r="AN9" s="43">
        <v>26.637499999999999</v>
      </c>
      <c r="AO9" s="43">
        <v>26.637499999999999</v>
      </c>
      <c r="AP9" s="43">
        <v>-7.51</v>
      </c>
      <c r="AQ9" s="43">
        <v>-7.51</v>
      </c>
      <c r="AR9" s="43">
        <v>-7.51</v>
      </c>
      <c r="AS9" s="43">
        <v>-7.51</v>
      </c>
      <c r="AT9" s="43">
        <v>-5.78</v>
      </c>
      <c r="AU9" s="43">
        <v>-5.78</v>
      </c>
      <c r="AV9" s="43">
        <v>-5.78</v>
      </c>
      <c r="AW9" s="43">
        <v>-5.78</v>
      </c>
      <c r="AX9" s="43">
        <v>-7.8875000000000002</v>
      </c>
      <c r="AY9" s="43">
        <v>-7.8875000000000002</v>
      </c>
      <c r="AZ9" s="43">
        <v>-7.8875000000000002</v>
      </c>
      <c r="BA9" s="43">
        <v>-7.8875000000000002</v>
      </c>
      <c r="BB9" s="43">
        <v>-6.19</v>
      </c>
      <c r="BC9" s="43">
        <v>-6.19</v>
      </c>
      <c r="BD9" s="43">
        <v>-6.19</v>
      </c>
      <c r="BE9" s="43">
        <v>-6.19</v>
      </c>
      <c r="BF9" s="43">
        <v>-5.1675000000000004</v>
      </c>
      <c r="BG9" s="43">
        <v>-5.1675000000000004</v>
      </c>
      <c r="BH9" s="43">
        <v>-5.1675000000000004</v>
      </c>
      <c r="BI9" s="43">
        <v>-5.1675000000000004</v>
      </c>
      <c r="BJ9" s="43">
        <v>-0.14749999999999999</v>
      </c>
      <c r="BK9" s="43">
        <v>-0.14749999999999999</v>
      </c>
      <c r="BL9" s="43">
        <v>-0.14749999999999999</v>
      </c>
      <c r="BM9" s="43">
        <v>-0.14749999999999999</v>
      </c>
      <c r="BN9" s="43">
        <v>59.952500000000001</v>
      </c>
      <c r="BO9" s="43">
        <v>59.952500000000001</v>
      </c>
      <c r="BP9" s="43">
        <v>59.952500000000001</v>
      </c>
      <c r="BQ9" s="43">
        <v>59.952500000000001</v>
      </c>
      <c r="BR9" s="43">
        <v>127.27249999999999</v>
      </c>
      <c r="BS9" s="43">
        <v>127.27249999999999</v>
      </c>
      <c r="BT9" s="43">
        <v>127.27249999999999</v>
      </c>
      <c r="BU9" s="43">
        <v>127.27249999999999</v>
      </c>
      <c r="BV9" s="43">
        <v>141.04</v>
      </c>
      <c r="BW9" s="43">
        <v>141.04</v>
      </c>
      <c r="BX9" s="43">
        <v>141.04</v>
      </c>
      <c r="BY9" s="43">
        <v>141.04</v>
      </c>
      <c r="BZ9" s="43">
        <v>178.23500000000001</v>
      </c>
      <c r="CA9" s="43">
        <v>178.23500000000001</v>
      </c>
      <c r="CB9" s="43">
        <v>178.23500000000001</v>
      </c>
      <c r="CC9" s="43">
        <v>178.23500000000001</v>
      </c>
      <c r="CD9" s="43">
        <v>174.76249999999999</v>
      </c>
      <c r="CE9" s="43">
        <v>174.76249999999999</v>
      </c>
      <c r="CF9" s="43">
        <v>174.76249999999999</v>
      </c>
      <c r="CG9" s="43">
        <v>174.76249999999999</v>
      </c>
      <c r="CH9" s="43">
        <v>158.48249999999999</v>
      </c>
      <c r="CI9" s="43">
        <v>158.48249999999999</v>
      </c>
      <c r="CJ9" s="43">
        <v>158.48249999999999</v>
      </c>
      <c r="CK9" s="43">
        <v>158.48249999999999</v>
      </c>
      <c r="CL9" s="43">
        <v>160.0025</v>
      </c>
      <c r="CM9" s="43">
        <v>160.0025</v>
      </c>
      <c r="CN9" s="43">
        <v>160.0025</v>
      </c>
      <c r="CO9" s="43">
        <v>160.0025</v>
      </c>
      <c r="CP9" s="43">
        <v>156.86250000000001</v>
      </c>
      <c r="CQ9" s="43">
        <v>156.86250000000001</v>
      </c>
      <c r="CR9" s="43">
        <v>156.86250000000001</v>
      </c>
      <c r="CS9" s="43">
        <v>156.86250000000001</v>
      </c>
      <c r="CT9" s="44"/>
      <c r="CU9" s="44"/>
      <c r="CV9" s="44"/>
      <c r="CW9" s="45"/>
      <c r="CX9" s="46">
        <f>IF(SUM(B9:CW9)&lt;&gt;0,AVERAGEIF(B9:CW9,"&lt;&gt;"""),"")</f>
        <v>107.55604166666672</v>
      </c>
    </row>
    <row r="10" spans="1:102" ht="30" customHeight="1" thickBot="1" x14ac:dyDescent="0.3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" customHeight="1" x14ac:dyDescent="0.25">
      <c r="A11" s="51" t="s">
        <v>8</v>
      </c>
      <c r="B11" s="52"/>
      <c r="C11" s="53"/>
      <c r="D11" s="53"/>
      <c r="E11" s="53"/>
      <c r="F11" s="53">
        <v>92.305999999999997</v>
      </c>
      <c r="G11" s="53">
        <v>116</v>
      </c>
      <c r="H11" s="53">
        <v>137.714</v>
      </c>
      <c r="I11" s="53">
        <v>51.027999999999999</v>
      </c>
      <c r="J11" s="53">
        <v>114.279</v>
      </c>
      <c r="K11" s="53">
        <v>116</v>
      </c>
      <c r="L11" s="53">
        <v>116</v>
      </c>
      <c r="M11" s="53">
        <v>116</v>
      </c>
      <c r="N11" s="53">
        <v>99.111000000000004</v>
      </c>
      <c r="O11" s="53">
        <v>115.149</v>
      </c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>
        <v>113.241</v>
      </c>
      <c r="AD11" s="53">
        <v>101.407</v>
      </c>
      <c r="AE11" s="53">
        <v>106.53700000000001</v>
      </c>
      <c r="AF11" s="53"/>
      <c r="AG11" s="53">
        <v>47.225999999999999</v>
      </c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>
        <v>125.375</v>
      </c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391.84325000000001</v>
      </c>
    </row>
    <row r="12" spans="1:102" ht="24.9" customHeight="1" x14ac:dyDescent="0.25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" customHeight="1" x14ac:dyDescent="0.25">
      <c r="A13" s="63" t="s">
        <v>10</v>
      </c>
      <c r="B13" s="64">
        <v>26.131</v>
      </c>
      <c r="C13" s="65">
        <v>9.343</v>
      </c>
      <c r="D13" s="65">
        <v>10.25</v>
      </c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>
        <v>59.511000000000003</v>
      </c>
      <c r="BU13" s="65">
        <v>92.427999999999997</v>
      </c>
      <c r="BV13" s="65">
        <v>80</v>
      </c>
      <c r="BW13" s="65">
        <v>67.281999999999996</v>
      </c>
      <c r="BX13" s="65">
        <v>84.3</v>
      </c>
      <c r="BY13" s="65">
        <v>80</v>
      </c>
      <c r="BZ13" s="65">
        <v>14.756</v>
      </c>
      <c r="CA13" s="65">
        <v>80</v>
      </c>
      <c r="CB13" s="65">
        <v>10.597</v>
      </c>
      <c r="CC13" s="65">
        <v>3.9940000000000002</v>
      </c>
      <c r="CD13" s="65">
        <v>80</v>
      </c>
      <c r="CE13" s="65">
        <v>85.5</v>
      </c>
      <c r="CF13" s="65">
        <v>112</v>
      </c>
      <c r="CG13" s="65">
        <v>80</v>
      </c>
      <c r="CH13" s="65">
        <v>80</v>
      </c>
      <c r="CI13" s="65">
        <v>61.326999999999998</v>
      </c>
      <c r="CJ13" s="65">
        <v>105.774</v>
      </c>
      <c r="CK13" s="65">
        <v>80</v>
      </c>
      <c r="CL13" s="65">
        <v>69.293000000000006</v>
      </c>
      <c r="CM13" s="65">
        <v>68.463999999999999</v>
      </c>
      <c r="CN13" s="65">
        <v>80</v>
      </c>
      <c r="CO13" s="65">
        <v>80</v>
      </c>
      <c r="CP13" s="65">
        <v>80</v>
      </c>
      <c r="CQ13" s="65">
        <v>80</v>
      </c>
      <c r="CR13" s="65">
        <v>80</v>
      </c>
      <c r="CS13" s="65">
        <v>80</v>
      </c>
      <c r="CT13" s="66"/>
      <c r="CU13" s="66"/>
      <c r="CV13" s="66"/>
      <c r="CW13" s="67"/>
      <c r="CX13" s="68">
        <f t="array" ref="CX13">SUMPRODUCT(B13:CW13*0.25)</f>
        <v>480.23750000000007</v>
      </c>
    </row>
    <row r="14" spans="1:102" ht="24.9" customHeight="1" x14ac:dyDescent="0.25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>
        <v>22.007999999999999</v>
      </c>
      <c r="R14" s="65"/>
      <c r="S14" s="65"/>
      <c r="T14" s="65"/>
      <c r="U14" s="65"/>
      <c r="V14" s="65">
        <v>14.802</v>
      </c>
      <c r="W14" s="65"/>
      <c r="X14" s="65"/>
      <c r="Y14" s="65"/>
      <c r="Z14" s="65">
        <v>66.408000000000001</v>
      </c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25.804500000000001</v>
      </c>
    </row>
    <row r="15" spans="1:102" ht="24.9" customHeight="1" x14ac:dyDescent="0.25">
      <c r="A15" s="69" t="s">
        <v>12</v>
      </c>
      <c r="B15" s="70">
        <v>9.0730000000000004</v>
      </c>
      <c r="C15" s="71">
        <v>10.131</v>
      </c>
      <c r="D15" s="71">
        <v>11.576000000000001</v>
      </c>
      <c r="E15" s="71">
        <v>11.824</v>
      </c>
      <c r="F15" s="71">
        <v>10.202999999999999</v>
      </c>
      <c r="G15" s="71">
        <v>11.413</v>
      </c>
      <c r="H15" s="71">
        <v>5.81</v>
      </c>
      <c r="I15" s="71">
        <v>19.841999999999999</v>
      </c>
      <c r="J15" s="71">
        <v>13.465999999999999</v>
      </c>
      <c r="K15" s="71">
        <v>13.193</v>
      </c>
      <c r="L15" s="71">
        <v>14.141999999999999</v>
      </c>
      <c r="M15" s="71">
        <v>14.11</v>
      </c>
      <c r="N15" s="71">
        <v>0.215</v>
      </c>
      <c r="O15" s="71"/>
      <c r="P15" s="71">
        <v>22.849</v>
      </c>
      <c r="Q15" s="71">
        <v>18.541</v>
      </c>
      <c r="R15" s="71">
        <v>7.9160000000000004</v>
      </c>
      <c r="S15" s="71">
        <v>7.3520000000000003</v>
      </c>
      <c r="T15" s="71">
        <v>9.5220000000000002</v>
      </c>
      <c r="U15" s="71">
        <v>7.4660000000000002</v>
      </c>
      <c r="V15" s="71">
        <v>5.6420000000000003</v>
      </c>
      <c r="W15" s="71">
        <v>10.445</v>
      </c>
      <c r="X15" s="71">
        <v>4.8319999999999999</v>
      </c>
      <c r="Y15" s="71">
        <v>1.986</v>
      </c>
      <c r="Z15" s="71">
        <v>8.2279999999999998</v>
      </c>
      <c r="AA15" s="71">
        <v>17.7</v>
      </c>
      <c r="AB15" s="71">
        <v>17.344999999999999</v>
      </c>
      <c r="AC15" s="71"/>
      <c r="AD15" s="71">
        <v>1.206</v>
      </c>
      <c r="AE15" s="71">
        <v>4.8280000000000003</v>
      </c>
      <c r="AF15" s="71">
        <v>19.344000000000001</v>
      </c>
      <c r="AG15" s="71">
        <v>15.106999999999999</v>
      </c>
      <c r="AH15" s="71">
        <v>27.847000000000001</v>
      </c>
      <c r="AI15" s="71">
        <v>24.719000000000001</v>
      </c>
      <c r="AJ15" s="71">
        <v>30.152999999999999</v>
      </c>
      <c r="AK15" s="71">
        <v>20.721</v>
      </c>
      <c r="AL15" s="71">
        <v>53.4</v>
      </c>
      <c r="AM15" s="71">
        <v>59.286999999999999</v>
      </c>
      <c r="AN15" s="71">
        <v>107.877</v>
      </c>
      <c r="AO15" s="71">
        <v>78.403000000000006</v>
      </c>
      <c r="AP15" s="71">
        <v>53.44</v>
      </c>
      <c r="AQ15" s="71">
        <v>51.935000000000002</v>
      </c>
      <c r="AR15" s="71">
        <v>53.968000000000004</v>
      </c>
      <c r="AS15" s="71">
        <v>71.338999999999999</v>
      </c>
      <c r="AT15" s="71">
        <v>82.887</v>
      </c>
      <c r="AU15" s="71">
        <v>83.846999999999994</v>
      </c>
      <c r="AV15" s="71">
        <v>85.822999999999993</v>
      </c>
      <c r="AW15" s="71">
        <v>86.914000000000001</v>
      </c>
      <c r="AX15" s="71">
        <v>89.62</v>
      </c>
      <c r="AY15" s="71">
        <v>91.263000000000005</v>
      </c>
      <c r="AZ15" s="71">
        <v>92.941999999999993</v>
      </c>
      <c r="BA15" s="71">
        <v>93.822000000000003</v>
      </c>
      <c r="BB15" s="71">
        <v>96.853999999999999</v>
      </c>
      <c r="BC15" s="71">
        <v>96.397000000000006</v>
      </c>
      <c r="BD15" s="71">
        <v>94.763000000000005</v>
      </c>
      <c r="BE15" s="71">
        <v>87.504000000000005</v>
      </c>
      <c r="BF15" s="71">
        <v>101.074</v>
      </c>
      <c r="BG15" s="71">
        <v>94.369</v>
      </c>
      <c r="BH15" s="71">
        <v>103.595</v>
      </c>
      <c r="BI15" s="71">
        <v>97.817999999999998</v>
      </c>
      <c r="BJ15" s="71">
        <v>75.227999999999994</v>
      </c>
      <c r="BK15" s="71">
        <v>73.242000000000004</v>
      </c>
      <c r="BL15" s="71">
        <v>56.997</v>
      </c>
      <c r="BM15" s="71">
        <v>46.906999999999996</v>
      </c>
      <c r="BN15" s="71">
        <v>42.216999999999999</v>
      </c>
      <c r="BO15" s="71">
        <v>61.39</v>
      </c>
      <c r="BP15" s="71">
        <v>61.597999999999999</v>
      </c>
      <c r="BQ15" s="71">
        <v>62.206000000000003</v>
      </c>
      <c r="BR15" s="71">
        <v>51.762999999999998</v>
      </c>
      <c r="BS15" s="71">
        <v>12.782999999999999</v>
      </c>
      <c r="BT15" s="71">
        <v>16.100000000000001</v>
      </c>
      <c r="BU15" s="71">
        <v>17.048999999999999</v>
      </c>
      <c r="BV15" s="71">
        <v>11.154</v>
      </c>
      <c r="BW15" s="71">
        <v>14.179</v>
      </c>
      <c r="BX15" s="71">
        <v>12.932</v>
      </c>
      <c r="BY15" s="71">
        <v>12.242000000000001</v>
      </c>
      <c r="BZ15" s="71">
        <v>8</v>
      </c>
      <c r="CA15" s="71">
        <v>9.2620000000000005</v>
      </c>
      <c r="CB15" s="71">
        <v>8.01</v>
      </c>
      <c r="CC15" s="71">
        <v>14.04</v>
      </c>
      <c r="CD15" s="71">
        <v>17.869</v>
      </c>
      <c r="CE15" s="71">
        <v>30.338000000000001</v>
      </c>
      <c r="CF15" s="71">
        <v>42.414999999999999</v>
      </c>
      <c r="CG15" s="71">
        <v>19.863</v>
      </c>
      <c r="CH15" s="71">
        <v>4.4800000000000004</v>
      </c>
      <c r="CI15" s="71">
        <v>4.08</v>
      </c>
      <c r="CJ15" s="71">
        <v>3.68</v>
      </c>
      <c r="CK15" s="71">
        <v>7.3460000000000001</v>
      </c>
      <c r="CL15" s="71">
        <v>2.96</v>
      </c>
      <c r="CM15" s="71">
        <v>2.23</v>
      </c>
      <c r="CN15" s="71">
        <v>2.984</v>
      </c>
      <c r="CO15" s="71">
        <v>0.92</v>
      </c>
      <c r="CP15" s="71">
        <v>3.4740000000000002</v>
      </c>
      <c r="CQ15" s="71">
        <v>0.95</v>
      </c>
      <c r="CR15" s="71">
        <v>1.55</v>
      </c>
      <c r="CS15" s="71">
        <v>2.11</v>
      </c>
      <c r="CT15" s="72"/>
      <c r="CU15" s="72"/>
      <c r="CV15" s="72"/>
      <c r="CW15" s="73"/>
      <c r="CX15" s="74">
        <f t="array" ref="CX15">SUMPRODUCT(B15:CW15*0.25)</f>
        <v>813.10900000000015</v>
      </c>
    </row>
    <row r="16" spans="1:102" ht="24.9" customHeight="1" x14ac:dyDescent="0.25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" customHeight="1" x14ac:dyDescent="0.25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/>
      <c r="CE17" s="71"/>
      <c r="CF17" s="71"/>
      <c r="CG17" s="71"/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0</v>
      </c>
    </row>
    <row r="18" spans="1:102" ht="30" customHeight="1" thickBot="1" x14ac:dyDescent="0.3">
      <c r="A18" s="75" t="s">
        <v>15</v>
      </c>
      <c r="B18" s="76">
        <f>SUM(B11:B17)</f>
        <v>35.204000000000001</v>
      </c>
      <c r="C18" s="77">
        <f t="shared" ref="C18:BN18" si="0">SUM(C11:C17)</f>
        <v>19.474</v>
      </c>
      <c r="D18" s="77">
        <f t="shared" si="0"/>
        <v>21.826000000000001</v>
      </c>
      <c r="E18" s="77">
        <f t="shared" si="0"/>
        <v>11.824</v>
      </c>
      <c r="F18" s="77">
        <f t="shared" si="0"/>
        <v>102.509</v>
      </c>
      <c r="G18" s="77">
        <f t="shared" si="0"/>
        <v>127.413</v>
      </c>
      <c r="H18" s="77">
        <f t="shared" si="0"/>
        <v>143.524</v>
      </c>
      <c r="I18" s="77">
        <f t="shared" si="0"/>
        <v>70.87</v>
      </c>
      <c r="J18" s="77">
        <f t="shared" si="0"/>
        <v>127.74499999999999</v>
      </c>
      <c r="K18" s="77">
        <f t="shared" si="0"/>
        <v>129.19300000000001</v>
      </c>
      <c r="L18" s="77">
        <f t="shared" si="0"/>
        <v>130.142</v>
      </c>
      <c r="M18" s="77">
        <f t="shared" si="0"/>
        <v>130.11000000000001</v>
      </c>
      <c r="N18" s="77">
        <f t="shared" si="0"/>
        <v>99.326000000000008</v>
      </c>
      <c r="O18" s="77">
        <f t="shared" si="0"/>
        <v>115.149</v>
      </c>
      <c r="P18" s="77">
        <f t="shared" si="0"/>
        <v>22.849</v>
      </c>
      <c r="Q18" s="77">
        <f t="shared" si="0"/>
        <v>40.548999999999999</v>
      </c>
      <c r="R18" s="77">
        <f t="shared" si="0"/>
        <v>7.9160000000000004</v>
      </c>
      <c r="S18" s="77">
        <f t="shared" si="0"/>
        <v>7.3520000000000003</v>
      </c>
      <c r="T18" s="77">
        <f t="shared" si="0"/>
        <v>9.5220000000000002</v>
      </c>
      <c r="U18" s="77">
        <f t="shared" si="0"/>
        <v>7.4660000000000002</v>
      </c>
      <c r="V18" s="77">
        <f t="shared" si="0"/>
        <v>20.443999999999999</v>
      </c>
      <c r="W18" s="77">
        <f t="shared" si="0"/>
        <v>10.445</v>
      </c>
      <c r="X18" s="77">
        <f t="shared" si="0"/>
        <v>4.8319999999999999</v>
      </c>
      <c r="Y18" s="77">
        <f t="shared" si="0"/>
        <v>1.986</v>
      </c>
      <c r="Z18" s="77">
        <f t="shared" si="0"/>
        <v>74.635999999999996</v>
      </c>
      <c r="AA18" s="77">
        <f t="shared" si="0"/>
        <v>17.7</v>
      </c>
      <c r="AB18" s="77">
        <f t="shared" si="0"/>
        <v>17.344999999999999</v>
      </c>
      <c r="AC18" s="77">
        <f t="shared" si="0"/>
        <v>113.241</v>
      </c>
      <c r="AD18" s="77">
        <f t="shared" si="0"/>
        <v>102.613</v>
      </c>
      <c r="AE18" s="77">
        <f t="shared" si="0"/>
        <v>111.36500000000001</v>
      </c>
      <c r="AF18" s="77">
        <f t="shared" si="0"/>
        <v>19.344000000000001</v>
      </c>
      <c r="AG18" s="77">
        <f t="shared" si="0"/>
        <v>62.332999999999998</v>
      </c>
      <c r="AH18" s="77">
        <f t="shared" si="0"/>
        <v>27.847000000000001</v>
      </c>
      <c r="AI18" s="77">
        <f t="shared" si="0"/>
        <v>24.719000000000001</v>
      </c>
      <c r="AJ18" s="77">
        <f t="shared" si="0"/>
        <v>30.152999999999999</v>
      </c>
      <c r="AK18" s="77">
        <f t="shared" si="0"/>
        <v>20.721</v>
      </c>
      <c r="AL18" s="77">
        <f t="shared" si="0"/>
        <v>53.4</v>
      </c>
      <c r="AM18" s="77">
        <f t="shared" si="0"/>
        <v>59.286999999999999</v>
      </c>
      <c r="AN18" s="77">
        <f t="shared" si="0"/>
        <v>107.877</v>
      </c>
      <c r="AO18" s="77">
        <f t="shared" si="0"/>
        <v>78.403000000000006</v>
      </c>
      <c r="AP18" s="77">
        <f t="shared" si="0"/>
        <v>53.44</v>
      </c>
      <c r="AQ18" s="77">
        <f t="shared" si="0"/>
        <v>51.935000000000002</v>
      </c>
      <c r="AR18" s="77">
        <f t="shared" si="0"/>
        <v>53.968000000000004</v>
      </c>
      <c r="AS18" s="77">
        <f t="shared" si="0"/>
        <v>71.338999999999999</v>
      </c>
      <c r="AT18" s="77">
        <f t="shared" si="0"/>
        <v>82.887</v>
      </c>
      <c r="AU18" s="77">
        <f t="shared" si="0"/>
        <v>83.846999999999994</v>
      </c>
      <c r="AV18" s="77">
        <f t="shared" si="0"/>
        <v>85.822999999999993</v>
      </c>
      <c r="AW18" s="77">
        <f t="shared" si="0"/>
        <v>86.914000000000001</v>
      </c>
      <c r="AX18" s="77">
        <f t="shared" si="0"/>
        <v>89.62</v>
      </c>
      <c r="AY18" s="77">
        <f t="shared" si="0"/>
        <v>91.263000000000005</v>
      </c>
      <c r="AZ18" s="77">
        <f t="shared" si="0"/>
        <v>92.941999999999993</v>
      </c>
      <c r="BA18" s="77">
        <f t="shared" si="0"/>
        <v>93.822000000000003</v>
      </c>
      <c r="BB18" s="77">
        <f t="shared" si="0"/>
        <v>96.853999999999999</v>
      </c>
      <c r="BC18" s="77">
        <f t="shared" si="0"/>
        <v>96.397000000000006</v>
      </c>
      <c r="BD18" s="77">
        <f t="shared" si="0"/>
        <v>94.763000000000005</v>
      </c>
      <c r="BE18" s="77">
        <f t="shared" si="0"/>
        <v>87.504000000000005</v>
      </c>
      <c r="BF18" s="77">
        <f t="shared" si="0"/>
        <v>101.074</v>
      </c>
      <c r="BG18" s="77">
        <f t="shared" si="0"/>
        <v>94.369</v>
      </c>
      <c r="BH18" s="77">
        <f t="shared" si="0"/>
        <v>103.595</v>
      </c>
      <c r="BI18" s="77">
        <f t="shared" si="0"/>
        <v>97.817999999999998</v>
      </c>
      <c r="BJ18" s="77">
        <f t="shared" si="0"/>
        <v>75.227999999999994</v>
      </c>
      <c r="BK18" s="77">
        <f t="shared" si="0"/>
        <v>73.242000000000004</v>
      </c>
      <c r="BL18" s="77">
        <f t="shared" si="0"/>
        <v>56.997</v>
      </c>
      <c r="BM18" s="77">
        <f t="shared" si="0"/>
        <v>46.906999999999996</v>
      </c>
      <c r="BN18" s="77">
        <f t="shared" si="0"/>
        <v>42.216999999999999</v>
      </c>
      <c r="BO18" s="77">
        <f t="shared" ref="BO18:CW18" si="1">SUM(BO11:BO17)</f>
        <v>61.39</v>
      </c>
      <c r="BP18" s="77">
        <f t="shared" si="1"/>
        <v>61.597999999999999</v>
      </c>
      <c r="BQ18" s="77">
        <f t="shared" si="1"/>
        <v>62.206000000000003</v>
      </c>
      <c r="BR18" s="77">
        <f t="shared" si="1"/>
        <v>51.762999999999998</v>
      </c>
      <c r="BS18" s="77">
        <f t="shared" si="1"/>
        <v>12.782999999999999</v>
      </c>
      <c r="BT18" s="77">
        <f t="shared" si="1"/>
        <v>75.611000000000004</v>
      </c>
      <c r="BU18" s="77">
        <f t="shared" si="1"/>
        <v>109.477</v>
      </c>
      <c r="BV18" s="77">
        <f t="shared" si="1"/>
        <v>91.153999999999996</v>
      </c>
      <c r="BW18" s="77">
        <f t="shared" si="1"/>
        <v>81.460999999999999</v>
      </c>
      <c r="BX18" s="77">
        <f t="shared" si="1"/>
        <v>97.231999999999999</v>
      </c>
      <c r="BY18" s="77">
        <f t="shared" si="1"/>
        <v>92.242000000000004</v>
      </c>
      <c r="BZ18" s="77">
        <f t="shared" si="1"/>
        <v>22.756</v>
      </c>
      <c r="CA18" s="77">
        <f t="shared" si="1"/>
        <v>89.262</v>
      </c>
      <c r="CB18" s="77">
        <f t="shared" si="1"/>
        <v>18.606999999999999</v>
      </c>
      <c r="CC18" s="77">
        <f t="shared" si="1"/>
        <v>18.033999999999999</v>
      </c>
      <c r="CD18" s="77">
        <f t="shared" si="1"/>
        <v>97.869</v>
      </c>
      <c r="CE18" s="77">
        <f t="shared" si="1"/>
        <v>115.83799999999999</v>
      </c>
      <c r="CF18" s="77">
        <f t="shared" si="1"/>
        <v>154.41499999999999</v>
      </c>
      <c r="CG18" s="77">
        <f t="shared" si="1"/>
        <v>225.238</v>
      </c>
      <c r="CH18" s="77">
        <f t="shared" si="1"/>
        <v>84.48</v>
      </c>
      <c r="CI18" s="77">
        <f t="shared" si="1"/>
        <v>65.406999999999996</v>
      </c>
      <c r="CJ18" s="77">
        <f t="shared" si="1"/>
        <v>109.45400000000001</v>
      </c>
      <c r="CK18" s="77">
        <f t="shared" si="1"/>
        <v>87.346000000000004</v>
      </c>
      <c r="CL18" s="77">
        <f t="shared" si="1"/>
        <v>72.253</v>
      </c>
      <c r="CM18" s="77">
        <f t="shared" si="1"/>
        <v>70.694000000000003</v>
      </c>
      <c r="CN18" s="77">
        <f t="shared" si="1"/>
        <v>82.983999999999995</v>
      </c>
      <c r="CO18" s="77">
        <f t="shared" si="1"/>
        <v>80.92</v>
      </c>
      <c r="CP18" s="77">
        <f t="shared" si="1"/>
        <v>83.474000000000004</v>
      </c>
      <c r="CQ18" s="77">
        <f t="shared" si="1"/>
        <v>80.95</v>
      </c>
      <c r="CR18" s="77">
        <f t="shared" si="1"/>
        <v>81.55</v>
      </c>
      <c r="CS18" s="77">
        <f t="shared" si="1"/>
        <v>82.11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1710.9942500000002</v>
      </c>
    </row>
    <row r="19" spans="1:102" ht="18" customHeight="1" thickBot="1" x14ac:dyDescent="0.3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3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" customHeight="1" x14ac:dyDescent="0.25">
      <c r="A21" s="86" t="s">
        <v>17</v>
      </c>
      <c r="B21" s="87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/>
      <c r="AA21" s="88">
        <v>9</v>
      </c>
      <c r="AB21" s="88">
        <v>9</v>
      </c>
      <c r="AC21" s="88"/>
      <c r="AD21" s="88"/>
      <c r="AE21" s="88"/>
      <c r="AF21" s="88">
        <v>9</v>
      </c>
      <c r="AG21" s="88"/>
      <c r="AH21" s="88">
        <v>3.6</v>
      </c>
      <c r="AI21" s="88">
        <v>3.6</v>
      </c>
      <c r="AJ21" s="88">
        <v>3.6</v>
      </c>
      <c r="AK21" s="88">
        <v>3.6</v>
      </c>
      <c r="AL21" s="88"/>
      <c r="AM21" s="88"/>
      <c r="AN21" s="88"/>
      <c r="AO21" s="88"/>
      <c r="AP21" s="88"/>
      <c r="AQ21" s="88"/>
      <c r="AR21" s="88"/>
      <c r="AS21" s="88"/>
      <c r="AT21" s="88"/>
      <c r="AU21" s="88"/>
      <c r="AV21" s="88"/>
      <c r="AW21" s="88"/>
      <c r="AX21" s="88"/>
      <c r="AY21" s="88"/>
      <c r="AZ21" s="88"/>
      <c r="BA21" s="88"/>
      <c r="BB21" s="88"/>
      <c r="BC21" s="88"/>
      <c r="BD21" s="88"/>
      <c r="BE21" s="88"/>
      <c r="BF21" s="88"/>
      <c r="BG21" s="88"/>
      <c r="BH21" s="88"/>
      <c r="BI21" s="88"/>
      <c r="BJ21" s="88"/>
      <c r="BK21" s="88"/>
      <c r="BL21" s="88"/>
      <c r="BM21" s="88">
        <v>5.6</v>
      </c>
      <c r="BN21" s="88"/>
      <c r="BO21" s="88"/>
      <c r="BP21" s="88"/>
      <c r="BQ21" s="88"/>
      <c r="BR21" s="88"/>
      <c r="BS21" s="88"/>
      <c r="BT21" s="88"/>
      <c r="BU21" s="88"/>
      <c r="BV21" s="88"/>
      <c r="BW21" s="88"/>
      <c r="BX21" s="88"/>
      <c r="BY21" s="88"/>
      <c r="BZ21" s="88"/>
      <c r="CA21" s="88"/>
      <c r="CB21" s="88"/>
      <c r="CC21" s="88"/>
      <c r="CD21" s="88"/>
      <c r="CE21" s="88">
        <v>9</v>
      </c>
      <c r="CF21" s="88">
        <v>9</v>
      </c>
      <c r="CG21" s="88"/>
      <c r="CH21" s="88"/>
      <c r="CI21" s="88"/>
      <c r="CJ21" s="88"/>
      <c r="CK21" s="88"/>
      <c r="CL21" s="88"/>
      <c r="CM21" s="88"/>
      <c r="CN21" s="88"/>
      <c r="CO21" s="88"/>
      <c r="CP21" s="88"/>
      <c r="CQ21" s="88"/>
      <c r="CR21" s="88"/>
      <c r="CS21" s="88"/>
      <c r="CT21" s="89"/>
      <c r="CU21" s="89"/>
      <c r="CV21" s="89"/>
      <c r="CW21" s="90"/>
      <c r="CX21" s="91">
        <f t="array" ref="CX21">SUMPRODUCT(B21:CW21*0.25)</f>
        <v>16.25</v>
      </c>
    </row>
    <row r="22" spans="1:102" ht="24.9" customHeight="1" x14ac:dyDescent="0.25">
      <c r="A22" s="92" t="s">
        <v>18</v>
      </c>
      <c r="B22" s="93"/>
      <c r="C22" s="94"/>
      <c r="D22" s="94"/>
      <c r="E22" s="94"/>
      <c r="F22" s="94"/>
      <c r="G22" s="94"/>
      <c r="H22" s="94"/>
      <c r="I22" s="94"/>
      <c r="J22" s="94"/>
      <c r="K22" s="94"/>
      <c r="L22" s="94"/>
      <c r="M22" s="94"/>
      <c r="N22" s="94"/>
      <c r="O22" s="94"/>
      <c r="P22" s="94"/>
      <c r="Q22" s="94"/>
      <c r="R22" s="94"/>
      <c r="S22" s="94"/>
      <c r="T22" s="94">
        <v>4</v>
      </c>
      <c r="U22" s="94"/>
      <c r="V22" s="94"/>
      <c r="W22" s="94"/>
      <c r="X22" s="94">
        <v>4</v>
      </c>
      <c r="Y22" s="94"/>
      <c r="Z22" s="94"/>
      <c r="AA22" s="94"/>
      <c r="AB22" s="94"/>
      <c r="AC22" s="94"/>
      <c r="AD22" s="94"/>
      <c r="AE22" s="94"/>
      <c r="AF22" s="94"/>
      <c r="AG22" s="94"/>
      <c r="AH22" s="94"/>
      <c r="AI22" s="94"/>
      <c r="AJ22" s="94">
        <v>1.28</v>
      </c>
      <c r="AK22" s="94">
        <v>1.28</v>
      </c>
      <c r="AL22" s="94"/>
      <c r="AM22" s="94"/>
      <c r="AN22" s="94"/>
      <c r="AO22" s="94"/>
      <c r="AP22" s="94"/>
      <c r="AQ22" s="94">
        <v>10</v>
      </c>
      <c r="AR22" s="94">
        <v>10</v>
      </c>
      <c r="AS22" s="94">
        <v>10</v>
      </c>
      <c r="AT22" s="94">
        <v>10</v>
      </c>
      <c r="AU22" s="94">
        <v>10</v>
      </c>
      <c r="AV22" s="94">
        <v>10</v>
      </c>
      <c r="AW22" s="94">
        <v>10</v>
      </c>
      <c r="AX22" s="94">
        <v>10</v>
      </c>
      <c r="AY22" s="94">
        <v>10</v>
      </c>
      <c r="AZ22" s="94">
        <v>10</v>
      </c>
      <c r="BA22" s="94">
        <v>10</v>
      </c>
      <c r="BB22" s="94">
        <v>10</v>
      </c>
      <c r="BC22" s="94">
        <v>10</v>
      </c>
      <c r="BD22" s="94">
        <v>10</v>
      </c>
      <c r="BE22" s="94">
        <v>10</v>
      </c>
      <c r="BF22" s="94">
        <v>10</v>
      </c>
      <c r="BG22" s="94">
        <v>10</v>
      </c>
      <c r="BH22" s="94"/>
      <c r="BI22" s="94"/>
      <c r="BJ22" s="94"/>
      <c r="BK22" s="94"/>
      <c r="BL22" s="94"/>
      <c r="BM22" s="94"/>
      <c r="BN22" s="94"/>
      <c r="BO22" s="94"/>
      <c r="BP22" s="94">
        <v>4</v>
      </c>
      <c r="BQ22" s="94"/>
      <c r="BR22" s="94"/>
      <c r="BS22" s="94"/>
      <c r="BT22" s="94"/>
      <c r="BU22" s="94"/>
      <c r="BV22" s="94"/>
      <c r="BW22" s="94"/>
      <c r="BX22" s="94"/>
      <c r="BY22" s="94"/>
      <c r="BZ22" s="94"/>
      <c r="CA22" s="94">
        <v>4</v>
      </c>
      <c r="CB22" s="94">
        <v>4</v>
      </c>
      <c r="CC22" s="94"/>
      <c r="CD22" s="94">
        <v>10.378</v>
      </c>
      <c r="CE22" s="94">
        <v>20</v>
      </c>
      <c r="CF22" s="94">
        <v>19.600000000000001</v>
      </c>
      <c r="CG22" s="94">
        <v>18.145</v>
      </c>
      <c r="CH22" s="94">
        <v>5.2119999999999997</v>
      </c>
      <c r="CI22" s="94"/>
      <c r="CJ22" s="94"/>
      <c r="CK22" s="94"/>
      <c r="CL22" s="94"/>
      <c r="CM22" s="94"/>
      <c r="CN22" s="94">
        <v>4</v>
      </c>
      <c r="CO22" s="94">
        <v>4</v>
      </c>
      <c r="CP22" s="94"/>
      <c r="CQ22" s="94"/>
      <c r="CR22" s="94"/>
      <c r="CS22" s="94"/>
      <c r="CT22" s="95"/>
      <c r="CU22" s="95"/>
      <c r="CV22" s="95"/>
      <c r="CW22" s="96"/>
      <c r="CX22" s="97">
        <f t="array" ref="CX22">SUMPRODUCT(B22:CW22*0.25)</f>
        <v>68.473749999999995</v>
      </c>
    </row>
    <row r="23" spans="1:102" ht="24.9" customHeight="1" x14ac:dyDescent="0.25">
      <c r="A23" s="92" t="s">
        <v>19</v>
      </c>
      <c r="B23" s="98">
        <v>0.45600000000000002</v>
      </c>
      <c r="C23" s="99">
        <v>0.44700000000000001</v>
      </c>
      <c r="D23" s="99"/>
      <c r="E23" s="99">
        <v>0.29899999999999999</v>
      </c>
      <c r="F23" s="99">
        <v>9.5000000000000001E-2</v>
      </c>
      <c r="G23" s="99"/>
      <c r="H23" s="99"/>
      <c r="I23" s="99"/>
      <c r="J23" s="99"/>
      <c r="K23" s="99"/>
      <c r="L23" s="99">
        <v>0.17799999999999999</v>
      </c>
      <c r="M23" s="99">
        <v>0.37</v>
      </c>
      <c r="N23" s="99">
        <v>0.27500000000000002</v>
      </c>
      <c r="O23" s="99"/>
      <c r="P23" s="99">
        <v>17.3</v>
      </c>
      <c r="Q23" s="99">
        <v>14.448</v>
      </c>
      <c r="R23" s="99">
        <v>4.2320000000000002</v>
      </c>
      <c r="S23" s="99">
        <v>3.4060000000000001</v>
      </c>
      <c r="T23" s="99">
        <v>1.526</v>
      </c>
      <c r="U23" s="99">
        <v>3.0059999999999998</v>
      </c>
      <c r="V23" s="99">
        <v>2.0289999999999999</v>
      </c>
      <c r="W23" s="99">
        <v>3.28</v>
      </c>
      <c r="X23" s="99">
        <v>2.206</v>
      </c>
      <c r="Y23" s="99"/>
      <c r="Z23" s="99">
        <v>0.65800000000000003</v>
      </c>
      <c r="AA23" s="99">
        <v>4.3</v>
      </c>
      <c r="AB23" s="99"/>
      <c r="AC23" s="99"/>
      <c r="AD23" s="99"/>
      <c r="AE23" s="99">
        <v>1.23</v>
      </c>
      <c r="AF23" s="99">
        <v>8.625</v>
      </c>
      <c r="AG23" s="99">
        <v>6.077</v>
      </c>
      <c r="AH23" s="99">
        <v>16.091999999999999</v>
      </c>
      <c r="AI23" s="99">
        <v>13.404</v>
      </c>
      <c r="AJ23" s="99">
        <v>23.202000000000002</v>
      </c>
      <c r="AK23" s="99">
        <v>23.8</v>
      </c>
      <c r="AL23" s="99">
        <v>22.6</v>
      </c>
      <c r="AM23" s="99">
        <v>32.439</v>
      </c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>
        <v>0.10199999999999999</v>
      </c>
      <c r="BM23" s="99">
        <v>4.9000000000000004</v>
      </c>
      <c r="BN23" s="99"/>
      <c r="BO23" s="99">
        <v>1.2809999999999999</v>
      </c>
      <c r="BP23" s="99"/>
      <c r="BQ23" s="99"/>
      <c r="BR23" s="99"/>
      <c r="BS23" s="99"/>
      <c r="BT23" s="99"/>
      <c r="BU23" s="99"/>
      <c r="BV23" s="99"/>
      <c r="BW23" s="99"/>
      <c r="BX23" s="99"/>
      <c r="BY23" s="99">
        <v>1.976</v>
      </c>
      <c r="BZ23" s="99"/>
      <c r="CA23" s="99"/>
      <c r="CB23" s="99"/>
      <c r="CC23" s="99"/>
      <c r="CD23" s="99">
        <v>8.4149999999999991</v>
      </c>
      <c r="CE23" s="99">
        <v>50.847999999999999</v>
      </c>
      <c r="CF23" s="99">
        <v>69.84</v>
      </c>
      <c r="CG23" s="99">
        <v>42.371000000000002</v>
      </c>
      <c r="CH23" s="99"/>
      <c r="CI23" s="99"/>
      <c r="CJ23" s="99"/>
      <c r="CK23" s="99">
        <v>18.178000000000001</v>
      </c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96"/>
      <c r="CX23" s="97">
        <f t="array" ref="CX23">SUMPRODUCT(B23:CW23*0.25)</f>
        <v>100.97274999999999</v>
      </c>
    </row>
    <row r="24" spans="1:102" ht="24.9" customHeight="1" x14ac:dyDescent="0.25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0</v>
      </c>
    </row>
    <row r="25" spans="1:102" ht="24.9" customHeight="1" x14ac:dyDescent="0.25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" customHeight="1" x14ac:dyDescent="0.25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" customHeight="1" x14ac:dyDescent="0.25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3">
      <c r="A28" s="105" t="s">
        <v>24</v>
      </c>
      <c r="B28" s="106">
        <f t="shared" ref="B28:P28" si="2">IF(LEN(B$3)&gt;0,SUM(B21:B27),"")</f>
        <v>0.45600000000000002</v>
      </c>
      <c r="C28" s="107">
        <f t="shared" si="2"/>
        <v>0.44700000000000001</v>
      </c>
      <c r="D28" s="107">
        <f t="shared" si="2"/>
        <v>0</v>
      </c>
      <c r="E28" s="107">
        <f t="shared" si="2"/>
        <v>0.29899999999999999</v>
      </c>
      <c r="F28" s="107">
        <f t="shared" si="2"/>
        <v>9.5000000000000001E-2</v>
      </c>
      <c r="G28" s="107">
        <f t="shared" si="2"/>
        <v>0</v>
      </c>
      <c r="H28" s="107">
        <f t="shared" si="2"/>
        <v>0</v>
      </c>
      <c r="I28" s="107">
        <f t="shared" si="2"/>
        <v>0</v>
      </c>
      <c r="J28" s="107">
        <f t="shared" si="2"/>
        <v>0</v>
      </c>
      <c r="K28" s="107">
        <f t="shared" si="2"/>
        <v>0</v>
      </c>
      <c r="L28" s="107">
        <f t="shared" si="2"/>
        <v>0.17799999999999999</v>
      </c>
      <c r="M28" s="107">
        <f t="shared" si="2"/>
        <v>0.37</v>
      </c>
      <c r="N28" s="107">
        <f t="shared" si="2"/>
        <v>0.27500000000000002</v>
      </c>
      <c r="O28" s="107">
        <f t="shared" si="2"/>
        <v>0</v>
      </c>
      <c r="P28" s="107">
        <f t="shared" si="2"/>
        <v>17.3</v>
      </c>
      <c r="Q28" s="107">
        <f>SUM(Q21:Q27)</f>
        <v>14.448</v>
      </c>
      <c r="R28" s="107">
        <f t="shared" ref="R28:CC28" si="3">SUM(R21:R27)</f>
        <v>4.2320000000000002</v>
      </c>
      <c r="S28" s="107">
        <f t="shared" si="3"/>
        <v>3.4060000000000001</v>
      </c>
      <c r="T28" s="107">
        <f t="shared" si="3"/>
        <v>5.5259999999999998</v>
      </c>
      <c r="U28" s="107">
        <f t="shared" si="3"/>
        <v>3.0059999999999998</v>
      </c>
      <c r="V28" s="107">
        <f t="shared" si="3"/>
        <v>2.0289999999999999</v>
      </c>
      <c r="W28" s="107">
        <f t="shared" si="3"/>
        <v>3.28</v>
      </c>
      <c r="X28" s="107">
        <f t="shared" si="3"/>
        <v>6.2059999999999995</v>
      </c>
      <c r="Y28" s="107">
        <f t="shared" si="3"/>
        <v>0</v>
      </c>
      <c r="Z28" s="107">
        <f t="shared" si="3"/>
        <v>0.65800000000000003</v>
      </c>
      <c r="AA28" s="107">
        <f t="shared" si="3"/>
        <v>13.3</v>
      </c>
      <c r="AB28" s="107">
        <f t="shared" si="3"/>
        <v>9</v>
      </c>
      <c r="AC28" s="107">
        <f t="shared" si="3"/>
        <v>0</v>
      </c>
      <c r="AD28" s="107">
        <f t="shared" si="3"/>
        <v>0</v>
      </c>
      <c r="AE28" s="107">
        <f t="shared" si="3"/>
        <v>1.23</v>
      </c>
      <c r="AF28" s="107">
        <f t="shared" si="3"/>
        <v>17.625</v>
      </c>
      <c r="AG28" s="107">
        <f t="shared" si="3"/>
        <v>6.077</v>
      </c>
      <c r="AH28" s="107">
        <f t="shared" si="3"/>
        <v>19.692</v>
      </c>
      <c r="AI28" s="107">
        <f t="shared" si="3"/>
        <v>17.004000000000001</v>
      </c>
      <c r="AJ28" s="107">
        <f t="shared" si="3"/>
        <v>28.082000000000001</v>
      </c>
      <c r="AK28" s="107">
        <f t="shared" si="3"/>
        <v>28.68</v>
      </c>
      <c r="AL28" s="107">
        <f t="shared" si="3"/>
        <v>22.6</v>
      </c>
      <c r="AM28" s="107">
        <f t="shared" si="3"/>
        <v>32.439</v>
      </c>
      <c r="AN28" s="107">
        <f t="shared" si="3"/>
        <v>0</v>
      </c>
      <c r="AO28" s="107">
        <f t="shared" si="3"/>
        <v>0</v>
      </c>
      <c r="AP28" s="107">
        <f t="shared" si="3"/>
        <v>0</v>
      </c>
      <c r="AQ28" s="107">
        <f t="shared" si="3"/>
        <v>10</v>
      </c>
      <c r="AR28" s="107">
        <f t="shared" si="3"/>
        <v>10</v>
      </c>
      <c r="AS28" s="107">
        <f t="shared" si="3"/>
        <v>10</v>
      </c>
      <c r="AT28" s="107">
        <f t="shared" si="3"/>
        <v>10</v>
      </c>
      <c r="AU28" s="107">
        <f t="shared" si="3"/>
        <v>10</v>
      </c>
      <c r="AV28" s="107">
        <f t="shared" si="3"/>
        <v>10</v>
      </c>
      <c r="AW28" s="107">
        <f t="shared" si="3"/>
        <v>10</v>
      </c>
      <c r="AX28" s="107">
        <f t="shared" si="3"/>
        <v>10</v>
      </c>
      <c r="AY28" s="107">
        <f t="shared" si="3"/>
        <v>10</v>
      </c>
      <c r="AZ28" s="107">
        <f t="shared" si="3"/>
        <v>10</v>
      </c>
      <c r="BA28" s="107">
        <f t="shared" si="3"/>
        <v>10</v>
      </c>
      <c r="BB28" s="107">
        <f t="shared" si="3"/>
        <v>10</v>
      </c>
      <c r="BC28" s="107">
        <f t="shared" si="3"/>
        <v>10</v>
      </c>
      <c r="BD28" s="107">
        <f t="shared" si="3"/>
        <v>10</v>
      </c>
      <c r="BE28" s="107">
        <f t="shared" si="3"/>
        <v>10</v>
      </c>
      <c r="BF28" s="107">
        <f t="shared" si="3"/>
        <v>10</v>
      </c>
      <c r="BG28" s="107">
        <f t="shared" si="3"/>
        <v>10</v>
      </c>
      <c r="BH28" s="107">
        <f t="shared" si="3"/>
        <v>0</v>
      </c>
      <c r="BI28" s="107">
        <f t="shared" si="3"/>
        <v>0</v>
      </c>
      <c r="BJ28" s="107">
        <f t="shared" si="3"/>
        <v>0</v>
      </c>
      <c r="BK28" s="107">
        <f t="shared" si="3"/>
        <v>0</v>
      </c>
      <c r="BL28" s="107">
        <f t="shared" si="3"/>
        <v>0.10199999999999999</v>
      </c>
      <c r="BM28" s="107">
        <f t="shared" si="3"/>
        <v>10.5</v>
      </c>
      <c r="BN28" s="107">
        <f t="shared" si="3"/>
        <v>0</v>
      </c>
      <c r="BO28" s="107">
        <f t="shared" si="3"/>
        <v>1.2809999999999999</v>
      </c>
      <c r="BP28" s="107">
        <f t="shared" si="3"/>
        <v>4</v>
      </c>
      <c r="BQ28" s="107">
        <f t="shared" si="3"/>
        <v>0</v>
      </c>
      <c r="BR28" s="107">
        <f t="shared" si="3"/>
        <v>0</v>
      </c>
      <c r="BS28" s="107">
        <f t="shared" si="3"/>
        <v>0</v>
      </c>
      <c r="BT28" s="107">
        <f t="shared" si="3"/>
        <v>0</v>
      </c>
      <c r="BU28" s="107">
        <f t="shared" si="3"/>
        <v>0</v>
      </c>
      <c r="BV28" s="107">
        <f t="shared" si="3"/>
        <v>0</v>
      </c>
      <c r="BW28" s="107">
        <f t="shared" si="3"/>
        <v>0</v>
      </c>
      <c r="BX28" s="107">
        <f t="shared" si="3"/>
        <v>0</v>
      </c>
      <c r="BY28" s="107">
        <f t="shared" si="3"/>
        <v>1.976</v>
      </c>
      <c r="BZ28" s="107">
        <f t="shared" si="3"/>
        <v>0</v>
      </c>
      <c r="CA28" s="107">
        <f t="shared" si="3"/>
        <v>4</v>
      </c>
      <c r="CB28" s="107">
        <f t="shared" si="3"/>
        <v>4</v>
      </c>
      <c r="CC28" s="107">
        <f t="shared" si="3"/>
        <v>0</v>
      </c>
      <c r="CD28" s="107">
        <f t="shared" ref="CD28:CW28" si="4">SUM(CD21:CD27)</f>
        <v>18.792999999999999</v>
      </c>
      <c r="CE28" s="107">
        <f t="shared" si="4"/>
        <v>79.847999999999999</v>
      </c>
      <c r="CF28" s="107">
        <f t="shared" si="4"/>
        <v>98.44</v>
      </c>
      <c r="CG28" s="107">
        <f t="shared" si="4"/>
        <v>60.516000000000005</v>
      </c>
      <c r="CH28" s="107">
        <f t="shared" si="4"/>
        <v>5.2119999999999997</v>
      </c>
      <c r="CI28" s="107">
        <f t="shared" si="4"/>
        <v>0</v>
      </c>
      <c r="CJ28" s="107">
        <f t="shared" si="4"/>
        <v>0</v>
      </c>
      <c r="CK28" s="107">
        <f t="shared" si="4"/>
        <v>18.178000000000001</v>
      </c>
      <c r="CL28" s="107">
        <f t="shared" si="4"/>
        <v>0</v>
      </c>
      <c r="CM28" s="107">
        <f t="shared" si="4"/>
        <v>0</v>
      </c>
      <c r="CN28" s="107">
        <f t="shared" si="4"/>
        <v>4</v>
      </c>
      <c r="CO28" s="107">
        <f t="shared" si="4"/>
        <v>4</v>
      </c>
      <c r="CP28" s="107">
        <f t="shared" si="4"/>
        <v>0</v>
      </c>
      <c r="CQ28" s="107">
        <f t="shared" si="4"/>
        <v>0</v>
      </c>
      <c r="CR28" s="107">
        <f t="shared" si="4"/>
        <v>0</v>
      </c>
      <c r="CS28" s="107">
        <f t="shared" si="4"/>
        <v>0</v>
      </c>
      <c r="CT28" s="108">
        <f t="shared" si="4"/>
        <v>0</v>
      </c>
      <c r="CU28" s="108">
        <f t="shared" si="4"/>
        <v>0</v>
      </c>
      <c r="CV28" s="108">
        <f t="shared" si="4"/>
        <v>0</v>
      </c>
      <c r="CW28" s="109">
        <f t="shared" si="4"/>
        <v>0</v>
      </c>
      <c r="CX28" s="110">
        <f>SUM(CX21:CX27)</f>
        <v>185.69649999999999</v>
      </c>
    </row>
    <row r="29" spans="1:102" ht="18" customHeight="1" thickBot="1" x14ac:dyDescent="0.3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3">
      <c r="A30" s="85" t="s">
        <v>25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" customHeight="1" x14ac:dyDescent="0.25">
      <c r="A31" s="86" t="s">
        <v>26</v>
      </c>
      <c r="B31" s="87"/>
      <c r="C31" s="88"/>
      <c r="D31" s="88"/>
      <c r="E31" s="88"/>
      <c r="F31" s="88"/>
      <c r="G31" s="88"/>
      <c r="H31" s="88"/>
      <c r="I31" s="88"/>
      <c r="J31" s="88"/>
      <c r="K31" s="88"/>
      <c r="L31" s="88"/>
      <c r="M31" s="88"/>
      <c r="N31" s="88"/>
      <c r="O31" s="88"/>
      <c r="P31" s="88"/>
      <c r="Q31" s="88"/>
      <c r="R31" s="88"/>
      <c r="S31" s="88"/>
      <c r="T31" s="88"/>
      <c r="U31" s="88"/>
      <c r="V31" s="88"/>
      <c r="W31" s="88"/>
      <c r="X31" s="88"/>
      <c r="Y31" s="88"/>
      <c r="Z31" s="88"/>
      <c r="AA31" s="88"/>
      <c r="AB31" s="88"/>
      <c r="AC31" s="88"/>
      <c r="AD31" s="88"/>
      <c r="AE31" s="88"/>
      <c r="AF31" s="88"/>
      <c r="AG31" s="88"/>
      <c r="AH31" s="88"/>
      <c r="AI31" s="88"/>
      <c r="AJ31" s="88"/>
      <c r="AK31" s="88"/>
      <c r="AL31" s="88"/>
      <c r="AM31" s="88"/>
      <c r="AN31" s="88"/>
      <c r="AO31" s="88"/>
      <c r="AP31" s="88"/>
      <c r="AQ31" s="88"/>
      <c r="AR31" s="88"/>
      <c r="AS31" s="88"/>
      <c r="AT31" s="88"/>
      <c r="AU31" s="88"/>
      <c r="AV31" s="88"/>
      <c r="AW31" s="88"/>
      <c r="AX31" s="88"/>
      <c r="AY31" s="88"/>
      <c r="AZ31" s="88"/>
      <c r="BA31" s="88"/>
      <c r="BB31" s="88"/>
      <c r="BC31" s="88"/>
      <c r="BD31" s="88"/>
      <c r="BE31" s="88"/>
      <c r="BF31" s="88"/>
      <c r="BG31" s="88"/>
      <c r="BH31" s="88"/>
      <c r="BI31" s="88"/>
      <c r="BJ31" s="88"/>
      <c r="BK31" s="88"/>
      <c r="BL31" s="88"/>
      <c r="BM31" s="88"/>
      <c r="BN31" s="88"/>
      <c r="BO31" s="88"/>
      <c r="BP31" s="88"/>
      <c r="BQ31" s="88"/>
      <c r="BR31" s="88"/>
      <c r="BS31" s="88"/>
      <c r="BT31" s="88"/>
      <c r="BU31" s="88"/>
      <c r="BV31" s="88"/>
      <c r="BW31" s="88"/>
      <c r="BX31" s="88"/>
      <c r="BY31" s="88"/>
      <c r="BZ31" s="88"/>
      <c r="CA31" s="88"/>
      <c r="CB31" s="88"/>
      <c r="CC31" s="88"/>
      <c r="CD31" s="88"/>
      <c r="CE31" s="88"/>
      <c r="CF31" s="88"/>
      <c r="CG31" s="88"/>
      <c r="CH31" s="88"/>
      <c r="CI31" s="88"/>
      <c r="CJ31" s="88"/>
      <c r="CK31" s="88"/>
      <c r="CL31" s="88"/>
      <c r="CM31" s="88"/>
      <c r="CN31" s="88"/>
      <c r="CO31" s="88"/>
      <c r="CP31" s="88"/>
      <c r="CQ31" s="88"/>
      <c r="CR31" s="88"/>
      <c r="CS31" s="88"/>
      <c r="CT31" s="89"/>
      <c r="CU31" s="89"/>
      <c r="CV31" s="89"/>
      <c r="CW31" s="90"/>
      <c r="CX31" s="91">
        <f t="array" ref="CX31">SUMPRODUCT(B31:CW31*0.25)</f>
        <v>0</v>
      </c>
    </row>
    <row r="32" spans="1:102" ht="24.9" customHeight="1" x14ac:dyDescent="0.25">
      <c r="A32" s="92" t="s">
        <v>27</v>
      </c>
      <c r="B32" s="93">
        <v>35.659999999999997</v>
      </c>
      <c r="C32" s="94">
        <v>19.920999999999999</v>
      </c>
      <c r="D32" s="94">
        <v>21.826000000000001</v>
      </c>
      <c r="E32" s="94">
        <v>12.122999999999999</v>
      </c>
      <c r="F32" s="94">
        <v>102.604</v>
      </c>
      <c r="G32" s="94">
        <v>127.413</v>
      </c>
      <c r="H32" s="94">
        <v>143.524</v>
      </c>
      <c r="I32" s="94">
        <v>70.87</v>
      </c>
      <c r="J32" s="94">
        <v>127.745</v>
      </c>
      <c r="K32" s="94">
        <v>129.19300000000001</v>
      </c>
      <c r="L32" s="94">
        <v>130.32</v>
      </c>
      <c r="M32" s="94">
        <v>130.47999999999999</v>
      </c>
      <c r="N32" s="94">
        <v>99.600999999999999</v>
      </c>
      <c r="O32" s="94">
        <v>115.149</v>
      </c>
      <c r="P32" s="94">
        <v>40.149000000000001</v>
      </c>
      <c r="Q32" s="94">
        <v>54.997</v>
      </c>
      <c r="R32" s="94">
        <v>12.148</v>
      </c>
      <c r="S32" s="94">
        <v>10.757999999999999</v>
      </c>
      <c r="T32" s="94">
        <v>15.048</v>
      </c>
      <c r="U32" s="94">
        <v>10.472</v>
      </c>
      <c r="V32" s="94">
        <v>22.472999999999999</v>
      </c>
      <c r="W32" s="94">
        <v>13.725</v>
      </c>
      <c r="X32" s="94">
        <v>11.038</v>
      </c>
      <c r="Y32" s="94">
        <v>1.986</v>
      </c>
      <c r="Z32" s="94">
        <v>75.293999999999997</v>
      </c>
      <c r="AA32" s="94">
        <v>31</v>
      </c>
      <c r="AB32" s="94">
        <v>26.344999999999999</v>
      </c>
      <c r="AC32" s="94">
        <v>113.241</v>
      </c>
      <c r="AD32" s="94">
        <v>102.613</v>
      </c>
      <c r="AE32" s="94">
        <v>112.595</v>
      </c>
      <c r="AF32" s="94">
        <v>36.969000000000001</v>
      </c>
      <c r="AG32" s="94">
        <v>68.41</v>
      </c>
      <c r="AH32" s="94">
        <v>47.539000000000001</v>
      </c>
      <c r="AI32" s="94">
        <v>41.722999999999999</v>
      </c>
      <c r="AJ32" s="94">
        <v>58.234999999999999</v>
      </c>
      <c r="AK32" s="94">
        <v>49.401000000000003</v>
      </c>
      <c r="AL32" s="94">
        <v>76</v>
      </c>
      <c r="AM32" s="94">
        <v>91.725999999999999</v>
      </c>
      <c r="AN32" s="94">
        <v>107.877</v>
      </c>
      <c r="AO32" s="94">
        <v>78.403000000000006</v>
      </c>
      <c r="AP32" s="94">
        <v>53.44</v>
      </c>
      <c r="AQ32" s="94">
        <v>61.935000000000002</v>
      </c>
      <c r="AR32" s="94">
        <v>63.968000000000004</v>
      </c>
      <c r="AS32" s="94">
        <v>81.338999999999999</v>
      </c>
      <c r="AT32" s="94">
        <v>92.887</v>
      </c>
      <c r="AU32" s="94">
        <v>93.846999999999994</v>
      </c>
      <c r="AV32" s="94">
        <v>95.822999999999993</v>
      </c>
      <c r="AW32" s="94">
        <v>96.914000000000001</v>
      </c>
      <c r="AX32" s="94">
        <v>99.62</v>
      </c>
      <c r="AY32" s="94">
        <v>101.26300000000001</v>
      </c>
      <c r="AZ32" s="94">
        <v>102.94199999999999</v>
      </c>
      <c r="BA32" s="94">
        <v>103.822</v>
      </c>
      <c r="BB32" s="94">
        <v>106.854</v>
      </c>
      <c r="BC32" s="94">
        <v>106.39700000000001</v>
      </c>
      <c r="BD32" s="94">
        <v>104.76300000000001</v>
      </c>
      <c r="BE32" s="94">
        <v>97.504000000000005</v>
      </c>
      <c r="BF32" s="94">
        <v>111.074</v>
      </c>
      <c r="BG32" s="94">
        <v>104.369</v>
      </c>
      <c r="BH32" s="94">
        <v>103.595</v>
      </c>
      <c r="BI32" s="94">
        <v>97.817999999999998</v>
      </c>
      <c r="BJ32" s="94">
        <v>75.227999999999994</v>
      </c>
      <c r="BK32" s="94">
        <v>73.242000000000004</v>
      </c>
      <c r="BL32" s="94">
        <v>57.098999999999997</v>
      </c>
      <c r="BM32" s="94">
        <v>57.406999999999996</v>
      </c>
      <c r="BN32" s="94">
        <v>42.216999999999999</v>
      </c>
      <c r="BO32" s="94">
        <v>62.670999999999999</v>
      </c>
      <c r="BP32" s="94">
        <v>65.597999999999999</v>
      </c>
      <c r="BQ32" s="94">
        <v>62.206000000000003</v>
      </c>
      <c r="BR32" s="94">
        <v>51.762999999999998</v>
      </c>
      <c r="BS32" s="94">
        <v>12.782999999999999</v>
      </c>
      <c r="BT32" s="94">
        <v>75.611000000000004</v>
      </c>
      <c r="BU32" s="94">
        <v>109.477</v>
      </c>
      <c r="BV32" s="94">
        <v>91.153999999999996</v>
      </c>
      <c r="BW32" s="94">
        <v>81.460999999999999</v>
      </c>
      <c r="BX32" s="94">
        <v>97.231999999999999</v>
      </c>
      <c r="BY32" s="94">
        <v>94.218000000000004</v>
      </c>
      <c r="BZ32" s="94">
        <v>22.756</v>
      </c>
      <c r="CA32" s="94">
        <v>93.262</v>
      </c>
      <c r="CB32" s="94">
        <v>22.606999999999999</v>
      </c>
      <c r="CC32" s="94">
        <v>18.033999999999999</v>
      </c>
      <c r="CD32" s="94">
        <v>116.66200000000001</v>
      </c>
      <c r="CE32" s="94">
        <v>195.68600000000001</v>
      </c>
      <c r="CF32" s="94">
        <v>252.85499999999999</v>
      </c>
      <c r="CG32" s="94">
        <v>285.75400000000002</v>
      </c>
      <c r="CH32" s="94">
        <v>89.691999999999993</v>
      </c>
      <c r="CI32" s="94">
        <v>65.406999999999996</v>
      </c>
      <c r="CJ32" s="94">
        <v>109.45399999999999</v>
      </c>
      <c r="CK32" s="94">
        <v>105.524</v>
      </c>
      <c r="CL32" s="94">
        <v>72.253</v>
      </c>
      <c r="CM32" s="94">
        <v>70.694000000000003</v>
      </c>
      <c r="CN32" s="94">
        <v>86.983999999999995</v>
      </c>
      <c r="CO32" s="94">
        <v>84.92</v>
      </c>
      <c r="CP32" s="94">
        <v>83.474000000000004</v>
      </c>
      <c r="CQ32" s="94">
        <v>80.95</v>
      </c>
      <c r="CR32" s="94">
        <v>81.55</v>
      </c>
      <c r="CS32" s="94">
        <v>82.11</v>
      </c>
      <c r="CT32" s="95"/>
      <c r="CU32" s="95"/>
      <c r="CV32" s="95"/>
      <c r="CW32" s="96"/>
      <c r="CX32" s="97">
        <f t="array" ref="CX32">SUMPRODUCT(B32:CW32*0.25)</f>
        <v>1896.69075</v>
      </c>
    </row>
    <row r="33" spans="1:102" ht="24.9" customHeight="1" x14ac:dyDescent="0.25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3">
      <c r="A34" s="75" t="s">
        <v>29</v>
      </c>
      <c r="B34" s="76">
        <f>SUM(B31:B33)</f>
        <v>35.659999999999997</v>
      </c>
      <c r="C34" s="77">
        <f t="shared" ref="C34:BN34" si="5">SUM(C31:C33)</f>
        <v>19.920999999999999</v>
      </c>
      <c r="D34" s="77">
        <f t="shared" si="5"/>
        <v>21.826000000000001</v>
      </c>
      <c r="E34" s="77">
        <f t="shared" si="5"/>
        <v>12.122999999999999</v>
      </c>
      <c r="F34" s="77">
        <f t="shared" si="5"/>
        <v>102.604</v>
      </c>
      <c r="G34" s="77">
        <f t="shared" si="5"/>
        <v>127.413</v>
      </c>
      <c r="H34" s="77">
        <f t="shared" si="5"/>
        <v>143.524</v>
      </c>
      <c r="I34" s="77">
        <f t="shared" si="5"/>
        <v>70.87</v>
      </c>
      <c r="J34" s="77">
        <f t="shared" si="5"/>
        <v>127.745</v>
      </c>
      <c r="K34" s="77">
        <f t="shared" si="5"/>
        <v>129.19300000000001</v>
      </c>
      <c r="L34" s="77">
        <f t="shared" si="5"/>
        <v>130.32</v>
      </c>
      <c r="M34" s="77">
        <f t="shared" si="5"/>
        <v>130.47999999999999</v>
      </c>
      <c r="N34" s="77">
        <f t="shared" si="5"/>
        <v>99.600999999999999</v>
      </c>
      <c r="O34" s="77">
        <f t="shared" si="5"/>
        <v>115.149</v>
      </c>
      <c r="P34" s="77">
        <f t="shared" si="5"/>
        <v>40.149000000000001</v>
      </c>
      <c r="Q34" s="77">
        <f t="shared" si="5"/>
        <v>54.997</v>
      </c>
      <c r="R34" s="77">
        <f t="shared" si="5"/>
        <v>12.148</v>
      </c>
      <c r="S34" s="77">
        <f t="shared" si="5"/>
        <v>10.757999999999999</v>
      </c>
      <c r="T34" s="77">
        <f t="shared" si="5"/>
        <v>15.048</v>
      </c>
      <c r="U34" s="77">
        <f t="shared" si="5"/>
        <v>10.472</v>
      </c>
      <c r="V34" s="77">
        <f t="shared" si="5"/>
        <v>22.472999999999999</v>
      </c>
      <c r="W34" s="77">
        <f t="shared" si="5"/>
        <v>13.725</v>
      </c>
      <c r="X34" s="77">
        <f t="shared" si="5"/>
        <v>11.038</v>
      </c>
      <c r="Y34" s="77">
        <f t="shared" si="5"/>
        <v>1.986</v>
      </c>
      <c r="Z34" s="77">
        <f t="shared" si="5"/>
        <v>75.293999999999997</v>
      </c>
      <c r="AA34" s="77">
        <f t="shared" si="5"/>
        <v>31</v>
      </c>
      <c r="AB34" s="77">
        <f t="shared" si="5"/>
        <v>26.344999999999999</v>
      </c>
      <c r="AC34" s="77">
        <f t="shared" si="5"/>
        <v>113.241</v>
      </c>
      <c r="AD34" s="77">
        <f t="shared" si="5"/>
        <v>102.613</v>
      </c>
      <c r="AE34" s="77">
        <f t="shared" si="5"/>
        <v>112.595</v>
      </c>
      <c r="AF34" s="77">
        <f t="shared" si="5"/>
        <v>36.969000000000001</v>
      </c>
      <c r="AG34" s="77">
        <f t="shared" si="5"/>
        <v>68.41</v>
      </c>
      <c r="AH34" s="77">
        <f t="shared" si="5"/>
        <v>47.539000000000001</v>
      </c>
      <c r="AI34" s="77">
        <f t="shared" si="5"/>
        <v>41.722999999999999</v>
      </c>
      <c r="AJ34" s="77">
        <f t="shared" si="5"/>
        <v>58.234999999999999</v>
      </c>
      <c r="AK34" s="77">
        <f t="shared" si="5"/>
        <v>49.401000000000003</v>
      </c>
      <c r="AL34" s="77">
        <f t="shared" si="5"/>
        <v>76</v>
      </c>
      <c r="AM34" s="77">
        <f t="shared" si="5"/>
        <v>91.725999999999999</v>
      </c>
      <c r="AN34" s="77">
        <f t="shared" si="5"/>
        <v>107.877</v>
      </c>
      <c r="AO34" s="77">
        <f t="shared" si="5"/>
        <v>78.403000000000006</v>
      </c>
      <c r="AP34" s="77">
        <f t="shared" si="5"/>
        <v>53.44</v>
      </c>
      <c r="AQ34" s="77">
        <f t="shared" si="5"/>
        <v>61.935000000000002</v>
      </c>
      <c r="AR34" s="77">
        <f t="shared" si="5"/>
        <v>63.968000000000004</v>
      </c>
      <c r="AS34" s="77">
        <f t="shared" si="5"/>
        <v>81.338999999999999</v>
      </c>
      <c r="AT34" s="77">
        <f t="shared" si="5"/>
        <v>92.887</v>
      </c>
      <c r="AU34" s="77">
        <f t="shared" si="5"/>
        <v>93.846999999999994</v>
      </c>
      <c r="AV34" s="77">
        <f t="shared" si="5"/>
        <v>95.822999999999993</v>
      </c>
      <c r="AW34" s="77">
        <f t="shared" si="5"/>
        <v>96.914000000000001</v>
      </c>
      <c r="AX34" s="77">
        <f t="shared" si="5"/>
        <v>99.62</v>
      </c>
      <c r="AY34" s="77">
        <f t="shared" si="5"/>
        <v>101.26300000000001</v>
      </c>
      <c r="AZ34" s="77">
        <f t="shared" si="5"/>
        <v>102.94199999999999</v>
      </c>
      <c r="BA34" s="77">
        <f t="shared" si="5"/>
        <v>103.822</v>
      </c>
      <c r="BB34" s="77">
        <f t="shared" si="5"/>
        <v>106.854</v>
      </c>
      <c r="BC34" s="77">
        <f t="shared" si="5"/>
        <v>106.39700000000001</v>
      </c>
      <c r="BD34" s="77">
        <f t="shared" si="5"/>
        <v>104.76300000000001</v>
      </c>
      <c r="BE34" s="77">
        <f t="shared" si="5"/>
        <v>97.504000000000005</v>
      </c>
      <c r="BF34" s="77">
        <f t="shared" si="5"/>
        <v>111.074</v>
      </c>
      <c r="BG34" s="77">
        <f t="shared" si="5"/>
        <v>104.369</v>
      </c>
      <c r="BH34" s="77">
        <f t="shared" si="5"/>
        <v>103.595</v>
      </c>
      <c r="BI34" s="77">
        <f t="shared" si="5"/>
        <v>97.817999999999998</v>
      </c>
      <c r="BJ34" s="77">
        <f t="shared" si="5"/>
        <v>75.227999999999994</v>
      </c>
      <c r="BK34" s="77">
        <f t="shared" si="5"/>
        <v>73.242000000000004</v>
      </c>
      <c r="BL34" s="77">
        <f t="shared" si="5"/>
        <v>57.098999999999997</v>
      </c>
      <c r="BM34" s="77">
        <f t="shared" si="5"/>
        <v>57.406999999999996</v>
      </c>
      <c r="BN34" s="77">
        <f t="shared" si="5"/>
        <v>42.216999999999999</v>
      </c>
      <c r="BO34" s="77">
        <f t="shared" ref="BO34:CW34" si="6">SUM(BO31:BO33)</f>
        <v>62.670999999999999</v>
      </c>
      <c r="BP34" s="77">
        <f t="shared" si="6"/>
        <v>65.597999999999999</v>
      </c>
      <c r="BQ34" s="77">
        <f t="shared" si="6"/>
        <v>62.206000000000003</v>
      </c>
      <c r="BR34" s="77">
        <f t="shared" si="6"/>
        <v>51.762999999999998</v>
      </c>
      <c r="BS34" s="77">
        <f t="shared" si="6"/>
        <v>12.782999999999999</v>
      </c>
      <c r="BT34" s="77">
        <f t="shared" si="6"/>
        <v>75.611000000000004</v>
      </c>
      <c r="BU34" s="77">
        <f t="shared" si="6"/>
        <v>109.477</v>
      </c>
      <c r="BV34" s="77">
        <f t="shared" si="6"/>
        <v>91.153999999999996</v>
      </c>
      <c r="BW34" s="77">
        <f t="shared" si="6"/>
        <v>81.460999999999999</v>
      </c>
      <c r="BX34" s="77">
        <f t="shared" si="6"/>
        <v>97.231999999999999</v>
      </c>
      <c r="BY34" s="77">
        <f t="shared" si="6"/>
        <v>94.218000000000004</v>
      </c>
      <c r="BZ34" s="77">
        <f t="shared" si="6"/>
        <v>22.756</v>
      </c>
      <c r="CA34" s="77">
        <f t="shared" si="6"/>
        <v>93.262</v>
      </c>
      <c r="CB34" s="77">
        <f t="shared" si="6"/>
        <v>22.606999999999999</v>
      </c>
      <c r="CC34" s="77">
        <f t="shared" si="6"/>
        <v>18.033999999999999</v>
      </c>
      <c r="CD34" s="77">
        <f t="shared" si="6"/>
        <v>116.66200000000001</v>
      </c>
      <c r="CE34" s="77">
        <f t="shared" si="6"/>
        <v>195.68600000000001</v>
      </c>
      <c r="CF34" s="77">
        <f t="shared" si="6"/>
        <v>252.85499999999999</v>
      </c>
      <c r="CG34" s="77">
        <f t="shared" si="6"/>
        <v>285.75400000000002</v>
      </c>
      <c r="CH34" s="77">
        <f t="shared" si="6"/>
        <v>89.691999999999993</v>
      </c>
      <c r="CI34" s="77">
        <f t="shared" si="6"/>
        <v>65.406999999999996</v>
      </c>
      <c r="CJ34" s="77">
        <f t="shared" si="6"/>
        <v>109.45399999999999</v>
      </c>
      <c r="CK34" s="77">
        <f t="shared" si="6"/>
        <v>105.524</v>
      </c>
      <c r="CL34" s="77">
        <f t="shared" si="6"/>
        <v>72.253</v>
      </c>
      <c r="CM34" s="77">
        <f t="shared" si="6"/>
        <v>70.694000000000003</v>
      </c>
      <c r="CN34" s="77">
        <f t="shared" si="6"/>
        <v>86.983999999999995</v>
      </c>
      <c r="CO34" s="77">
        <f t="shared" si="6"/>
        <v>84.92</v>
      </c>
      <c r="CP34" s="77">
        <f t="shared" si="6"/>
        <v>83.474000000000004</v>
      </c>
      <c r="CQ34" s="77">
        <f t="shared" si="6"/>
        <v>80.95</v>
      </c>
      <c r="CR34" s="77">
        <f t="shared" si="6"/>
        <v>81.55</v>
      </c>
      <c r="CS34" s="77">
        <f t="shared" si="6"/>
        <v>82.11</v>
      </c>
      <c r="CT34" s="78">
        <f t="shared" si="6"/>
        <v>0</v>
      </c>
      <c r="CU34" s="78">
        <f t="shared" si="6"/>
        <v>0</v>
      </c>
      <c r="CV34" s="78">
        <f t="shared" si="6"/>
        <v>0</v>
      </c>
      <c r="CW34" s="79">
        <f t="shared" si="6"/>
        <v>0</v>
      </c>
      <c r="CX34" s="80">
        <f>SUM(CX31:CX33)</f>
        <v>1896.69075</v>
      </c>
    </row>
    <row r="35" spans="1:102" ht="18" customHeight="1" thickBot="1" x14ac:dyDescent="0.3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3">
      <c r="A36" s="47" t="s">
        <v>30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" customHeight="1" x14ac:dyDescent="0.25">
      <c r="A37" s="86" t="s">
        <v>31</v>
      </c>
      <c r="B37" s="114"/>
      <c r="C37" s="115"/>
      <c r="D37" s="115"/>
      <c r="E37" s="115"/>
      <c r="F37" s="115"/>
      <c r="G37" s="115"/>
      <c r="H37" s="115"/>
      <c r="I37" s="115"/>
      <c r="J37" s="115"/>
      <c r="K37" s="115"/>
      <c r="L37" s="115"/>
      <c r="M37" s="115"/>
      <c r="N37" s="115"/>
      <c r="O37" s="115"/>
      <c r="P37" s="115"/>
      <c r="Q37" s="115"/>
      <c r="R37" s="115"/>
      <c r="S37" s="115"/>
      <c r="T37" s="115"/>
      <c r="U37" s="115"/>
      <c r="V37" s="115"/>
      <c r="W37" s="115"/>
      <c r="X37" s="115"/>
      <c r="Y37" s="115"/>
      <c r="Z37" s="115"/>
      <c r="AA37" s="115"/>
      <c r="AB37" s="115"/>
      <c r="AC37" s="115"/>
      <c r="AD37" s="115"/>
      <c r="AE37" s="115"/>
      <c r="AF37" s="115"/>
      <c r="AG37" s="115"/>
      <c r="AH37" s="115"/>
      <c r="AI37" s="115"/>
      <c r="AJ37" s="115"/>
      <c r="AK37" s="115"/>
      <c r="AL37" s="115"/>
      <c r="AM37" s="115"/>
      <c r="AN37" s="115"/>
      <c r="AO37" s="115"/>
      <c r="AP37" s="115"/>
      <c r="AQ37" s="115"/>
      <c r="AR37" s="115"/>
      <c r="AS37" s="115"/>
      <c r="AT37" s="115"/>
      <c r="AU37" s="115"/>
      <c r="AV37" s="115"/>
      <c r="AW37" s="115"/>
      <c r="AX37" s="115"/>
      <c r="AY37" s="115"/>
      <c r="AZ37" s="115"/>
      <c r="BA37" s="115"/>
      <c r="BB37" s="115"/>
      <c r="BC37" s="115"/>
      <c r="BD37" s="115"/>
      <c r="BE37" s="115"/>
      <c r="BF37" s="115"/>
      <c r="BG37" s="115"/>
      <c r="BH37" s="115"/>
      <c r="BI37" s="115"/>
      <c r="BJ37" s="115"/>
      <c r="BK37" s="115"/>
      <c r="BL37" s="115"/>
      <c r="BM37" s="115"/>
      <c r="BN37" s="115"/>
      <c r="BO37" s="115"/>
      <c r="BP37" s="115"/>
      <c r="BQ37" s="115"/>
      <c r="BR37" s="115"/>
      <c r="BS37" s="115"/>
      <c r="BT37" s="115"/>
      <c r="BU37" s="115"/>
      <c r="BV37" s="115"/>
      <c r="BW37" s="115"/>
      <c r="BX37" s="115"/>
      <c r="BY37" s="115"/>
      <c r="BZ37" s="115"/>
      <c r="CA37" s="115"/>
      <c r="CB37" s="115"/>
      <c r="CC37" s="115"/>
      <c r="CD37" s="115"/>
      <c r="CE37" s="115"/>
      <c r="CF37" s="115"/>
      <c r="CG37" s="115"/>
      <c r="CH37" s="115"/>
      <c r="CI37" s="115"/>
      <c r="CJ37" s="115"/>
      <c r="CK37" s="115"/>
      <c r="CL37" s="115"/>
      <c r="CM37" s="115"/>
      <c r="CN37" s="115"/>
      <c r="CO37" s="115"/>
      <c r="CP37" s="115"/>
      <c r="CQ37" s="115"/>
      <c r="CR37" s="115"/>
      <c r="CS37" s="115"/>
      <c r="CT37" s="116"/>
      <c r="CU37" s="116"/>
      <c r="CV37" s="116"/>
      <c r="CW37" s="117"/>
      <c r="CX37" s="91">
        <f t="array" ref="CX37">SUMPRODUCT(B37:CW37*0.25)</f>
        <v>0</v>
      </c>
    </row>
    <row r="38" spans="1:102" ht="24.9" customHeight="1" x14ac:dyDescent="0.25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0"/>
      <c r="CU38" s="120"/>
      <c r="CV38" s="120"/>
      <c r="CW38" s="121"/>
      <c r="CX38" s="97">
        <f t="array" ref="CX38">SUMPRODUCT(B38:CW38*0.25)</f>
        <v>0</v>
      </c>
    </row>
    <row r="39" spans="1:102" ht="24.9" customHeight="1" x14ac:dyDescent="0.25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>
        <v>9.1999999999999993</v>
      </c>
      <c r="S39" s="120">
        <v>21.3</v>
      </c>
      <c r="T39" s="120"/>
      <c r="U39" s="120">
        <v>6</v>
      </c>
      <c r="V39" s="120">
        <v>19.7</v>
      </c>
      <c r="W39" s="120">
        <v>11</v>
      </c>
      <c r="X39" s="120">
        <v>28.2</v>
      </c>
      <c r="Y39" s="120">
        <v>45.3</v>
      </c>
      <c r="Z39" s="120"/>
      <c r="AA39" s="120"/>
      <c r="AB39" s="120"/>
      <c r="AC39" s="120"/>
      <c r="AD39" s="120"/>
      <c r="AE39" s="120">
        <v>5.6</v>
      </c>
      <c r="AF39" s="120">
        <v>66</v>
      </c>
      <c r="AG39" s="120">
        <v>51</v>
      </c>
      <c r="AH39" s="120">
        <v>24.8</v>
      </c>
      <c r="AI39" s="120">
        <v>37.1</v>
      </c>
      <c r="AJ39" s="120">
        <v>25.3</v>
      </c>
      <c r="AK39" s="120">
        <v>39.200000000000003</v>
      </c>
      <c r="AL39" s="120">
        <v>16.600000000000001</v>
      </c>
      <c r="AM39" s="120">
        <v>0.5</v>
      </c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>
        <v>0.2</v>
      </c>
      <c r="BN39" s="120"/>
      <c r="BO39" s="120"/>
      <c r="BP39" s="120"/>
      <c r="BQ39" s="120"/>
      <c r="BR39" s="120"/>
      <c r="BS39" s="120">
        <v>0.2</v>
      </c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101.8</v>
      </c>
    </row>
    <row r="40" spans="1:102" ht="24.9" customHeight="1" x14ac:dyDescent="0.25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24.9" customHeight="1" x14ac:dyDescent="0.25">
      <c r="A41" s="118" t="s">
        <v>35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/>
      <c r="BS41" s="120"/>
      <c r="BT41" s="120"/>
      <c r="BU41" s="120"/>
      <c r="BV41" s="120"/>
      <c r="BW41" s="120"/>
      <c r="BX41" s="120"/>
      <c r="BY41" s="120"/>
      <c r="BZ41" s="120"/>
      <c r="CA41" s="120"/>
      <c r="CB41" s="120"/>
      <c r="CC41" s="120"/>
      <c r="CD41" s="120"/>
      <c r="CE41" s="120"/>
      <c r="CF41" s="120"/>
      <c r="CG41" s="120"/>
      <c r="CH41" s="120"/>
      <c r="CI41" s="120"/>
      <c r="CJ41" s="120"/>
      <c r="CK41" s="120"/>
      <c r="CL41" s="120"/>
      <c r="CM41" s="120"/>
      <c r="CN41" s="120"/>
      <c r="CO41" s="120"/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0</v>
      </c>
    </row>
    <row r="42" spans="1:102" ht="30" customHeight="1" thickBot="1" x14ac:dyDescent="0.3">
      <c r="A42" s="105" t="s">
        <v>36</v>
      </c>
      <c r="B42" s="106">
        <f>SUM(B37:B41)</f>
        <v>0</v>
      </c>
      <c r="C42" s="107">
        <f t="shared" ref="C42:BN42" si="7">SUM(C37:C41)</f>
        <v>0</v>
      </c>
      <c r="D42" s="107">
        <f t="shared" si="7"/>
        <v>0</v>
      </c>
      <c r="E42" s="107">
        <f t="shared" si="7"/>
        <v>0</v>
      </c>
      <c r="F42" s="107">
        <f t="shared" si="7"/>
        <v>0</v>
      </c>
      <c r="G42" s="107">
        <f t="shared" si="7"/>
        <v>0</v>
      </c>
      <c r="H42" s="107">
        <f t="shared" si="7"/>
        <v>0</v>
      </c>
      <c r="I42" s="107">
        <f t="shared" si="7"/>
        <v>0</v>
      </c>
      <c r="J42" s="107">
        <f t="shared" si="7"/>
        <v>0</v>
      </c>
      <c r="K42" s="107">
        <f t="shared" si="7"/>
        <v>0</v>
      </c>
      <c r="L42" s="107">
        <f t="shared" si="7"/>
        <v>0</v>
      </c>
      <c r="M42" s="107">
        <f t="shared" si="7"/>
        <v>0</v>
      </c>
      <c r="N42" s="107">
        <f t="shared" si="7"/>
        <v>0</v>
      </c>
      <c r="O42" s="107">
        <f t="shared" si="7"/>
        <v>0</v>
      </c>
      <c r="P42" s="107">
        <f t="shared" si="7"/>
        <v>0</v>
      </c>
      <c r="Q42" s="107">
        <f t="shared" si="7"/>
        <v>0</v>
      </c>
      <c r="R42" s="107">
        <f t="shared" si="7"/>
        <v>9.1999999999999993</v>
      </c>
      <c r="S42" s="107">
        <f t="shared" si="7"/>
        <v>21.3</v>
      </c>
      <c r="T42" s="107">
        <f t="shared" si="7"/>
        <v>0</v>
      </c>
      <c r="U42" s="107">
        <f t="shared" si="7"/>
        <v>6</v>
      </c>
      <c r="V42" s="107">
        <f t="shared" si="7"/>
        <v>19.7</v>
      </c>
      <c r="W42" s="107">
        <f t="shared" si="7"/>
        <v>11</v>
      </c>
      <c r="X42" s="107">
        <f t="shared" si="7"/>
        <v>28.2</v>
      </c>
      <c r="Y42" s="107">
        <f t="shared" si="7"/>
        <v>45.3</v>
      </c>
      <c r="Z42" s="107">
        <f t="shared" si="7"/>
        <v>0</v>
      </c>
      <c r="AA42" s="107">
        <f t="shared" si="7"/>
        <v>0</v>
      </c>
      <c r="AB42" s="107">
        <f t="shared" si="7"/>
        <v>0</v>
      </c>
      <c r="AC42" s="107">
        <f t="shared" si="7"/>
        <v>0</v>
      </c>
      <c r="AD42" s="107">
        <f t="shared" si="7"/>
        <v>0</v>
      </c>
      <c r="AE42" s="107">
        <f t="shared" si="7"/>
        <v>5.6</v>
      </c>
      <c r="AF42" s="107">
        <f t="shared" si="7"/>
        <v>66</v>
      </c>
      <c r="AG42" s="107">
        <f t="shared" si="7"/>
        <v>51</v>
      </c>
      <c r="AH42" s="107">
        <f t="shared" si="7"/>
        <v>24.8</v>
      </c>
      <c r="AI42" s="107">
        <f t="shared" si="7"/>
        <v>37.1</v>
      </c>
      <c r="AJ42" s="107">
        <f t="shared" si="7"/>
        <v>25.3</v>
      </c>
      <c r="AK42" s="107">
        <f t="shared" si="7"/>
        <v>39.200000000000003</v>
      </c>
      <c r="AL42" s="107">
        <f t="shared" si="7"/>
        <v>16.600000000000001</v>
      </c>
      <c r="AM42" s="107">
        <f t="shared" si="7"/>
        <v>0.5</v>
      </c>
      <c r="AN42" s="107">
        <f t="shared" si="7"/>
        <v>0</v>
      </c>
      <c r="AO42" s="107">
        <f t="shared" si="7"/>
        <v>0</v>
      </c>
      <c r="AP42" s="107">
        <f t="shared" si="7"/>
        <v>0</v>
      </c>
      <c r="AQ42" s="107">
        <f t="shared" si="7"/>
        <v>0</v>
      </c>
      <c r="AR42" s="107">
        <f t="shared" si="7"/>
        <v>0</v>
      </c>
      <c r="AS42" s="107">
        <f t="shared" si="7"/>
        <v>0</v>
      </c>
      <c r="AT42" s="107">
        <f t="shared" si="7"/>
        <v>0</v>
      </c>
      <c r="AU42" s="107">
        <f t="shared" si="7"/>
        <v>0</v>
      </c>
      <c r="AV42" s="107">
        <f t="shared" si="7"/>
        <v>0</v>
      </c>
      <c r="AW42" s="107">
        <f t="shared" si="7"/>
        <v>0</v>
      </c>
      <c r="AX42" s="107">
        <f t="shared" si="7"/>
        <v>0</v>
      </c>
      <c r="AY42" s="107">
        <f t="shared" si="7"/>
        <v>0</v>
      </c>
      <c r="AZ42" s="107">
        <f t="shared" si="7"/>
        <v>0</v>
      </c>
      <c r="BA42" s="107">
        <f t="shared" si="7"/>
        <v>0</v>
      </c>
      <c r="BB42" s="107">
        <f t="shared" si="7"/>
        <v>0</v>
      </c>
      <c r="BC42" s="107">
        <f t="shared" si="7"/>
        <v>0</v>
      </c>
      <c r="BD42" s="107">
        <f t="shared" si="7"/>
        <v>0</v>
      </c>
      <c r="BE42" s="107">
        <f t="shared" si="7"/>
        <v>0</v>
      </c>
      <c r="BF42" s="107">
        <f t="shared" si="7"/>
        <v>0</v>
      </c>
      <c r="BG42" s="107">
        <f t="shared" si="7"/>
        <v>0</v>
      </c>
      <c r="BH42" s="107">
        <f t="shared" si="7"/>
        <v>0</v>
      </c>
      <c r="BI42" s="107">
        <f t="shared" si="7"/>
        <v>0</v>
      </c>
      <c r="BJ42" s="107">
        <f t="shared" si="7"/>
        <v>0</v>
      </c>
      <c r="BK42" s="107">
        <f t="shared" si="7"/>
        <v>0</v>
      </c>
      <c r="BL42" s="107">
        <f t="shared" si="7"/>
        <v>0</v>
      </c>
      <c r="BM42" s="107">
        <f t="shared" si="7"/>
        <v>0.2</v>
      </c>
      <c r="BN42" s="107">
        <f t="shared" si="7"/>
        <v>0</v>
      </c>
      <c r="BO42" s="107">
        <f t="shared" ref="BO42:CW42" si="8">SUM(BO37:BO41)</f>
        <v>0</v>
      </c>
      <c r="BP42" s="107">
        <f t="shared" si="8"/>
        <v>0</v>
      </c>
      <c r="BQ42" s="107">
        <f t="shared" si="8"/>
        <v>0</v>
      </c>
      <c r="BR42" s="107">
        <f t="shared" si="8"/>
        <v>0</v>
      </c>
      <c r="BS42" s="107">
        <f t="shared" si="8"/>
        <v>0.2</v>
      </c>
      <c r="BT42" s="107">
        <f t="shared" si="8"/>
        <v>0</v>
      </c>
      <c r="BU42" s="107">
        <f t="shared" si="8"/>
        <v>0</v>
      </c>
      <c r="BV42" s="107">
        <f t="shared" si="8"/>
        <v>0</v>
      </c>
      <c r="BW42" s="107">
        <f t="shared" si="8"/>
        <v>0</v>
      </c>
      <c r="BX42" s="107">
        <f t="shared" si="8"/>
        <v>0</v>
      </c>
      <c r="BY42" s="107">
        <f t="shared" si="8"/>
        <v>0</v>
      </c>
      <c r="BZ42" s="107">
        <f t="shared" si="8"/>
        <v>0</v>
      </c>
      <c r="CA42" s="107">
        <f t="shared" si="8"/>
        <v>0</v>
      </c>
      <c r="CB42" s="107">
        <f t="shared" si="8"/>
        <v>0</v>
      </c>
      <c r="CC42" s="107">
        <f t="shared" si="8"/>
        <v>0</v>
      </c>
      <c r="CD42" s="107">
        <f t="shared" si="8"/>
        <v>0</v>
      </c>
      <c r="CE42" s="107">
        <f t="shared" si="8"/>
        <v>0</v>
      </c>
      <c r="CF42" s="107">
        <f t="shared" si="8"/>
        <v>0</v>
      </c>
      <c r="CG42" s="107">
        <f t="shared" si="8"/>
        <v>0</v>
      </c>
      <c r="CH42" s="107">
        <f t="shared" si="8"/>
        <v>0</v>
      </c>
      <c r="CI42" s="107">
        <f t="shared" si="8"/>
        <v>0</v>
      </c>
      <c r="CJ42" s="107">
        <f t="shared" si="8"/>
        <v>0</v>
      </c>
      <c r="CK42" s="107">
        <f t="shared" si="8"/>
        <v>0</v>
      </c>
      <c r="CL42" s="107">
        <f t="shared" si="8"/>
        <v>0</v>
      </c>
      <c r="CM42" s="107">
        <f t="shared" si="8"/>
        <v>0</v>
      </c>
      <c r="CN42" s="107">
        <f t="shared" si="8"/>
        <v>0</v>
      </c>
      <c r="CO42" s="107">
        <f t="shared" si="8"/>
        <v>0</v>
      </c>
      <c r="CP42" s="107">
        <f t="shared" si="8"/>
        <v>0</v>
      </c>
      <c r="CQ42" s="107">
        <f t="shared" si="8"/>
        <v>0</v>
      </c>
      <c r="CR42" s="107">
        <f t="shared" si="8"/>
        <v>0</v>
      </c>
      <c r="CS42" s="107">
        <f t="shared" si="8"/>
        <v>0</v>
      </c>
      <c r="CT42" s="108">
        <f t="shared" si="8"/>
        <v>0</v>
      </c>
      <c r="CU42" s="108">
        <f t="shared" si="8"/>
        <v>0</v>
      </c>
      <c r="CV42" s="108">
        <f t="shared" si="8"/>
        <v>0</v>
      </c>
      <c r="CW42" s="109">
        <f t="shared" si="8"/>
        <v>0</v>
      </c>
      <c r="CX42" s="110">
        <f>SUM(CX37:CX41)</f>
        <v>101.8</v>
      </c>
    </row>
    <row r="43" spans="1:102" ht="18" customHeight="1" thickBot="1" x14ac:dyDescent="0.3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3">
      <c r="A44" s="47" t="s">
        <v>37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" customHeight="1" x14ac:dyDescent="0.25">
      <c r="A45" s="86" t="s">
        <v>31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" customHeight="1" x14ac:dyDescent="0.25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" customHeight="1" x14ac:dyDescent="0.25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>
        <v>9.1999999999999993</v>
      </c>
      <c r="S47" s="120">
        <v>21.3</v>
      </c>
      <c r="T47" s="120"/>
      <c r="U47" s="120">
        <v>6</v>
      </c>
      <c r="V47" s="120">
        <v>19.7</v>
      </c>
      <c r="W47" s="120">
        <v>11</v>
      </c>
      <c r="X47" s="120">
        <v>28.2</v>
      </c>
      <c r="Y47" s="120">
        <v>45.3</v>
      </c>
      <c r="Z47" s="120"/>
      <c r="AA47" s="120"/>
      <c r="AB47" s="120"/>
      <c r="AC47" s="120"/>
      <c r="AD47" s="120"/>
      <c r="AE47" s="120">
        <v>5.6</v>
      </c>
      <c r="AF47" s="120">
        <v>66</v>
      </c>
      <c r="AG47" s="120">
        <v>51</v>
      </c>
      <c r="AH47" s="120">
        <v>24.8</v>
      </c>
      <c r="AI47" s="120">
        <v>37.1</v>
      </c>
      <c r="AJ47" s="120">
        <v>25.3</v>
      </c>
      <c r="AK47" s="120">
        <v>39.200000000000003</v>
      </c>
      <c r="AL47" s="120">
        <v>16.600000000000001</v>
      </c>
      <c r="AM47" s="120">
        <v>0.5</v>
      </c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>
        <v>0.2</v>
      </c>
      <c r="BN47" s="120"/>
      <c r="BO47" s="120"/>
      <c r="BP47" s="120"/>
      <c r="BQ47" s="120"/>
      <c r="BR47" s="120"/>
      <c r="BS47" s="120">
        <v>0.2</v>
      </c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101.8</v>
      </c>
    </row>
    <row r="48" spans="1:102" ht="24.9" customHeight="1" x14ac:dyDescent="0.25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" customHeight="1" x14ac:dyDescent="0.25">
      <c r="A49" s="118" t="s">
        <v>35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24.9" customHeight="1" x14ac:dyDescent="0.25">
      <c r="A50" s="104" t="s">
        <v>38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3">
      <c r="A51" s="105" t="s">
        <v>39</v>
      </c>
      <c r="B51" s="106">
        <f>SUM(B45:B50)</f>
        <v>0</v>
      </c>
      <c r="C51" s="107">
        <f t="shared" ref="C51:BN51" si="9">SUM(C45:C50)</f>
        <v>0</v>
      </c>
      <c r="D51" s="107">
        <f t="shared" si="9"/>
        <v>0</v>
      </c>
      <c r="E51" s="107">
        <f t="shared" si="9"/>
        <v>0</v>
      </c>
      <c r="F51" s="107">
        <f t="shared" si="9"/>
        <v>0</v>
      </c>
      <c r="G51" s="107">
        <f t="shared" si="9"/>
        <v>0</v>
      </c>
      <c r="H51" s="107">
        <f t="shared" si="9"/>
        <v>0</v>
      </c>
      <c r="I51" s="107">
        <f t="shared" si="9"/>
        <v>0</v>
      </c>
      <c r="J51" s="107">
        <f t="shared" si="9"/>
        <v>0</v>
      </c>
      <c r="K51" s="107">
        <f t="shared" si="9"/>
        <v>0</v>
      </c>
      <c r="L51" s="107">
        <f t="shared" si="9"/>
        <v>0</v>
      </c>
      <c r="M51" s="107">
        <f t="shared" si="9"/>
        <v>0</v>
      </c>
      <c r="N51" s="107">
        <f t="shared" si="9"/>
        <v>0</v>
      </c>
      <c r="O51" s="107">
        <f t="shared" si="9"/>
        <v>0</v>
      </c>
      <c r="P51" s="107">
        <f t="shared" si="9"/>
        <v>0</v>
      </c>
      <c r="Q51" s="107">
        <f t="shared" si="9"/>
        <v>0</v>
      </c>
      <c r="R51" s="107">
        <f t="shared" si="9"/>
        <v>9.1999999999999993</v>
      </c>
      <c r="S51" s="107">
        <f t="shared" si="9"/>
        <v>21.3</v>
      </c>
      <c r="T51" s="107">
        <f t="shared" si="9"/>
        <v>0</v>
      </c>
      <c r="U51" s="107">
        <f t="shared" si="9"/>
        <v>6</v>
      </c>
      <c r="V51" s="107">
        <f t="shared" si="9"/>
        <v>19.7</v>
      </c>
      <c r="W51" s="107">
        <f t="shared" si="9"/>
        <v>11</v>
      </c>
      <c r="X51" s="107">
        <f t="shared" si="9"/>
        <v>28.2</v>
      </c>
      <c r="Y51" s="107">
        <f t="shared" si="9"/>
        <v>45.3</v>
      </c>
      <c r="Z51" s="107">
        <f t="shared" si="9"/>
        <v>0</v>
      </c>
      <c r="AA51" s="107">
        <f t="shared" si="9"/>
        <v>0</v>
      </c>
      <c r="AB51" s="107">
        <f t="shared" si="9"/>
        <v>0</v>
      </c>
      <c r="AC51" s="107">
        <f t="shared" si="9"/>
        <v>0</v>
      </c>
      <c r="AD51" s="107">
        <f t="shared" si="9"/>
        <v>0</v>
      </c>
      <c r="AE51" s="107">
        <f t="shared" si="9"/>
        <v>5.6</v>
      </c>
      <c r="AF51" s="107">
        <f t="shared" si="9"/>
        <v>66</v>
      </c>
      <c r="AG51" s="107">
        <f t="shared" si="9"/>
        <v>51</v>
      </c>
      <c r="AH51" s="107">
        <f t="shared" si="9"/>
        <v>24.8</v>
      </c>
      <c r="AI51" s="107">
        <f t="shared" si="9"/>
        <v>37.1</v>
      </c>
      <c r="AJ51" s="107">
        <f t="shared" si="9"/>
        <v>25.3</v>
      </c>
      <c r="AK51" s="107">
        <f t="shared" si="9"/>
        <v>39.200000000000003</v>
      </c>
      <c r="AL51" s="107">
        <f t="shared" si="9"/>
        <v>16.600000000000001</v>
      </c>
      <c r="AM51" s="107">
        <f t="shared" si="9"/>
        <v>0.5</v>
      </c>
      <c r="AN51" s="107">
        <f t="shared" si="9"/>
        <v>0</v>
      </c>
      <c r="AO51" s="107">
        <f t="shared" si="9"/>
        <v>0</v>
      </c>
      <c r="AP51" s="107">
        <f t="shared" si="9"/>
        <v>0</v>
      </c>
      <c r="AQ51" s="107">
        <f t="shared" si="9"/>
        <v>0</v>
      </c>
      <c r="AR51" s="107">
        <f t="shared" si="9"/>
        <v>0</v>
      </c>
      <c r="AS51" s="107">
        <f t="shared" si="9"/>
        <v>0</v>
      </c>
      <c r="AT51" s="107">
        <f t="shared" si="9"/>
        <v>0</v>
      </c>
      <c r="AU51" s="107">
        <f t="shared" si="9"/>
        <v>0</v>
      </c>
      <c r="AV51" s="107">
        <f t="shared" si="9"/>
        <v>0</v>
      </c>
      <c r="AW51" s="107">
        <f t="shared" si="9"/>
        <v>0</v>
      </c>
      <c r="AX51" s="107">
        <f t="shared" si="9"/>
        <v>0</v>
      </c>
      <c r="AY51" s="107">
        <f t="shared" si="9"/>
        <v>0</v>
      </c>
      <c r="AZ51" s="107">
        <f t="shared" si="9"/>
        <v>0</v>
      </c>
      <c r="BA51" s="107">
        <f t="shared" si="9"/>
        <v>0</v>
      </c>
      <c r="BB51" s="107">
        <f t="shared" si="9"/>
        <v>0</v>
      </c>
      <c r="BC51" s="107">
        <f t="shared" si="9"/>
        <v>0</v>
      </c>
      <c r="BD51" s="107">
        <f t="shared" si="9"/>
        <v>0</v>
      </c>
      <c r="BE51" s="107">
        <f t="shared" si="9"/>
        <v>0</v>
      </c>
      <c r="BF51" s="107">
        <f t="shared" si="9"/>
        <v>0</v>
      </c>
      <c r="BG51" s="107">
        <f t="shared" si="9"/>
        <v>0</v>
      </c>
      <c r="BH51" s="107">
        <f t="shared" si="9"/>
        <v>0</v>
      </c>
      <c r="BI51" s="107">
        <f t="shared" si="9"/>
        <v>0</v>
      </c>
      <c r="BJ51" s="107">
        <f t="shared" si="9"/>
        <v>0</v>
      </c>
      <c r="BK51" s="107">
        <f t="shared" si="9"/>
        <v>0</v>
      </c>
      <c r="BL51" s="107">
        <f t="shared" si="9"/>
        <v>0</v>
      </c>
      <c r="BM51" s="107">
        <f t="shared" si="9"/>
        <v>0.2</v>
      </c>
      <c r="BN51" s="107">
        <f t="shared" si="9"/>
        <v>0</v>
      </c>
      <c r="BO51" s="107">
        <f t="shared" ref="BO51:CW51" si="10">SUM(BO45:BO50)</f>
        <v>0</v>
      </c>
      <c r="BP51" s="107">
        <f t="shared" si="10"/>
        <v>0</v>
      </c>
      <c r="BQ51" s="107">
        <f t="shared" si="10"/>
        <v>0</v>
      </c>
      <c r="BR51" s="107">
        <f t="shared" si="10"/>
        <v>0</v>
      </c>
      <c r="BS51" s="107">
        <f t="shared" si="10"/>
        <v>0.2</v>
      </c>
      <c r="BT51" s="107">
        <f t="shared" si="10"/>
        <v>0</v>
      </c>
      <c r="BU51" s="107">
        <f t="shared" si="10"/>
        <v>0</v>
      </c>
      <c r="BV51" s="107">
        <f t="shared" si="10"/>
        <v>0</v>
      </c>
      <c r="BW51" s="107">
        <f t="shared" si="10"/>
        <v>0</v>
      </c>
      <c r="BX51" s="107">
        <f t="shared" si="10"/>
        <v>0</v>
      </c>
      <c r="BY51" s="107">
        <f t="shared" si="10"/>
        <v>0</v>
      </c>
      <c r="BZ51" s="107">
        <f t="shared" si="10"/>
        <v>0</v>
      </c>
      <c r="CA51" s="107">
        <f t="shared" si="10"/>
        <v>0</v>
      </c>
      <c r="CB51" s="107">
        <f t="shared" si="10"/>
        <v>0</v>
      </c>
      <c r="CC51" s="107">
        <f t="shared" si="10"/>
        <v>0</v>
      </c>
      <c r="CD51" s="107">
        <f t="shared" si="10"/>
        <v>0</v>
      </c>
      <c r="CE51" s="107">
        <f t="shared" si="10"/>
        <v>0</v>
      </c>
      <c r="CF51" s="107">
        <f t="shared" si="10"/>
        <v>0</v>
      </c>
      <c r="CG51" s="107">
        <f t="shared" si="10"/>
        <v>0</v>
      </c>
      <c r="CH51" s="107">
        <f t="shared" si="10"/>
        <v>0</v>
      </c>
      <c r="CI51" s="107">
        <f t="shared" si="10"/>
        <v>0</v>
      </c>
      <c r="CJ51" s="107">
        <f t="shared" si="10"/>
        <v>0</v>
      </c>
      <c r="CK51" s="107">
        <f t="shared" si="10"/>
        <v>0</v>
      </c>
      <c r="CL51" s="107">
        <f t="shared" si="10"/>
        <v>0</v>
      </c>
      <c r="CM51" s="107">
        <f t="shared" si="10"/>
        <v>0</v>
      </c>
      <c r="CN51" s="107">
        <f t="shared" si="10"/>
        <v>0</v>
      </c>
      <c r="CO51" s="107">
        <f t="shared" si="10"/>
        <v>0</v>
      </c>
      <c r="CP51" s="107">
        <f t="shared" si="10"/>
        <v>0</v>
      </c>
      <c r="CQ51" s="107">
        <f t="shared" si="10"/>
        <v>0</v>
      </c>
      <c r="CR51" s="107">
        <f t="shared" si="10"/>
        <v>0</v>
      </c>
      <c r="CS51" s="107">
        <f t="shared" si="10"/>
        <v>0</v>
      </c>
      <c r="CT51" s="108">
        <f t="shared" si="10"/>
        <v>0</v>
      </c>
      <c r="CU51" s="108">
        <f t="shared" si="10"/>
        <v>0</v>
      </c>
      <c r="CV51" s="108">
        <f t="shared" si="10"/>
        <v>0</v>
      </c>
      <c r="CW51" s="109">
        <f t="shared" si="10"/>
        <v>0</v>
      </c>
      <c r="CX51" s="110">
        <f>SUM(CX45:CX50)</f>
        <v>101.8</v>
      </c>
    </row>
    <row r="52" spans="1:102" ht="15.9" customHeight="1" thickBot="1" x14ac:dyDescent="0.3"/>
    <row r="53" spans="1:102" ht="30" customHeight="1" thickBot="1" x14ac:dyDescent="0.3">
      <c r="A53" s="85"/>
      <c r="B53" s="11">
        <f>IF(LEN(B$3)&gt;0,B$3,"")</f>
        <v>1</v>
      </c>
      <c r="C53" s="12">
        <f t="shared" ref="C53:BN53" si="11">IF(LEN(C$3)&gt;0,C$3,"")</f>
        <v>2</v>
      </c>
      <c r="D53" s="12">
        <f t="shared" si="11"/>
        <v>3</v>
      </c>
      <c r="E53" s="12">
        <f t="shared" si="11"/>
        <v>4</v>
      </c>
      <c r="F53" s="12">
        <f t="shared" si="11"/>
        <v>5</v>
      </c>
      <c r="G53" s="12">
        <f t="shared" si="11"/>
        <v>6</v>
      </c>
      <c r="H53" s="12">
        <f t="shared" si="11"/>
        <v>7</v>
      </c>
      <c r="I53" s="12">
        <f t="shared" si="11"/>
        <v>8</v>
      </c>
      <c r="J53" s="12">
        <f t="shared" si="11"/>
        <v>9</v>
      </c>
      <c r="K53" s="12">
        <f t="shared" si="11"/>
        <v>10</v>
      </c>
      <c r="L53" s="12">
        <f t="shared" si="11"/>
        <v>11</v>
      </c>
      <c r="M53" s="12">
        <f t="shared" si="11"/>
        <v>12</v>
      </c>
      <c r="N53" s="12">
        <f t="shared" si="11"/>
        <v>13</v>
      </c>
      <c r="O53" s="12">
        <f t="shared" si="11"/>
        <v>14</v>
      </c>
      <c r="P53" s="12">
        <f t="shared" si="11"/>
        <v>15</v>
      </c>
      <c r="Q53" s="12">
        <f t="shared" si="11"/>
        <v>16</v>
      </c>
      <c r="R53" s="12">
        <f t="shared" si="11"/>
        <v>17</v>
      </c>
      <c r="S53" s="12">
        <f t="shared" si="11"/>
        <v>18</v>
      </c>
      <c r="T53" s="12">
        <f t="shared" si="11"/>
        <v>19</v>
      </c>
      <c r="U53" s="12">
        <f t="shared" si="11"/>
        <v>20</v>
      </c>
      <c r="V53" s="12">
        <f t="shared" si="11"/>
        <v>21</v>
      </c>
      <c r="W53" s="12">
        <f t="shared" si="11"/>
        <v>22</v>
      </c>
      <c r="X53" s="12">
        <f t="shared" si="11"/>
        <v>23</v>
      </c>
      <c r="Y53" s="12">
        <f t="shared" si="11"/>
        <v>24</v>
      </c>
      <c r="Z53" s="12">
        <f t="shared" si="11"/>
        <v>25</v>
      </c>
      <c r="AA53" s="12">
        <f t="shared" si="11"/>
        <v>26</v>
      </c>
      <c r="AB53" s="12">
        <f t="shared" si="11"/>
        <v>27</v>
      </c>
      <c r="AC53" s="12">
        <f t="shared" si="11"/>
        <v>28</v>
      </c>
      <c r="AD53" s="12">
        <f t="shared" si="11"/>
        <v>29</v>
      </c>
      <c r="AE53" s="12">
        <f t="shared" si="11"/>
        <v>30</v>
      </c>
      <c r="AF53" s="12">
        <f t="shared" si="11"/>
        <v>31</v>
      </c>
      <c r="AG53" s="12">
        <f t="shared" si="11"/>
        <v>32</v>
      </c>
      <c r="AH53" s="12">
        <f t="shared" si="11"/>
        <v>33</v>
      </c>
      <c r="AI53" s="12">
        <f t="shared" si="11"/>
        <v>34</v>
      </c>
      <c r="AJ53" s="12">
        <f t="shared" si="11"/>
        <v>35</v>
      </c>
      <c r="AK53" s="12">
        <f t="shared" si="11"/>
        <v>36</v>
      </c>
      <c r="AL53" s="12">
        <f t="shared" si="11"/>
        <v>37</v>
      </c>
      <c r="AM53" s="12">
        <f t="shared" si="11"/>
        <v>38</v>
      </c>
      <c r="AN53" s="12">
        <f t="shared" si="11"/>
        <v>39</v>
      </c>
      <c r="AO53" s="12">
        <f t="shared" si="11"/>
        <v>40</v>
      </c>
      <c r="AP53" s="12">
        <f t="shared" si="11"/>
        <v>41</v>
      </c>
      <c r="AQ53" s="12">
        <f t="shared" si="11"/>
        <v>42</v>
      </c>
      <c r="AR53" s="12">
        <f t="shared" si="11"/>
        <v>43</v>
      </c>
      <c r="AS53" s="12">
        <f t="shared" si="11"/>
        <v>44</v>
      </c>
      <c r="AT53" s="12">
        <f t="shared" si="11"/>
        <v>45</v>
      </c>
      <c r="AU53" s="12">
        <f t="shared" si="11"/>
        <v>46</v>
      </c>
      <c r="AV53" s="12">
        <f t="shared" si="11"/>
        <v>47</v>
      </c>
      <c r="AW53" s="12">
        <f t="shared" si="11"/>
        <v>48</v>
      </c>
      <c r="AX53" s="12">
        <f t="shared" si="11"/>
        <v>49</v>
      </c>
      <c r="AY53" s="12">
        <f t="shared" si="11"/>
        <v>50</v>
      </c>
      <c r="AZ53" s="12">
        <f t="shared" si="11"/>
        <v>51</v>
      </c>
      <c r="BA53" s="12">
        <f t="shared" si="11"/>
        <v>52</v>
      </c>
      <c r="BB53" s="12">
        <f t="shared" si="11"/>
        <v>53</v>
      </c>
      <c r="BC53" s="12">
        <f t="shared" si="11"/>
        <v>54</v>
      </c>
      <c r="BD53" s="12">
        <f t="shared" si="11"/>
        <v>55</v>
      </c>
      <c r="BE53" s="12">
        <f t="shared" si="11"/>
        <v>56</v>
      </c>
      <c r="BF53" s="12">
        <f t="shared" si="11"/>
        <v>57</v>
      </c>
      <c r="BG53" s="12">
        <f t="shared" si="11"/>
        <v>58</v>
      </c>
      <c r="BH53" s="12">
        <f t="shared" si="11"/>
        <v>59</v>
      </c>
      <c r="BI53" s="12">
        <f t="shared" si="11"/>
        <v>60</v>
      </c>
      <c r="BJ53" s="12">
        <f t="shared" si="11"/>
        <v>61</v>
      </c>
      <c r="BK53" s="12">
        <f t="shared" si="11"/>
        <v>62</v>
      </c>
      <c r="BL53" s="12">
        <f t="shared" si="11"/>
        <v>63</v>
      </c>
      <c r="BM53" s="12">
        <f t="shared" si="11"/>
        <v>64</v>
      </c>
      <c r="BN53" s="12">
        <f t="shared" si="11"/>
        <v>65</v>
      </c>
      <c r="BO53" s="12">
        <f t="shared" ref="BO53:CW53" si="12">IF(LEN(BO$3)&gt;0,BO$3,"")</f>
        <v>66</v>
      </c>
      <c r="BP53" s="12">
        <f t="shared" si="12"/>
        <v>67</v>
      </c>
      <c r="BQ53" s="12">
        <f t="shared" si="12"/>
        <v>68</v>
      </c>
      <c r="BR53" s="12">
        <f t="shared" si="12"/>
        <v>69</v>
      </c>
      <c r="BS53" s="12">
        <f t="shared" si="12"/>
        <v>70</v>
      </c>
      <c r="BT53" s="12">
        <f t="shared" si="12"/>
        <v>71</v>
      </c>
      <c r="BU53" s="12">
        <f t="shared" si="12"/>
        <v>72</v>
      </c>
      <c r="BV53" s="12">
        <f t="shared" si="12"/>
        <v>73</v>
      </c>
      <c r="BW53" s="12">
        <f t="shared" si="12"/>
        <v>74</v>
      </c>
      <c r="BX53" s="12">
        <f t="shared" si="12"/>
        <v>75</v>
      </c>
      <c r="BY53" s="12">
        <f t="shared" si="12"/>
        <v>76</v>
      </c>
      <c r="BZ53" s="12">
        <f t="shared" si="12"/>
        <v>77</v>
      </c>
      <c r="CA53" s="12">
        <f t="shared" si="12"/>
        <v>78</v>
      </c>
      <c r="CB53" s="12">
        <f t="shared" si="12"/>
        <v>79</v>
      </c>
      <c r="CC53" s="12">
        <f t="shared" si="12"/>
        <v>80</v>
      </c>
      <c r="CD53" s="12">
        <f t="shared" si="12"/>
        <v>81</v>
      </c>
      <c r="CE53" s="12">
        <f t="shared" si="12"/>
        <v>82</v>
      </c>
      <c r="CF53" s="12">
        <f t="shared" si="12"/>
        <v>83</v>
      </c>
      <c r="CG53" s="12">
        <f t="shared" si="12"/>
        <v>84</v>
      </c>
      <c r="CH53" s="12">
        <f t="shared" si="12"/>
        <v>85</v>
      </c>
      <c r="CI53" s="12">
        <f t="shared" si="12"/>
        <v>86</v>
      </c>
      <c r="CJ53" s="12">
        <f t="shared" si="12"/>
        <v>87</v>
      </c>
      <c r="CK53" s="12">
        <f t="shared" si="12"/>
        <v>88</v>
      </c>
      <c r="CL53" s="12">
        <f t="shared" si="12"/>
        <v>89</v>
      </c>
      <c r="CM53" s="12">
        <f t="shared" si="12"/>
        <v>90</v>
      </c>
      <c r="CN53" s="12">
        <f t="shared" si="12"/>
        <v>91</v>
      </c>
      <c r="CO53" s="12">
        <f t="shared" si="12"/>
        <v>92</v>
      </c>
      <c r="CP53" s="12">
        <f t="shared" si="12"/>
        <v>93</v>
      </c>
      <c r="CQ53" s="12">
        <f t="shared" si="12"/>
        <v>94</v>
      </c>
      <c r="CR53" s="12">
        <f t="shared" si="12"/>
        <v>95</v>
      </c>
      <c r="CS53" s="13">
        <f t="shared" si="12"/>
        <v>96</v>
      </c>
      <c r="CT53" s="13" t="str">
        <f t="shared" si="12"/>
        <v/>
      </c>
      <c r="CU53" s="13" t="str">
        <f t="shared" si="12"/>
        <v/>
      </c>
      <c r="CV53" s="13" t="str">
        <f t="shared" si="12"/>
        <v/>
      </c>
      <c r="CW53" s="17" t="str">
        <f t="shared" si="12"/>
        <v/>
      </c>
      <c r="CX53" s="18" t="s">
        <v>1</v>
      </c>
    </row>
    <row r="54" spans="1:102" ht="24.9" customHeight="1" thickBot="1" x14ac:dyDescent="0.3">
      <c r="A54" s="105" t="s">
        <v>29</v>
      </c>
      <c r="B54" s="106">
        <f>B18+B28+B42</f>
        <v>35.660000000000004</v>
      </c>
      <c r="C54" s="107">
        <f t="shared" ref="C54:BN54" si="13">C18+C28+C42</f>
        <v>19.920999999999999</v>
      </c>
      <c r="D54" s="107">
        <f t="shared" si="13"/>
        <v>21.826000000000001</v>
      </c>
      <c r="E54" s="107">
        <f t="shared" si="13"/>
        <v>12.122999999999999</v>
      </c>
      <c r="F54" s="107">
        <f t="shared" si="13"/>
        <v>102.604</v>
      </c>
      <c r="G54" s="107">
        <f t="shared" si="13"/>
        <v>127.413</v>
      </c>
      <c r="H54" s="107">
        <f t="shared" si="13"/>
        <v>143.524</v>
      </c>
      <c r="I54" s="107">
        <f t="shared" si="13"/>
        <v>70.87</v>
      </c>
      <c r="J54" s="107">
        <f t="shared" si="13"/>
        <v>127.74499999999999</v>
      </c>
      <c r="K54" s="107">
        <f t="shared" si="13"/>
        <v>129.19300000000001</v>
      </c>
      <c r="L54" s="107">
        <f t="shared" si="13"/>
        <v>130.32</v>
      </c>
      <c r="M54" s="107">
        <f t="shared" si="13"/>
        <v>130.48000000000002</v>
      </c>
      <c r="N54" s="107">
        <f t="shared" si="13"/>
        <v>99.601000000000013</v>
      </c>
      <c r="O54" s="107">
        <f t="shared" si="13"/>
        <v>115.149</v>
      </c>
      <c r="P54" s="107">
        <f t="shared" si="13"/>
        <v>40.149000000000001</v>
      </c>
      <c r="Q54" s="107">
        <f t="shared" si="13"/>
        <v>54.997</v>
      </c>
      <c r="R54" s="107">
        <f t="shared" si="13"/>
        <v>21.347999999999999</v>
      </c>
      <c r="S54" s="107">
        <f t="shared" si="13"/>
        <v>32.058</v>
      </c>
      <c r="T54" s="107">
        <f t="shared" si="13"/>
        <v>15.048</v>
      </c>
      <c r="U54" s="107">
        <f t="shared" si="13"/>
        <v>16.472000000000001</v>
      </c>
      <c r="V54" s="107">
        <f t="shared" si="13"/>
        <v>42.173000000000002</v>
      </c>
      <c r="W54" s="107">
        <f t="shared" si="13"/>
        <v>24.725000000000001</v>
      </c>
      <c r="X54" s="107">
        <f t="shared" si="13"/>
        <v>39.238</v>
      </c>
      <c r="Y54" s="107">
        <f t="shared" si="13"/>
        <v>47.285999999999994</v>
      </c>
      <c r="Z54" s="107">
        <f t="shared" si="13"/>
        <v>75.293999999999997</v>
      </c>
      <c r="AA54" s="107">
        <f t="shared" si="13"/>
        <v>31</v>
      </c>
      <c r="AB54" s="107">
        <f t="shared" si="13"/>
        <v>26.344999999999999</v>
      </c>
      <c r="AC54" s="107">
        <f t="shared" si="13"/>
        <v>113.241</v>
      </c>
      <c r="AD54" s="107">
        <f t="shared" si="13"/>
        <v>102.613</v>
      </c>
      <c r="AE54" s="107">
        <f t="shared" si="13"/>
        <v>118.19500000000001</v>
      </c>
      <c r="AF54" s="107">
        <f t="shared" si="13"/>
        <v>102.96899999999999</v>
      </c>
      <c r="AG54" s="107">
        <f t="shared" si="13"/>
        <v>119.41</v>
      </c>
      <c r="AH54" s="107">
        <f t="shared" si="13"/>
        <v>72.338999999999999</v>
      </c>
      <c r="AI54" s="107">
        <f t="shared" si="13"/>
        <v>78.823000000000008</v>
      </c>
      <c r="AJ54" s="107">
        <f t="shared" si="13"/>
        <v>83.534999999999997</v>
      </c>
      <c r="AK54" s="107">
        <f t="shared" si="13"/>
        <v>88.600999999999999</v>
      </c>
      <c r="AL54" s="107">
        <f t="shared" si="13"/>
        <v>92.6</v>
      </c>
      <c r="AM54" s="107">
        <f t="shared" si="13"/>
        <v>92.225999999999999</v>
      </c>
      <c r="AN54" s="107">
        <f t="shared" si="13"/>
        <v>107.877</v>
      </c>
      <c r="AO54" s="107">
        <f t="shared" si="13"/>
        <v>78.403000000000006</v>
      </c>
      <c r="AP54" s="107">
        <f t="shared" si="13"/>
        <v>53.44</v>
      </c>
      <c r="AQ54" s="107">
        <f t="shared" si="13"/>
        <v>61.935000000000002</v>
      </c>
      <c r="AR54" s="107">
        <f t="shared" si="13"/>
        <v>63.968000000000004</v>
      </c>
      <c r="AS54" s="107">
        <f t="shared" si="13"/>
        <v>81.338999999999999</v>
      </c>
      <c r="AT54" s="107">
        <f t="shared" si="13"/>
        <v>92.887</v>
      </c>
      <c r="AU54" s="107">
        <f t="shared" si="13"/>
        <v>93.846999999999994</v>
      </c>
      <c r="AV54" s="107">
        <f t="shared" si="13"/>
        <v>95.822999999999993</v>
      </c>
      <c r="AW54" s="107">
        <f t="shared" si="13"/>
        <v>96.914000000000001</v>
      </c>
      <c r="AX54" s="107">
        <f t="shared" si="13"/>
        <v>99.62</v>
      </c>
      <c r="AY54" s="107">
        <f t="shared" si="13"/>
        <v>101.26300000000001</v>
      </c>
      <c r="AZ54" s="107">
        <f t="shared" si="13"/>
        <v>102.94199999999999</v>
      </c>
      <c r="BA54" s="107">
        <f t="shared" si="13"/>
        <v>103.822</v>
      </c>
      <c r="BB54" s="107">
        <f t="shared" si="13"/>
        <v>106.854</v>
      </c>
      <c r="BC54" s="107">
        <f t="shared" si="13"/>
        <v>106.39700000000001</v>
      </c>
      <c r="BD54" s="107">
        <f t="shared" si="13"/>
        <v>104.76300000000001</v>
      </c>
      <c r="BE54" s="107">
        <f t="shared" si="13"/>
        <v>97.504000000000005</v>
      </c>
      <c r="BF54" s="107">
        <f t="shared" si="13"/>
        <v>111.074</v>
      </c>
      <c r="BG54" s="107">
        <f t="shared" si="13"/>
        <v>104.369</v>
      </c>
      <c r="BH54" s="107">
        <f t="shared" si="13"/>
        <v>103.595</v>
      </c>
      <c r="BI54" s="107">
        <f t="shared" si="13"/>
        <v>97.817999999999998</v>
      </c>
      <c r="BJ54" s="107">
        <f t="shared" si="13"/>
        <v>75.227999999999994</v>
      </c>
      <c r="BK54" s="107">
        <f t="shared" si="13"/>
        <v>73.242000000000004</v>
      </c>
      <c r="BL54" s="107">
        <f t="shared" si="13"/>
        <v>57.098999999999997</v>
      </c>
      <c r="BM54" s="107">
        <f t="shared" si="13"/>
        <v>57.606999999999999</v>
      </c>
      <c r="BN54" s="107">
        <f t="shared" si="13"/>
        <v>42.216999999999999</v>
      </c>
      <c r="BO54" s="107">
        <f t="shared" ref="BO54:CX54" si="14">BO18+BO28+BO42</f>
        <v>62.670999999999999</v>
      </c>
      <c r="BP54" s="107">
        <f t="shared" si="14"/>
        <v>65.597999999999999</v>
      </c>
      <c r="BQ54" s="107">
        <f t="shared" si="14"/>
        <v>62.206000000000003</v>
      </c>
      <c r="BR54" s="107">
        <f t="shared" si="14"/>
        <v>51.762999999999998</v>
      </c>
      <c r="BS54" s="107">
        <f t="shared" si="14"/>
        <v>12.982999999999999</v>
      </c>
      <c r="BT54" s="107">
        <f t="shared" si="14"/>
        <v>75.611000000000004</v>
      </c>
      <c r="BU54" s="107">
        <f t="shared" si="14"/>
        <v>109.477</v>
      </c>
      <c r="BV54" s="107">
        <f t="shared" si="14"/>
        <v>91.153999999999996</v>
      </c>
      <c r="BW54" s="107">
        <f t="shared" si="14"/>
        <v>81.460999999999999</v>
      </c>
      <c r="BX54" s="107">
        <f t="shared" si="14"/>
        <v>97.231999999999999</v>
      </c>
      <c r="BY54" s="107">
        <f t="shared" si="14"/>
        <v>94.218000000000004</v>
      </c>
      <c r="BZ54" s="107">
        <f t="shared" si="14"/>
        <v>22.756</v>
      </c>
      <c r="CA54" s="107">
        <f t="shared" si="14"/>
        <v>93.262</v>
      </c>
      <c r="CB54" s="107">
        <f t="shared" si="14"/>
        <v>22.606999999999999</v>
      </c>
      <c r="CC54" s="107">
        <f t="shared" si="14"/>
        <v>18.033999999999999</v>
      </c>
      <c r="CD54" s="107">
        <f t="shared" si="14"/>
        <v>116.66200000000001</v>
      </c>
      <c r="CE54" s="107">
        <f t="shared" si="14"/>
        <v>195.68599999999998</v>
      </c>
      <c r="CF54" s="107">
        <f t="shared" si="14"/>
        <v>252.85499999999999</v>
      </c>
      <c r="CG54" s="107">
        <f t="shared" si="14"/>
        <v>285.75400000000002</v>
      </c>
      <c r="CH54" s="107">
        <f t="shared" si="14"/>
        <v>89.692000000000007</v>
      </c>
      <c r="CI54" s="107">
        <f t="shared" si="14"/>
        <v>65.406999999999996</v>
      </c>
      <c r="CJ54" s="107">
        <f t="shared" si="14"/>
        <v>109.45400000000001</v>
      </c>
      <c r="CK54" s="107">
        <f t="shared" si="14"/>
        <v>105.524</v>
      </c>
      <c r="CL54" s="107">
        <f t="shared" si="14"/>
        <v>72.253</v>
      </c>
      <c r="CM54" s="107">
        <f t="shared" si="14"/>
        <v>70.694000000000003</v>
      </c>
      <c r="CN54" s="107">
        <f t="shared" si="14"/>
        <v>86.983999999999995</v>
      </c>
      <c r="CO54" s="107">
        <f t="shared" si="14"/>
        <v>84.92</v>
      </c>
      <c r="CP54" s="107">
        <f t="shared" si="14"/>
        <v>83.474000000000004</v>
      </c>
      <c r="CQ54" s="107">
        <f t="shared" si="14"/>
        <v>80.95</v>
      </c>
      <c r="CR54" s="107">
        <f t="shared" si="14"/>
        <v>81.55</v>
      </c>
      <c r="CS54" s="107">
        <f t="shared" si="14"/>
        <v>82.11</v>
      </c>
      <c r="CT54" s="108">
        <f t="shared" si="14"/>
        <v>0</v>
      </c>
      <c r="CU54" s="108">
        <f t="shared" si="14"/>
        <v>0</v>
      </c>
      <c r="CV54" s="108">
        <f t="shared" si="14"/>
        <v>0</v>
      </c>
      <c r="CW54" s="109">
        <f t="shared" si="14"/>
        <v>0</v>
      </c>
      <c r="CX54" s="126">
        <f t="shared" si="14"/>
        <v>1998.4907500000002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4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CO11" sqref="CO11"/>
    </sheetView>
  </sheetViews>
  <sheetFormatPr defaultColWidth="9.109375" defaultRowHeight="13.8" x14ac:dyDescent="0.25"/>
  <cols>
    <col min="1" max="1" width="42.109375" style="5" customWidth="1"/>
    <col min="2" max="97" width="8.77734375" style="5" customWidth="1"/>
    <col min="98" max="101" width="8.6640625" style="5" hidden="1" customWidth="1"/>
    <col min="102" max="102" width="18.6640625" style="5" customWidth="1"/>
    <col min="103" max="16384" width="9.109375" style="5"/>
  </cols>
  <sheetData>
    <row r="1" spans="1:102" ht="39.9" customHeight="1" thickBot="1" x14ac:dyDescent="0.3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2" customHeight="1" thickBot="1" x14ac:dyDescent="0.3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3">
      <c r="A3" s="10">
        <v>46148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3">
      <c r="A4" s="19" t="s">
        <v>40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" customHeight="1" x14ac:dyDescent="0.25">
      <c r="A5" s="23" t="s">
        <v>3</v>
      </c>
      <c r="B5" s="24">
        <v>35.64</v>
      </c>
      <c r="C5" s="25">
        <v>19.925000000000001</v>
      </c>
      <c r="D5" s="25">
        <v>21.855</v>
      </c>
      <c r="E5" s="25">
        <v>12.151</v>
      </c>
      <c r="F5" s="25">
        <v>102.572</v>
      </c>
      <c r="G5" s="25">
        <v>127.373</v>
      </c>
      <c r="H5" s="25">
        <v>143.53700000000001</v>
      </c>
      <c r="I5" s="25">
        <v>70.915000000000006</v>
      </c>
      <c r="J5" s="25">
        <v>127.773</v>
      </c>
      <c r="K5" s="25">
        <v>129.161</v>
      </c>
      <c r="L5" s="25">
        <v>130.33000000000001</v>
      </c>
      <c r="M5" s="25">
        <v>130.494</v>
      </c>
      <c r="N5" s="25">
        <v>99.632000000000005</v>
      </c>
      <c r="O5" s="25">
        <v>115.137</v>
      </c>
      <c r="P5" s="25">
        <v>40.1</v>
      </c>
      <c r="Q5" s="25">
        <v>55.003999999999998</v>
      </c>
      <c r="R5" s="25">
        <v>21.347000000000001</v>
      </c>
      <c r="S5" s="25">
        <v>32.085999999999999</v>
      </c>
      <c r="T5" s="25">
        <v>15.007</v>
      </c>
      <c r="U5" s="25">
        <v>16.472999999999999</v>
      </c>
      <c r="V5" s="25">
        <v>42.173999999999999</v>
      </c>
      <c r="W5" s="25">
        <v>24.699000000000002</v>
      </c>
      <c r="X5" s="25">
        <v>39.237000000000002</v>
      </c>
      <c r="Y5" s="25">
        <v>47.292000000000002</v>
      </c>
      <c r="Z5" s="25">
        <v>75.319999999999993</v>
      </c>
      <c r="AA5" s="25">
        <v>31.018999999999998</v>
      </c>
      <c r="AB5" s="25">
        <v>26.367000000000001</v>
      </c>
      <c r="AC5" s="25">
        <v>113.26600000000001</v>
      </c>
      <c r="AD5" s="25">
        <v>102.58799999999999</v>
      </c>
      <c r="AE5" s="25">
        <v>118.182</v>
      </c>
      <c r="AF5" s="25">
        <v>102.929</v>
      </c>
      <c r="AG5" s="25">
        <v>119.404</v>
      </c>
      <c r="AH5" s="25">
        <v>72.302999999999997</v>
      </c>
      <c r="AI5" s="25">
        <v>78.834999999999994</v>
      </c>
      <c r="AJ5" s="25">
        <v>83.5</v>
      </c>
      <c r="AK5" s="25">
        <v>88.6</v>
      </c>
      <c r="AL5" s="25">
        <v>92.6</v>
      </c>
      <c r="AM5" s="25">
        <v>92.206000000000003</v>
      </c>
      <c r="AN5" s="25">
        <v>107.877</v>
      </c>
      <c r="AO5" s="25">
        <v>78.403000000000006</v>
      </c>
      <c r="AP5" s="25">
        <v>53.44</v>
      </c>
      <c r="AQ5" s="25">
        <v>61.935000000000002</v>
      </c>
      <c r="AR5" s="25">
        <v>63.968000000000004</v>
      </c>
      <c r="AS5" s="25">
        <v>81.338999999999999</v>
      </c>
      <c r="AT5" s="25">
        <v>92.887</v>
      </c>
      <c r="AU5" s="25">
        <v>93.846999999999994</v>
      </c>
      <c r="AV5" s="25">
        <v>95.822999999999993</v>
      </c>
      <c r="AW5" s="25">
        <v>96.914000000000001</v>
      </c>
      <c r="AX5" s="25">
        <v>99.62</v>
      </c>
      <c r="AY5" s="25">
        <v>101.26300000000001</v>
      </c>
      <c r="AZ5" s="25">
        <v>102.94199999999999</v>
      </c>
      <c r="BA5" s="25">
        <v>103.822</v>
      </c>
      <c r="BB5" s="25">
        <v>106.854</v>
      </c>
      <c r="BC5" s="25">
        <v>106.39700000000001</v>
      </c>
      <c r="BD5" s="25">
        <v>104.76300000000001</v>
      </c>
      <c r="BE5" s="25">
        <v>97.504000000000005</v>
      </c>
      <c r="BF5" s="25">
        <v>111.074</v>
      </c>
      <c r="BG5" s="25">
        <v>104.369</v>
      </c>
      <c r="BH5" s="25">
        <v>103.595</v>
      </c>
      <c r="BI5" s="25">
        <v>97.817999999999998</v>
      </c>
      <c r="BJ5" s="25">
        <v>75.227999999999994</v>
      </c>
      <c r="BK5" s="25">
        <v>73.242000000000004</v>
      </c>
      <c r="BL5" s="25">
        <v>57.098999999999997</v>
      </c>
      <c r="BM5" s="25">
        <v>57.597000000000001</v>
      </c>
      <c r="BN5" s="25">
        <v>42.216999999999999</v>
      </c>
      <c r="BO5" s="25">
        <v>62.670999999999999</v>
      </c>
      <c r="BP5" s="25">
        <v>65.597999999999999</v>
      </c>
      <c r="BQ5" s="25">
        <v>62.209000000000003</v>
      </c>
      <c r="BR5" s="25">
        <v>51.773000000000003</v>
      </c>
      <c r="BS5" s="25">
        <v>12.997999999999999</v>
      </c>
      <c r="BT5" s="25">
        <v>75.593000000000004</v>
      </c>
      <c r="BU5" s="25">
        <v>109.50700000000001</v>
      </c>
      <c r="BV5" s="25">
        <v>91.135000000000005</v>
      </c>
      <c r="BW5" s="25">
        <v>81.472999999999999</v>
      </c>
      <c r="BX5" s="25">
        <v>97.192999999999998</v>
      </c>
      <c r="BY5" s="25">
        <v>94.168999999999997</v>
      </c>
      <c r="BZ5" s="25">
        <v>22.783000000000001</v>
      </c>
      <c r="CA5" s="25">
        <v>93.218000000000004</v>
      </c>
      <c r="CB5" s="25">
        <v>22.63</v>
      </c>
      <c r="CC5" s="25">
        <v>18.081</v>
      </c>
      <c r="CD5" s="25">
        <v>116.705</v>
      </c>
      <c r="CE5" s="25">
        <v>195.7</v>
      </c>
      <c r="CF5" s="25">
        <v>252.9</v>
      </c>
      <c r="CG5" s="25">
        <v>285.70800000000003</v>
      </c>
      <c r="CH5" s="25">
        <v>89.703999999999994</v>
      </c>
      <c r="CI5" s="25">
        <v>65.411000000000001</v>
      </c>
      <c r="CJ5" s="25">
        <v>109.459</v>
      </c>
      <c r="CK5" s="25">
        <v>105.506</v>
      </c>
      <c r="CL5" s="25">
        <v>72.295000000000002</v>
      </c>
      <c r="CM5" s="25">
        <v>70.736000000000004</v>
      </c>
      <c r="CN5" s="25">
        <v>87.001999999999995</v>
      </c>
      <c r="CO5" s="25">
        <v>84.894999999999996</v>
      </c>
      <c r="CP5" s="25">
        <v>83.507999999999996</v>
      </c>
      <c r="CQ5" s="25">
        <v>80.945999999999998</v>
      </c>
      <c r="CR5" s="25">
        <v>81.596999999999994</v>
      </c>
      <c r="CS5" s="25">
        <v>82.087999999999994</v>
      </c>
      <c r="CT5" s="26"/>
      <c r="CU5" s="26"/>
      <c r="CV5" s="26"/>
      <c r="CW5" s="27"/>
      <c r="CX5" s="28">
        <f t="array" ref="CX5">SUMPRODUCT(B5:CW5*0.25)</f>
        <v>1998.5152499999995</v>
      </c>
    </row>
    <row r="6" spans="1:102" ht="24.9" customHeight="1" thickBot="1" x14ac:dyDescent="0.3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3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" customHeight="1" x14ac:dyDescent="0.25">
      <c r="A8" s="35" t="s">
        <v>5</v>
      </c>
      <c r="B8" s="36">
        <v>176.19</v>
      </c>
      <c r="C8" s="37">
        <v>174.09</v>
      </c>
      <c r="D8" s="37">
        <v>173.69</v>
      </c>
      <c r="E8" s="37">
        <v>170.97</v>
      </c>
      <c r="F8" s="37">
        <v>159.19</v>
      </c>
      <c r="G8" s="37">
        <v>155.6</v>
      </c>
      <c r="H8" s="37">
        <v>139.55000000000001</v>
      </c>
      <c r="I8" s="37">
        <v>173.79</v>
      </c>
      <c r="J8" s="37">
        <v>155.21</v>
      </c>
      <c r="K8" s="37">
        <v>155.02000000000001</v>
      </c>
      <c r="L8" s="37">
        <v>156.52000000000001</v>
      </c>
      <c r="M8" s="37">
        <v>154.13999999999999</v>
      </c>
      <c r="N8" s="37">
        <v>153.36000000000001</v>
      </c>
      <c r="O8" s="37">
        <v>151.30000000000001</v>
      </c>
      <c r="P8" s="37">
        <v>184.36</v>
      </c>
      <c r="Q8" s="37">
        <v>179.37</v>
      </c>
      <c r="R8" s="37">
        <v>178.4</v>
      </c>
      <c r="S8" s="37">
        <v>177.94</v>
      </c>
      <c r="T8" s="37">
        <v>182.83</v>
      </c>
      <c r="U8" s="37">
        <v>180.84</v>
      </c>
      <c r="V8" s="37">
        <v>181.8</v>
      </c>
      <c r="W8" s="37">
        <v>186.09</v>
      </c>
      <c r="X8" s="37">
        <v>183.23</v>
      </c>
      <c r="Y8" s="37">
        <v>179.99</v>
      </c>
      <c r="Z8" s="37">
        <v>187.94</v>
      </c>
      <c r="AA8" s="37">
        <v>194.98</v>
      </c>
      <c r="AB8" s="37">
        <v>181.94</v>
      </c>
      <c r="AC8" s="37">
        <v>151.16</v>
      </c>
      <c r="AD8" s="37">
        <v>155.69</v>
      </c>
      <c r="AE8" s="37">
        <v>158.08000000000001</v>
      </c>
      <c r="AF8" s="37">
        <v>155.99</v>
      </c>
      <c r="AG8" s="37">
        <v>140.04</v>
      </c>
      <c r="AH8" s="37">
        <v>123.8</v>
      </c>
      <c r="AI8" s="37">
        <v>90.7</v>
      </c>
      <c r="AJ8" s="37">
        <v>56.97</v>
      </c>
      <c r="AK8" s="37">
        <v>62.36</v>
      </c>
      <c r="AL8" s="37">
        <v>99.89</v>
      </c>
      <c r="AM8" s="37">
        <v>15.01</v>
      </c>
      <c r="AN8" s="37">
        <v>-2.61</v>
      </c>
      <c r="AO8" s="37">
        <v>-5.74</v>
      </c>
      <c r="AP8" s="37">
        <v>-7.53</v>
      </c>
      <c r="AQ8" s="37">
        <v>-8.02</v>
      </c>
      <c r="AR8" s="37">
        <v>-7.89</v>
      </c>
      <c r="AS8" s="37">
        <v>-6.6</v>
      </c>
      <c r="AT8" s="37">
        <v>-5.21</v>
      </c>
      <c r="AU8" s="37">
        <v>-5.44</v>
      </c>
      <c r="AV8" s="37">
        <v>-5.65</v>
      </c>
      <c r="AW8" s="37">
        <v>-6.82</v>
      </c>
      <c r="AX8" s="37">
        <v>-7.42</v>
      </c>
      <c r="AY8" s="37">
        <v>-7.73</v>
      </c>
      <c r="AZ8" s="37">
        <v>-8.08</v>
      </c>
      <c r="BA8" s="37">
        <v>-8.32</v>
      </c>
      <c r="BB8" s="37">
        <v>-7</v>
      </c>
      <c r="BC8" s="37">
        <v>-6.85</v>
      </c>
      <c r="BD8" s="37">
        <v>-6.13</v>
      </c>
      <c r="BE8" s="37">
        <v>-4.78</v>
      </c>
      <c r="BF8" s="37">
        <v>-5.71</v>
      </c>
      <c r="BG8" s="37">
        <v>-5.86</v>
      </c>
      <c r="BH8" s="37">
        <v>-4.43</v>
      </c>
      <c r="BI8" s="37">
        <v>-4.67</v>
      </c>
      <c r="BJ8" s="37">
        <v>-6.28</v>
      </c>
      <c r="BK8" s="37">
        <v>-6.31</v>
      </c>
      <c r="BL8" s="37">
        <v>0.1</v>
      </c>
      <c r="BM8" s="37">
        <v>11.9</v>
      </c>
      <c r="BN8" s="37">
        <v>-0.79</v>
      </c>
      <c r="BO8" s="37">
        <v>22.33</v>
      </c>
      <c r="BP8" s="37">
        <v>98.16</v>
      </c>
      <c r="BQ8" s="37">
        <v>120.11</v>
      </c>
      <c r="BR8" s="37">
        <v>113.32</v>
      </c>
      <c r="BS8" s="37">
        <v>120</v>
      </c>
      <c r="BT8" s="37">
        <v>133.34</v>
      </c>
      <c r="BU8" s="37">
        <v>142.43</v>
      </c>
      <c r="BV8" s="37">
        <v>126.84</v>
      </c>
      <c r="BW8" s="37">
        <v>136.85</v>
      </c>
      <c r="BX8" s="37">
        <v>144.94</v>
      </c>
      <c r="BY8" s="37">
        <v>155.53</v>
      </c>
      <c r="BZ8" s="37">
        <v>155.06</v>
      </c>
      <c r="CA8" s="37">
        <v>181.81</v>
      </c>
      <c r="CB8" s="37">
        <v>173.54</v>
      </c>
      <c r="CC8" s="37">
        <v>202.53</v>
      </c>
      <c r="CD8" s="37">
        <v>178.4</v>
      </c>
      <c r="CE8" s="37">
        <v>190.06</v>
      </c>
      <c r="CF8" s="37">
        <v>191.19</v>
      </c>
      <c r="CG8" s="37">
        <v>139.4</v>
      </c>
      <c r="CH8" s="37">
        <v>181.85</v>
      </c>
      <c r="CI8" s="37">
        <v>160.07</v>
      </c>
      <c r="CJ8" s="37">
        <v>148.47</v>
      </c>
      <c r="CK8" s="37">
        <v>143.54</v>
      </c>
      <c r="CL8" s="37">
        <v>149.81</v>
      </c>
      <c r="CM8" s="37">
        <v>146.30000000000001</v>
      </c>
      <c r="CN8" s="37">
        <v>173.01</v>
      </c>
      <c r="CO8" s="37">
        <v>170.89</v>
      </c>
      <c r="CP8" s="37">
        <v>170</v>
      </c>
      <c r="CQ8" s="37">
        <v>163.91</v>
      </c>
      <c r="CR8" s="37">
        <v>155.38999999999999</v>
      </c>
      <c r="CS8" s="37">
        <v>138.15</v>
      </c>
      <c r="CT8" s="38"/>
      <c r="CU8" s="38"/>
      <c r="CV8" s="38"/>
      <c r="CW8" s="39"/>
      <c r="CX8" s="40">
        <f>IF(SUM(B8:CW8)&lt;&gt;0,AVERAGEIF(B8:CW8,"&lt;&gt;"""),"")</f>
        <v>107.55604166666664</v>
      </c>
    </row>
    <row r="9" spans="1:102" ht="24.9" customHeight="1" thickBot="1" x14ac:dyDescent="0.3">
      <c r="A9" s="41" t="s">
        <v>6</v>
      </c>
      <c r="B9" s="42">
        <v>173.73500000000001</v>
      </c>
      <c r="C9" s="43">
        <v>173.73500000000001</v>
      </c>
      <c r="D9" s="43">
        <v>173.73500000000001</v>
      </c>
      <c r="E9" s="43">
        <v>173.73500000000001</v>
      </c>
      <c r="F9" s="43">
        <v>157.0325</v>
      </c>
      <c r="G9" s="43">
        <v>157.0325</v>
      </c>
      <c r="H9" s="43">
        <v>157.0325</v>
      </c>
      <c r="I9" s="43">
        <v>157.0325</v>
      </c>
      <c r="J9" s="43">
        <v>155.2225</v>
      </c>
      <c r="K9" s="43">
        <v>155.2225</v>
      </c>
      <c r="L9" s="43">
        <v>155.2225</v>
      </c>
      <c r="M9" s="43">
        <v>155.2225</v>
      </c>
      <c r="N9" s="43">
        <v>167.0975</v>
      </c>
      <c r="O9" s="43">
        <v>167.0975</v>
      </c>
      <c r="P9" s="43">
        <v>167.0975</v>
      </c>
      <c r="Q9" s="43">
        <v>167.0975</v>
      </c>
      <c r="R9" s="43">
        <v>180.0025</v>
      </c>
      <c r="S9" s="43">
        <v>180.0025</v>
      </c>
      <c r="T9" s="43">
        <v>180.0025</v>
      </c>
      <c r="U9" s="43">
        <v>180.0025</v>
      </c>
      <c r="V9" s="43">
        <v>182.7775</v>
      </c>
      <c r="W9" s="43">
        <v>182.7775</v>
      </c>
      <c r="X9" s="43">
        <v>182.7775</v>
      </c>
      <c r="Y9" s="43">
        <v>182.7775</v>
      </c>
      <c r="Z9" s="43">
        <v>179.005</v>
      </c>
      <c r="AA9" s="43">
        <v>179.005</v>
      </c>
      <c r="AB9" s="43">
        <v>179.005</v>
      </c>
      <c r="AC9" s="43">
        <v>179.005</v>
      </c>
      <c r="AD9" s="43">
        <v>152.44999999999999</v>
      </c>
      <c r="AE9" s="43">
        <v>152.44999999999999</v>
      </c>
      <c r="AF9" s="43">
        <v>152.44999999999999</v>
      </c>
      <c r="AG9" s="43">
        <v>152.44999999999999</v>
      </c>
      <c r="AH9" s="43">
        <v>83.457499999999996</v>
      </c>
      <c r="AI9" s="43">
        <v>83.457499999999996</v>
      </c>
      <c r="AJ9" s="43">
        <v>83.457499999999996</v>
      </c>
      <c r="AK9" s="43">
        <v>83.457499999999996</v>
      </c>
      <c r="AL9" s="43">
        <v>26.637499999999999</v>
      </c>
      <c r="AM9" s="43">
        <v>26.637499999999999</v>
      </c>
      <c r="AN9" s="43">
        <v>26.637499999999999</v>
      </c>
      <c r="AO9" s="43">
        <v>26.637499999999999</v>
      </c>
      <c r="AP9" s="43">
        <v>-7.51</v>
      </c>
      <c r="AQ9" s="43">
        <v>-7.51</v>
      </c>
      <c r="AR9" s="43">
        <v>-7.51</v>
      </c>
      <c r="AS9" s="43">
        <v>-7.51</v>
      </c>
      <c r="AT9" s="43">
        <v>-5.78</v>
      </c>
      <c r="AU9" s="43">
        <v>-5.78</v>
      </c>
      <c r="AV9" s="43">
        <v>-5.78</v>
      </c>
      <c r="AW9" s="43">
        <v>-5.78</v>
      </c>
      <c r="AX9" s="43">
        <v>-7.8875000000000002</v>
      </c>
      <c r="AY9" s="43">
        <v>-7.8875000000000002</v>
      </c>
      <c r="AZ9" s="43">
        <v>-7.8875000000000002</v>
      </c>
      <c r="BA9" s="43">
        <v>-7.8875000000000002</v>
      </c>
      <c r="BB9" s="43">
        <v>-6.19</v>
      </c>
      <c r="BC9" s="43">
        <v>-6.19</v>
      </c>
      <c r="BD9" s="43">
        <v>-6.19</v>
      </c>
      <c r="BE9" s="43">
        <v>-6.19</v>
      </c>
      <c r="BF9" s="43">
        <v>-5.1675000000000004</v>
      </c>
      <c r="BG9" s="43">
        <v>-5.1675000000000004</v>
      </c>
      <c r="BH9" s="43">
        <v>-5.1675000000000004</v>
      </c>
      <c r="BI9" s="43">
        <v>-5.1675000000000004</v>
      </c>
      <c r="BJ9" s="43">
        <v>-0.14749999999999999</v>
      </c>
      <c r="BK9" s="43">
        <v>-0.14749999999999999</v>
      </c>
      <c r="BL9" s="43">
        <v>-0.14749999999999999</v>
      </c>
      <c r="BM9" s="43">
        <v>-0.14749999999999999</v>
      </c>
      <c r="BN9" s="43">
        <v>59.952500000000001</v>
      </c>
      <c r="BO9" s="43">
        <v>59.952500000000001</v>
      </c>
      <c r="BP9" s="43">
        <v>59.952500000000001</v>
      </c>
      <c r="BQ9" s="43">
        <v>59.952500000000001</v>
      </c>
      <c r="BR9" s="43">
        <v>127.27249999999999</v>
      </c>
      <c r="BS9" s="43">
        <v>127.27249999999999</v>
      </c>
      <c r="BT9" s="43">
        <v>127.27249999999999</v>
      </c>
      <c r="BU9" s="43">
        <v>127.27249999999999</v>
      </c>
      <c r="BV9" s="43">
        <v>141.04</v>
      </c>
      <c r="BW9" s="43">
        <v>141.04</v>
      </c>
      <c r="BX9" s="43">
        <v>141.04</v>
      </c>
      <c r="BY9" s="43">
        <v>141.04</v>
      </c>
      <c r="BZ9" s="43">
        <v>178.23500000000001</v>
      </c>
      <c r="CA9" s="43">
        <v>178.23500000000001</v>
      </c>
      <c r="CB9" s="43">
        <v>178.23500000000001</v>
      </c>
      <c r="CC9" s="43">
        <v>178.23500000000001</v>
      </c>
      <c r="CD9" s="43">
        <v>174.76249999999999</v>
      </c>
      <c r="CE9" s="43">
        <v>174.76249999999999</v>
      </c>
      <c r="CF9" s="43">
        <v>174.76249999999999</v>
      </c>
      <c r="CG9" s="43">
        <v>174.76249999999999</v>
      </c>
      <c r="CH9" s="43">
        <v>158.48249999999999</v>
      </c>
      <c r="CI9" s="43">
        <v>158.48249999999999</v>
      </c>
      <c r="CJ9" s="43">
        <v>158.48249999999999</v>
      </c>
      <c r="CK9" s="43">
        <v>158.48249999999999</v>
      </c>
      <c r="CL9" s="43">
        <v>160.0025</v>
      </c>
      <c r="CM9" s="43">
        <v>160.0025</v>
      </c>
      <c r="CN9" s="43">
        <v>160.0025</v>
      </c>
      <c r="CO9" s="43">
        <v>160.0025</v>
      </c>
      <c r="CP9" s="43">
        <v>156.86250000000001</v>
      </c>
      <c r="CQ9" s="43">
        <v>156.86250000000001</v>
      </c>
      <c r="CR9" s="43">
        <v>156.86250000000001</v>
      </c>
      <c r="CS9" s="43">
        <v>156.86250000000001</v>
      </c>
      <c r="CT9" s="44"/>
      <c r="CU9" s="44"/>
      <c r="CV9" s="44"/>
      <c r="CW9" s="45"/>
      <c r="CX9" s="46">
        <f>IF(SUM(B9:CW9)&lt;&gt;0,AVERAGEIF(B9:CW9,"&lt;&gt;"""),"")</f>
        <v>107.55604166666672</v>
      </c>
    </row>
    <row r="10" spans="1:102" ht="30" customHeight="1" thickBot="1" x14ac:dyDescent="0.3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" customHeight="1" x14ac:dyDescent="0.25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" customHeight="1" x14ac:dyDescent="0.25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" customHeight="1" x14ac:dyDescent="0.25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>
        <v>9.0969999999999995</v>
      </c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>
        <v>17.466999999999999</v>
      </c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6.641</v>
      </c>
    </row>
    <row r="14" spans="1:102" ht="24.9" customHeight="1" x14ac:dyDescent="0.25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>
        <v>50.9</v>
      </c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12.725</v>
      </c>
    </row>
    <row r="15" spans="1:102" ht="24.9" customHeight="1" x14ac:dyDescent="0.25">
      <c r="A15" s="69" t="s">
        <v>12</v>
      </c>
      <c r="B15" s="70">
        <v>7.64</v>
      </c>
      <c r="C15" s="71">
        <v>7.9249999999999998</v>
      </c>
      <c r="D15" s="71">
        <v>7.9550000000000001</v>
      </c>
      <c r="E15" s="71">
        <v>10.451000000000001</v>
      </c>
      <c r="F15" s="71">
        <v>21.071999999999999</v>
      </c>
      <c r="G15" s="71">
        <v>29.573</v>
      </c>
      <c r="H15" s="71">
        <v>34.337000000000003</v>
      </c>
      <c r="I15" s="71">
        <v>19.315000000000001</v>
      </c>
      <c r="J15" s="71">
        <v>23.373000000000001</v>
      </c>
      <c r="K15" s="71">
        <v>22.960999999999999</v>
      </c>
      <c r="L15" s="71">
        <v>22.43</v>
      </c>
      <c r="M15" s="71">
        <v>23.488</v>
      </c>
      <c r="N15" s="71">
        <v>21.931999999999999</v>
      </c>
      <c r="O15" s="71">
        <v>27.14</v>
      </c>
      <c r="P15" s="71"/>
      <c r="Q15" s="71">
        <v>4.0000000000000001E-3</v>
      </c>
      <c r="R15" s="71">
        <v>20.646999999999998</v>
      </c>
      <c r="S15" s="71">
        <v>31.385999999999999</v>
      </c>
      <c r="T15" s="71">
        <v>10.807</v>
      </c>
      <c r="U15" s="71">
        <v>15.773</v>
      </c>
      <c r="V15" s="71">
        <v>41.473999999999997</v>
      </c>
      <c r="W15" s="71">
        <v>23.998999999999999</v>
      </c>
      <c r="X15" s="71">
        <v>38.536999999999999</v>
      </c>
      <c r="Y15" s="71">
        <v>46.591999999999999</v>
      </c>
      <c r="Z15" s="71">
        <v>17.920000000000002</v>
      </c>
      <c r="AA15" s="71">
        <v>1.9E-2</v>
      </c>
      <c r="AB15" s="71">
        <v>2.867</v>
      </c>
      <c r="AC15" s="71">
        <v>72.799000000000007</v>
      </c>
      <c r="AD15" s="71">
        <v>80.186999999999998</v>
      </c>
      <c r="AE15" s="71">
        <v>103.38200000000001</v>
      </c>
      <c r="AF15" s="71">
        <v>98.384</v>
      </c>
      <c r="AG15" s="71">
        <v>119.404</v>
      </c>
      <c r="AH15" s="71">
        <v>72.302999999999997</v>
      </c>
      <c r="AI15" s="71">
        <v>78.834999999999994</v>
      </c>
      <c r="AJ15" s="71">
        <v>83.5</v>
      </c>
      <c r="AK15" s="71">
        <v>88.6</v>
      </c>
      <c r="AL15" s="71">
        <v>92.6</v>
      </c>
      <c r="AM15" s="71">
        <v>92.206000000000003</v>
      </c>
      <c r="AN15" s="71">
        <v>107.877</v>
      </c>
      <c r="AO15" s="71">
        <v>77.905000000000001</v>
      </c>
      <c r="AP15" s="71">
        <v>53.44</v>
      </c>
      <c r="AQ15" s="71">
        <v>59.935000000000002</v>
      </c>
      <c r="AR15" s="71">
        <v>61.968000000000004</v>
      </c>
      <c r="AS15" s="71">
        <v>81.338999999999999</v>
      </c>
      <c r="AT15" s="71">
        <v>87.27</v>
      </c>
      <c r="AU15" s="71">
        <v>89.153000000000006</v>
      </c>
      <c r="AV15" s="71">
        <v>91.134</v>
      </c>
      <c r="AW15" s="71">
        <v>96.914000000000001</v>
      </c>
      <c r="AX15" s="71">
        <v>99.62</v>
      </c>
      <c r="AY15" s="71">
        <v>101.26300000000001</v>
      </c>
      <c r="AZ15" s="71">
        <v>102.94199999999999</v>
      </c>
      <c r="BA15" s="71">
        <v>103.822</v>
      </c>
      <c r="BB15" s="71">
        <v>106.854</v>
      </c>
      <c r="BC15" s="71">
        <v>106.39700000000001</v>
      </c>
      <c r="BD15" s="71">
        <v>104.76300000000001</v>
      </c>
      <c r="BE15" s="71">
        <v>97.504000000000005</v>
      </c>
      <c r="BF15" s="71">
        <v>109.574</v>
      </c>
      <c r="BG15" s="71">
        <v>102.869</v>
      </c>
      <c r="BH15" s="71">
        <v>103.595</v>
      </c>
      <c r="BI15" s="71">
        <v>96.317999999999998</v>
      </c>
      <c r="BJ15" s="71">
        <v>74.227999999999994</v>
      </c>
      <c r="BK15" s="71">
        <v>72.242000000000004</v>
      </c>
      <c r="BL15" s="71">
        <v>55</v>
      </c>
      <c r="BM15" s="71">
        <v>57.597000000000001</v>
      </c>
      <c r="BN15" s="71">
        <v>42.216999999999999</v>
      </c>
      <c r="BO15" s="71">
        <v>47.670999999999999</v>
      </c>
      <c r="BP15" s="71">
        <v>30.995999999999999</v>
      </c>
      <c r="BQ15" s="71">
        <v>24.776</v>
      </c>
      <c r="BR15" s="71">
        <v>0.64600000000000002</v>
      </c>
      <c r="BS15" s="71">
        <v>11.084</v>
      </c>
      <c r="BT15" s="71">
        <v>18.934999999999999</v>
      </c>
      <c r="BU15" s="71">
        <v>13.598000000000001</v>
      </c>
      <c r="BV15" s="71">
        <v>1.0349999999999999</v>
      </c>
      <c r="BW15" s="71">
        <v>4.2759999999999998</v>
      </c>
      <c r="BX15" s="71">
        <v>6.2990000000000004</v>
      </c>
      <c r="BY15" s="71">
        <v>3.621</v>
      </c>
      <c r="BZ15" s="71">
        <v>0.14000000000000001</v>
      </c>
      <c r="CA15" s="71">
        <v>1.7999999999999999E-2</v>
      </c>
      <c r="CB15" s="71">
        <v>3.5000000000000003E-2</v>
      </c>
      <c r="CC15" s="71">
        <v>3.6999999999999998E-2</v>
      </c>
      <c r="CD15" s="71">
        <v>21.605</v>
      </c>
      <c r="CE15" s="71"/>
      <c r="CF15" s="71"/>
      <c r="CG15" s="71">
        <v>11.608000000000001</v>
      </c>
      <c r="CH15" s="71">
        <v>2.141</v>
      </c>
      <c r="CI15" s="71">
        <v>1.7999999999999999E-2</v>
      </c>
      <c r="CJ15" s="71">
        <v>1.123</v>
      </c>
      <c r="CK15" s="71">
        <v>6.0000000000000001E-3</v>
      </c>
      <c r="CL15" s="71">
        <v>2.6579999999999999</v>
      </c>
      <c r="CM15" s="71">
        <v>0.52</v>
      </c>
      <c r="CN15" s="71">
        <v>7.0000000000000001E-3</v>
      </c>
      <c r="CO15" s="71">
        <v>6.2E-2</v>
      </c>
      <c r="CP15" s="71">
        <v>8.0000000000000002E-3</v>
      </c>
      <c r="CQ15" s="71">
        <v>8.9999999999999993E-3</v>
      </c>
      <c r="CR15" s="71">
        <v>0.01</v>
      </c>
      <c r="CS15" s="71">
        <v>2.8000000000000001E-2</v>
      </c>
      <c r="CT15" s="72"/>
      <c r="CU15" s="72"/>
      <c r="CV15" s="72"/>
      <c r="CW15" s="73"/>
      <c r="CX15" s="74">
        <f t="array" ref="CX15">SUMPRODUCT(B15:CW15*0.25)</f>
        <v>1014.6317499999998</v>
      </c>
    </row>
    <row r="16" spans="1:102" ht="24.9" customHeight="1" x14ac:dyDescent="0.25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" customHeight="1" x14ac:dyDescent="0.25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/>
      <c r="CE17" s="71"/>
      <c r="CF17" s="71"/>
      <c r="CG17" s="71"/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0</v>
      </c>
    </row>
    <row r="18" spans="1:102" ht="30" customHeight="1" thickBot="1" x14ac:dyDescent="0.3">
      <c r="A18" s="75" t="s">
        <v>15</v>
      </c>
      <c r="B18" s="76">
        <f>SUM(B11:B17)</f>
        <v>7.64</v>
      </c>
      <c r="C18" s="77">
        <f t="shared" ref="C18:BN18" si="0">SUM(C11:C17)</f>
        <v>7.9249999999999998</v>
      </c>
      <c r="D18" s="77">
        <f t="shared" si="0"/>
        <v>7.9550000000000001</v>
      </c>
      <c r="E18" s="77">
        <f t="shared" si="0"/>
        <v>10.451000000000001</v>
      </c>
      <c r="F18" s="77">
        <f t="shared" si="0"/>
        <v>21.071999999999999</v>
      </c>
      <c r="G18" s="77">
        <f t="shared" si="0"/>
        <v>29.573</v>
      </c>
      <c r="H18" s="77">
        <f t="shared" si="0"/>
        <v>34.337000000000003</v>
      </c>
      <c r="I18" s="77">
        <f t="shared" si="0"/>
        <v>19.315000000000001</v>
      </c>
      <c r="J18" s="77">
        <f t="shared" si="0"/>
        <v>23.373000000000001</v>
      </c>
      <c r="K18" s="77">
        <f t="shared" si="0"/>
        <v>22.960999999999999</v>
      </c>
      <c r="L18" s="77">
        <f t="shared" si="0"/>
        <v>22.43</v>
      </c>
      <c r="M18" s="77">
        <f t="shared" si="0"/>
        <v>23.488</v>
      </c>
      <c r="N18" s="77">
        <f t="shared" si="0"/>
        <v>21.931999999999999</v>
      </c>
      <c r="O18" s="77">
        <f t="shared" si="0"/>
        <v>36.237000000000002</v>
      </c>
      <c r="P18" s="77">
        <f t="shared" si="0"/>
        <v>0</v>
      </c>
      <c r="Q18" s="77">
        <f t="shared" si="0"/>
        <v>4.0000000000000001E-3</v>
      </c>
      <c r="R18" s="77">
        <f t="shared" si="0"/>
        <v>20.646999999999998</v>
      </c>
      <c r="S18" s="77">
        <f t="shared" si="0"/>
        <v>31.385999999999999</v>
      </c>
      <c r="T18" s="77">
        <f t="shared" si="0"/>
        <v>10.807</v>
      </c>
      <c r="U18" s="77">
        <f t="shared" si="0"/>
        <v>15.773</v>
      </c>
      <c r="V18" s="77">
        <f t="shared" si="0"/>
        <v>41.473999999999997</v>
      </c>
      <c r="W18" s="77">
        <f t="shared" si="0"/>
        <v>23.998999999999999</v>
      </c>
      <c r="X18" s="77">
        <f t="shared" si="0"/>
        <v>38.536999999999999</v>
      </c>
      <c r="Y18" s="77">
        <f t="shared" si="0"/>
        <v>46.591999999999999</v>
      </c>
      <c r="Z18" s="77">
        <f t="shared" si="0"/>
        <v>68.819999999999993</v>
      </c>
      <c r="AA18" s="77">
        <f t="shared" si="0"/>
        <v>1.9E-2</v>
      </c>
      <c r="AB18" s="77">
        <f t="shared" si="0"/>
        <v>2.867</v>
      </c>
      <c r="AC18" s="77">
        <f t="shared" si="0"/>
        <v>90.266000000000005</v>
      </c>
      <c r="AD18" s="77">
        <f t="shared" si="0"/>
        <v>80.186999999999998</v>
      </c>
      <c r="AE18" s="77">
        <f t="shared" si="0"/>
        <v>103.38200000000001</v>
      </c>
      <c r="AF18" s="77">
        <f t="shared" si="0"/>
        <v>98.384</v>
      </c>
      <c r="AG18" s="77">
        <f t="shared" si="0"/>
        <v>119.404</v>
      </c>
      <c r="AH18" s="77">
        <f t="shared" si="0"/>
        <v>72.302999999999997</v>
      </c>
      <c r="AI18" s="77">
        <f t="shared" si="0"/>
        <v>78.834999999999994</v>
      </c>
      <c r="AJ18" s="77">
        <f t="shared" si="0"/>
        <v>83.5</v>
      </c>
      <c r="AK18" s="77">
        <f t="shared" si="0"/>
        <v>88.6</v>
      </c>
      <c r="AL18" s="77">
        <f t="shared" si="0"/>
        <v>92.6</v>
      </c>
      <c r="AM18" s="77">
        <f t="shared" si="0"/>
        <v>92.206000000000003</v>
      </c>
      <c r="AN18" s="77">
        <f t="shared" si="0"/>
        <v>107.877</v>
      </c>
      <c r="AO18" s="77">
        <f t="shared" si="0"/>
        <v>77.905000000000001</v>
      </c>
      <c r="AP18" s="77">
        <f t="shared" si="0"/>
        <v>53.44</v>
      </c>
      <c r="AQ18" s="77">
        <f t="shared" si="0"/>
        <v>59.935000000000002</v>
      </c>
      <c r="AR18" s="77">
        <f t="shared" si="0"/>
        <v>61.968000000000004</v>
      </c>
      <c r="AS18" s="77">
        <f t="shared" si="0"/>
        <v>81.338999999999999</v>
      </c>
      <c r="AT18" s="77">
        <f t="shared" si="0"/>
        <v>87.27</v>
      </c>
      <c r="AU18" s="77">
        <f t="shared" si="0"/>
        <v>89.153000000000006</v>
      </c>
      <c r="AV18" s="77">
        <f t="shared" si="0"/>
        <v>91.134</v>
      </c>
      <c r="AW18" s="77">
        <f t="shared" si="0"/>
        <v>96.914000000000001</v>
      </c>
      <c r="AX18" s="77">
        <f t="shared" si="0"/>
        <v>99.62</v>
      </c>
      <c r="AY18" s="77">
        <f t="shared" si="0"/>
        <v>101.26300000000001</v>
      </c>
      <c r="AZ18" s="77">
        <f t="shared" si="0"/>
        <v>102.94199999999999</v>
      </c>
      <c r="BA18" s="77">
        <f t="shared" si="0"/>
        <v>103.822</v>
      </c>
      <c r="BB18" s="77">
        <f t="shared" si="0"/>
        <v>106.854</v>
      </c>
      <c r="BC18" s="77">
        <f t="shared" si="0"/>
        <v>106.39700000000001</v>
      </c>
      <c r="BD18" s="77">
        <f t="shared" si="0"/>
        <v>104.76300000000001</v>
      </c>
      <c r="BE18" s="77">
        <f t="shared" si="0"/>
        <v>97.504000000000005</v>
      </c>
      <c r="BF18" s="77">
        <f t="shared" si="0"/>
        <v>109.574</v>
      </c>
      <c r="BG18" s="77">
        <f t="shared" si="0"/>
        <v>102.869</v>
      </c>
      <c r="BH18" s="77">
        <f t="shared" si="0"/>
        <v>103.595</v>
      </c>
      <c r="BI18" s="77">
        <f t="shared" si="0"/>
        <v>96.317999999999998</v>
      </c>
      <c r="BJ18" s="77">
        <f t="shared" si="0"/>
        <v>74.227999999999994</v>
      </c>
      <c r="BK18" s="77">
        <f t="shared" si="0"/>
        <v>72.242000000000004</v>
      </c>
      <c r="BL18" s="77">
        <f t="shared" si="0"/>
        <v>55</v>
      </c>
      <c r="BM18" s="77">
        <f t="shared" si="0"/>
        <v>57.597000000000001</v>
      </c>
      <c r="BN18" s="77">
        <f t="shared" si="0"/>
        <v>42.216999999999999</v>
      </c>
      <c r="BO18" s="77">
        <f t="shared" ref="BO18:CW18" si="1">SUM(BO11:BO17)</f>
        <v>47.670999999999999</v>
      </c>
      <c r="BP18" s="77">
        <f t="shared" si="1"/>
        <v>30.995999999999999</v>
      </c>
      <c r="BQ18" s="77">
        <f t="shared" si="1"/>
        <v>24.776</v>
      </c>
      <c r="BR18" s="77">
        <f t="shared" si="1"/>
        <v>0.64600000000000002</v>
      </c>
      <c r="BS18" s="77">
        <f t="shared" si="1"/>
        <v>11.084</v>
      </c>
      <c r="BT18" s="77">
        <f t="shared" si="1"/>
        <v>18.934999999999999</v>
      </c>
      <c r="BU18" s="77">
        <f t="shared" si="1"/>
        <v>13.598000000000001</v>
      </c>
      <c r="BV18" s="77">
        <f t="shared" si="1"/>
        <v>1.0349999999999999</v>
      </c>
      <c r="BW18" s="77">
        <f t="shared" si="1"/>
        <v>4.2759999999999998</v>
      </c>
      <c r="BX18" s="77">
        <f t="shared" si="1"/>
        <v>6.2990000000000004</v>
      </c>
      <c r="BY18" s="77">
        <f t="shared" si="1"/>
        <v>3.621</v>
      </c>
      <c r="BZ18" s="77">
        <f t="shared" si="1"/>
        <v>0.14000000000000001</v>
      </c>
      <c r="CA18" s="77">
        <f t="shared" si="1"/>
        <v>1.7999999999999999E-2</v>
      </c>
      <c r="CB18" s="77">
        <f t="shared" si="1"/>
        <v>3.5000000000000003E-2</v>
      </c>
      <c r="CC18" s="77">
        <f t="shared" si="1"/>
        <v>3.6999999999999998E-2</v>
      </c>
      <c r="CD18" s="77">
        <f t="shared" si="1"/>
        <v>21.605</v>
      </c>
      <c r="CE18" s="77">
        <f t="shared" si="1"/>
        <v>0</v>
      </c>
      <c r="CF18" s="77">
        <f t="shared" si="1"/>
        <v>0</v>
      </c>
      <c r="CG18" s="77">
        <f t="shared" si="1"/>
        <v>11.608000000000001</v>
      </c>
      <c r="CH18" s="77">
        <f t="shared" si="1"/>
        <v>2.141</v>
      </c>
      <c r="CI18" s="77">
        <f t="shared" si="1"/>
        <v>1.7999999999999999E-2</v>
      </c>
      <c r="CJ18" s="77">
        <f t="shared" si="1"/>
        <v>1.123</v>
      </c>
      <c r="CK18" s="77">
        <f t="shared" si="1"/>
        <v>6.0000000000000001E-3</v>
      </c>
      <c r="CL18" s="77">
        <f t="shared" si="1"/>
        <v>2.6579999999999999</v>
      </c>
      <c r="CM18" s="77">
        <f t="shared" si="1"/>
        <v>0.52</v>
      </c>
      <c r="CN18" s="77">
        <f t="shared" si="1"/>
        <v>7.0000000000000001E-3</v>
      </c>
      <c r="CO18" s="77">
        <f t="shared" si="1"/>
        <v>6.2E-2</v>
      </c>
      <c r="CP18" s="77">
        <f t="shared" si="1"/>
        <v>8.0000000000000002E-3</v>
      </c>
      <c r="CQ18" s="77">
        <f t="shared" si="1"/>
        <v>8.9999999999999993E-3</v>
      </c>
      <c r="CR18" s="77">
        <f t="shared" si="1"/>
        <v>0.01</v>
      </c>
      <c r="CS18" s="77">
        <f t="shared" si="1"/>
        <v>2.8000000000000001E-2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1033.9977499999998</v>
      </c>
    </row>
    <row r="19" spans="1:102" ht="18" customHeight="1" thickBot="1" x14ac:dyDescent="0.3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3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" customHeight="1" x14ac:dyDescent="0.25">
      <c r="A21" s="86" t="s">
        <v>17</v>
      </c>
      <c r="B21" s="87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/>
      <c r="AA21" s="88"/>
      <c r="AB21" s="88"/>
      <c r="AC21" s="88"/>
      <c r="AD21" s="88"/>
      <c r="AE21" s="88"/>
      <c r="AF21" s="88"/>
      <c r="AG21" s="88"/>
      <c r="AH21" s="88"/>
      <c r="AI21" s="88"/>
      <c r="AJ21" s="88"/>
      <c r="AK21" s="88"/>
      <c r="AL21" s="88"/>
      <c r="AM21" s="88"/>
      <c r="AN21" s="88"/>
      <c r="AO21" s="88"/>
      <c r="AP21" s="88"/>
      <c r="AQ21" s="88"/>
      <c r="AR21" s="88"/>
      <c r="AS21" s="88"/>
      <c r="AT21" s="88"/>
      <c r="AU21" s="88"/>
      <c r="AV21" s="88"/>
      <c r="AW21" s="88"/>
      <c r="AX21" s="88"/>
      <c r="AY21" s="88"/>
      <c r="AZ21" s="88"/>
      <c r="BA21" s="88"/>
      <c r="BB21" s="88"/>
      <c r="BC21" s="88"/>
      <c r="BD21" s="88"/>
      <c r="BE21" s="88"/>
      <c r="BF21" s="88"/>
      <c r="BG21" s="88"/>
      <c r="BH21" s="88"/>
      <c r="BI21" s="88"/>
      <c r="BJ21" s="88"/>
      <c r="BK21" s="88"/>
      <c r="BL21" s="88"/>
      <c r="BM21" s="88"/>
      <c r="BN21" s="88"/>
      <c r="BO21" s="88"/>
      <c r="BP21" s="88"/>
      <c r="BQ21" s="88"/>
      <c r="BR21" s="88"/>
      <c r="BS21" s="88"/>
      <c r="BT21" s="88"/>
      <c r="BU21" s="88"/>
      <c r="BV21" s="88"/>
      <c r="BW21" s="88"/>
      <c r="BX21" s="88"/>
      <c r="BY21" s="88"/>
      <c r="BZ21" s="88"/>
      <c r="CA21" s="88"/>
      <c r="CB21" s="88"/>
      <c r="CC21" s="88"/>
      <c r="CD21" s="88"/>
      <c r="CE21" s="88"/>
      <c r="CF21" s="88"/>
      <c r="CG21" s="88"/>
      <c r="CH21" s="88"/>
      <c r="CI21" s="88"/>
      <c r="CJ21" s="88"/>
      <c r="CK21" s="88"/>
      <c r="CL21" s="88"/>
      <c r="CM21" s="88"/>
      <c r="CN21" s="88"/>
      <c r="CO21" s="88"/>
      <c r="CP21" s="88"/>
      <c r="CQ21" s="88"/>
      <c r="CR21" s="88"/>
      <c r="CS21" s="88"/>
      <c r="CT21" s="89"/>
      <c r="CU21" s="89"/>
      <c r="CV21" s="89"/>
      <c r="CW21" s="90"/>
      <c r="CX21" s="91">
        <f t="array" ref="CX21">SUMPRODUCT(B21:CW21*0.25)</f>
        <v>0</v>
      </c>
    </row>
    <row r="22" spans="1:102" ht="24.9" customHeight="1" x14ac:dyDescent="0.25">
      <c r="A22" s="92" t="s">
        <v>18</v>
      </c>
      <c r="B22" s="93">
        <v>3.1</v>
      </c>
      <c r="C22" s="94">
        <v>4</v>
      </c>
      <c r="D22" s="94">
        <v>0.5</v>
      </c>
      <c r="E22" s="94"/>
      <c r="F22" s="94"/>
      <c r="G22" s="94">
        <v>4</v>
      </c>
      <c r="H22" s="94">
        <v>4</v>
      </c>
      <c r="I22" s="94">
        <v>4</v>
      </c>
      <c r="J22" s="94"/>
      <c r="K22" s="94"/>
      <c r="L22" s="94"/>
      <c r="M22" s="94">
        <v>4</v>
      </c>
      <c r="N22" s="94"/>
      <c r="O22" s="94"/>
      <c r="P22" s="94"/>
      <c r="Q22" s="94"/>
      <c r="R22" s="94"/>
      <c r="S22" s="94"/>
      <c r="T22" s="94"/>
      <c r="U22" s="94"/>
      <c r="V22" s="94"/>
      <c r="W22" s="94"/>
      <c r="X22" s="94"/>
      <c r="Y22" s="94"/>
      <c r="Z22" s="94"/>
      <c r="AA22" s="94"/>
      <c r="AB22" s="94"/>
      <c r="AC22" s="94"/>
      <c r="AD22" s="94">
        <v>9</v>
      </c>
      <c r="AE22" s="94">
        <v>5</v>
      </c>
      <c r="AF22" s="94">
        <v>1.18</v>
      </c>
      <c r="AG22" s="94"/>
      <c r="AH22" s="94"/>
      <c r="AI22" s="94"/>
      <c r="AJ22" s="94"/>
      <c r="AK22" s="94"/>
      <c r="AL22" s="94"/>
      <c r="AM22" s="94"/>
      <c r="AN22" s="94"/>
      <c r="AO22" s="94"/>
      <c r="AP22" s="94"/>
      <c r="AQ22" s="94"/>
      <c r="AR22" s="94"/>
      <c r="AS22" s="94"/>
      <c r="AT22" s="94"/>
      <c r="AU22" s="94"/>
      <c r="AV22" s="94"/>
      <c r="AW22" s="94"/>
      <c r="AX22" s="94"/>
      <c r="AY22" s="94"/>
      <c r="AZ22" s="94"/>
      <c r="BA22" s="94"/>
      <c r="BB22" s="94"/>
      <c r="BC22" s="94"/>
      <c r="BD22" s="94"/>
      <c r="BE22" s="94"/>
      <c r="BF22" s="94"/>
      <c r="BG22" s="94"/>
      <c r="BH22" s="94"/>
      <c r="BI22" s="94"/>
      <c r="BJ22" s="94"/>
      <c r="BK22" s="94"/>
      <c r="BL22" s="94"/>
      <c r="BM22" s="94"/>
      <c r="BN22" s="94"/>
      <c r="BO22" s="94"/>
      <c r="BP22" s="94"/>
      <c r="BQ22" s="94"/>
      <c r="BR22" s="94"/>
      <c r="BS22" s="94"/>
      <c r="BT22" s="94">
        <v>1.1319999999999999</v>
      </c>
      <c r="BU22" s="94">
        <v>1.0840000000000001</v>
      </c>
      <c r="BV22" s="94"/>
      <c r="BW22" s="94"/>
      <c r="BX22" s="94">
        <v>0.2</v>
      </c>
      <c r="BY22" s="94"/>
      <c r="BZ22" s="94"/>
      <c r="CA22" s="94"/>
      <c r="CB22" s="94"/>
      <c r="CC22" s="94"/>
      <c r="CD22" s="94"/>
      <c r="CE22" s="94"/>
      <c r="CF22" s="94">
        <v>5</v>
      </c>
      <c r="CG22" s="94">
        <v>5</v>
      </c>
      <c r="CH22" s="94"/>
      <c r="CI22" s="94"/>
      <c r="CJ22" s="94"/>
      <c r="CK22" s="94">
        <v>0.5</v>
      </c>
      <c r="CL22" s="94"/>
      <c r="CM22" s="94">
        <v>2.4E-2</v>
      </c>
      <c r="CN22" s="94"/>
      <c r="CO22" s="94"/>
      <c r="CP22" s="94"/>
      <c r="CQ22" s="94"/>
      <c r="CR22" s="94"/>
      <c r="CS22" s="94"/>
      <c r="CT22" s="95"/>
      <c r="CU22" s="95"/>
      <c r="CV22" s="95"/>
      <c r="CW22" s="96"/>
      <c r="CX22" s="97">
        <f t="array" ref="CX22">SUMPRODUCT(B22:CW22*0.25)</f>
        <v>12.930000000000001</v>
      </c>
    </row>
    <row r="23" spans="1:102" ht="24.9" customHeight="1" x14ac:dyDescent="0.25">
      <c r="A23" s="92" t="s">
        <v>19</v>
      </c>
      <c r="B23" s="98">
        <v>1.7</v>
      </c>
      <c r="C23" s="99">
        <v>1.7</v>
      </c>
      <c r="D23" s="99">
        <v>1.7</v>
      </c>
      <c r="E23" s="99">
        <v>1.7</v>
      </c>
      <c r="F23" s="99">
        <v>1.7</v>
      </c>
      <c r="G23" s="99">
        <v>2.4</v>
      </c>
      <c r="H23" s="99">
        <v>3.8</v>
      </c>
      <c r="I23" s="99">
        <v>2.2999999999999998</v>
      </c>
      <c r="J23" s="99">
        <v>1.7</v>
      </c>
      <c r="K23" s="99">
        <v>1.7</v>
      </c>
      <c r="L23" s="99">
        <v>2.2999999999999998</v>
      </c>
      <c r="M23" s="99">
        <v>1.806</v>
      </c>
      <c r="N23" s="99">
        <v>0.7</v>
      </c>
      <c r="O23" s="99">
        <v>0.7</v>
      </c>
      <c r="P23" s="99">
        <v>0.7</v>
      </c>
      <c r="Q23" s="99">
        <v>0.7</v>
      </c>
      <c r="R23" s="99">
        <v>0.7</v>
      </c>
      <c r="S23" s="99">
        <v>0.7</v>
      </c>
      <c r="T23" s="99">
        <v>2.7</v>
      </c>
      <c r="U23" s="99">
        <v>0.7</v>
      </c>
      <c r="V23" s="99">
        <v>0.7</v>
      </c>
      <c r="W23" s="99">
        <v>0.7</v>
      </c>
      <c r="X23" s="99">
        <v>0.7</v>
      </c>
      <c r="Y23" s="99">
        <v>0.7</v>
      </c>
      <c r="Z23" s="99"/>
      <c r="AA23" s="99"/>
      <c r="AB23" s="99"/>
      <c r="AC23" s="99"/>
      <c r="AD23" s="99">
        <v>10.701000000000001</v>
      </c>
      <c r="AE23" s="99">
        <v>9.8000000000000007</v>
      </c>
      <c r="AF23" s="99">
        <v>3.3650000000000002</v>
      </c>
      <c r="AG23" s="99"/>
      <c r="AH23" s="99"/>
      <c r="AI23" s="99"/>
      <c r="AJ23" s="99"/>
      <c r="AK23" s="99"/>
      <c r="AL23" s="99"/>
      <c r="AM23" s="99"/>
      <c r="AN23" s="99"/>
      <c r="AO23" s="99">
        <v>0.498</v>
      </c>
      <c r="AP23" s="99"/>
      <c r="AQ23" s="99">
        <v>2</v>
      </c>
      <c r="AR23" s="99">
        <v>2</v>
      </c>
      <c r="AS23" s="99"/>
      <c r="AT23" s="99">
        <v>5.617</v>
      </c>
      <c r="AU23" s="99">
        <v>4.694</v>
      </c>
      <c r="AV23" s="99">
        <v>4.6890000000000001</v>
      </c>
      <c r="AW23" s="99"/>
      <c r="AX23" s="99"/>
      <c r="AY23" s="99"/>
      <c r="AZ23" s="99"/>
      <c r="BA23" s="99"/>
      <c r="BB23" s="99"/>
      <c r="BC23" s="99"/>
      <c r="BD23" s="99"/>
      <c r="BE23" s="99"/>
      <c r="BF23" s="99">
        <v>1.5</v>
      </c>
      <c r="BG23" s="99">
        <v>1.5</v>
      </c>
      <c r="BH23" s="99"/>
      <c r="BI23" s="99">
        <v>1.5</v>
      </c>
      <c r="BJ23" s="99">
        <v>1</v>
      </c>
      <c r="BK23" s="99">
        <v>1</v>
      </c>
      <c r="BL23" s="99">
        <v>2.0990000000000002</v>
      </c>
      <c r="BM23" s="99"/>
      <c r="BN23" s="99"/>
      <c r="BO23" s="99"/>
      <c r="BP23" s="99">
        <v>19.602</v>
      </c>
      <c r="BQ23" s="99">
        <v>7.3330000000000002</v>
      </c>
      <c r="BR23" s="99">
        <v>1.927</v>
      </c>
      <c r="BS23" s="99">
        <v>1.9139999999999999</v>
      </c>
      <c r="BT23" s="99">
        <v>10.125999999999999</v>
      </c>
      <c r="BU23" s="99">
        <v>8.4250000000000007</v>
      </c>
      <c r="BV23" s="99"/>
      <c r="BW23" s="99">
        <v>7.0970000000000004</v>
      </c>
      <c r="BX23" s="99">
        <v>14.194000000000001</v>
      </c>
      <c r="BY23" s="99">
        <v>3.548</v>
      </c>
      <c r="BZ23" s="99">
        <v>1.9430000000000001</v>
      </c>
      <c r="CA23" s="99"/>
      <c r="CB23" s="99">
        <v>9.0950000000000006</v>
      </c>
      <c r="CC23" s="99">
        <v>13.444000000000001</v>
      </c>
      <c r="CD23" s="99"/>
      <c r="CE23" s="99"/>
      <c r="CF23" s="99"/>
      <c r="CG23" s="99">
        <v>5</v>
      </c>
      <c r="CH23" s="99">
        <v>21.763000000000002</v>
      </c>
      <c r="CI23" s="99">
        <v>5.7930000000000001</v>
      </c>
      <c r="CJ23" s="99">
        <v>3.5999999999999997E-2</v>
      </c>
      <c r="CK23" s="99"/>
      <c r="CL23" s="99">
        <v>5.6369999999999996</v>
      </c>
      <c r="CM23" s="99">
        <v>20.292000000000002</v>
      </c>
      <c r="CN23" s="99">
        <v>6.0949999999999998</v>
      </c>
      <c r="CO23" s="99">
        <v>36.133000000000003</v>
      </c>
      <c r="CP23" s="99"/>
      <c r="CQ23" s="99">
        <v>6.2370000000000001</v>
      </c>
      <c r="CR23" s="99">
        <v>0.68700000000000006</v>
      </c>
      <c r="CS23" s="99">
        <v>0.46</v>
      </c>
      <c r="CT23" s="100"/>
      <c r="CU23" s="100"/>
      <c r="CV23" s="100"/>
      <c r="CW23" s="96"/>
      <c r="CX23" s="97">
        <f t="array" ref="CX23">SUMPRODUCT(B23:CW23*0.25)</f>
        <v>73.412500000000009</v>
      </c>
    </row>
    <row r="24" spans="1:102" ht="24.9" customHeight="1" x14ac:dyDescent="0.25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0</v>
      </c>
    </row>
    <row r="25" spans="1:102" ht="24.9" customHeight="1" x14ac:dyDescent="0.25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" customHeight="1" x14ac:dyDescent="0.25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" customHeight="1" x14ac:dyDescent="0.25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3">
      <c r="A28" s="105" t="s">
        <v>24</v>
      </c>
      <c r="B28" s="106">
        <f>SUM(B21:B27)</f>
        <v>4.8</v>
      </c>
      <c r="C28" s="107">
        <f t="shared" ref="C28:BN28" si="2">SUM(C21:C27)</f>
        <v>5.7</v>
      </c>
      <c r="D28" s="107">
        <f t="shared" si="2"/>
        <v>2.2000000000000002</v>
      </c>
      <c r="E28" s="107">
        <f t="shared" si="2"/>
        <v>1.7</v>
      </c>
      <c r="F28" s="107">
        <f t="shared" si="2"/>
        <v>1.7</v>
      </c>
      <c r="G28" s="107">
        <f t="shared" si="2"/>
        <v>6.4</v>
      </c>
      <c r="H28" s="107">
        <f t="shared" si="2"/>
        <v>7.8</v>
      </c>
      <c r="I28" s="107">
        <f t="shared" si="2"/>
        <v>6.3</v>
      </c>
      <c r="J28" s="107">
        <f t="shared" si="2"/>
        <v>1.7</v>
      </c>
      <c r="K28" s="107">
        <f t="shared" si="2"/>
        <v>1.7</v>
      </c>
      <c r="L28" s="107">
        <f t="shared" si="2"/>
        <v>2.2999999999999998</v>
      </c>
      <c r="M28" s="107">
        <f t="shared" si="2"/>
        <v>5.806</v>
      </c>
      <c r="N28" s="107">
        <f t="shared" si="2"/>
        <v>0.7</v>
      </c>
      <c r="O28" s="107">
        <f t="shared" si="2"/>
        <v>0.7</v>
      </c>
      <c r="P28" s="107">
        <f t="shared" si="2"/>
        <v>0.7</v>
      </c>
      <c r="Q28" s="107">
        <f t="shared" si="2"/>
        <v>0.7</v>
      </c>
      <c r="R28" s="107">
        <f t="shared" si="2"/>
        <v>0.7</v>
      </c>
      <c r="S28" s="107">
        <f t="shared" si="2"/>
        <v>0.7</v>
      </c>
      <c r="T28" s="107">
        <f t="shared" si="2"/>
        <v>2.7</v>
      </c>
      <c r="U28" s="107">
        <f t="shared" si="2"/>
        <v>0.7</v>
      </c>
      <c r="V28" s="107">
        <f t="shared" si="2"/>
        <v>0.7</v>
      </c>
      <c r="W28" s="107">
        <f t="shared" si="2"/>
        <v>0.7</v>
      </c>
      <c r="X28" s="107">
        <f t="shared" si="2"/>
        <v>0.7</v>
      </c>
      <c r="Y28" s="107">
        <f t="shared" si="2"/>
        <v>0.7</v>
      </c>
      <c r="Z28" s="107">
        <f t="shared" si="2"/>
        <v>0</v>
      </c>
      <c r="AA28" s="107">
        <f t="shared" si="2"/>
        <v>0</v>
      </c>
      <c r="AB28" s="107">
        <f t="shared" si="2"/>
        <v>0</v>
      </c>
      <c r="AC28" s="107">
        <f t="shared" si="2"/>
        <v>0</v>
      </c>
      <c r="AD28" s="107">
        <f t="shared" si="2"/>
        <v>19.701000000000001</v>
      </c>
      <c r="AE28" s="107">
        <f t="shared" si="2"/>
        <v>14.8</v>
      </c>
      <c r="AF28" s="107">
        <f t="shared" si="2"/>
        <v>4.5449999999999999</v>
      </c>
      <c r="AG28" s="107">
        <f t="shared" si="2"/>
        <v>0</v>
      </c>
      <c r="AH28" s="107">
        <f t="shared" si="2"/>
        <v>0</v>
      </c>
      <c r="AI28" s="107">
        <f t="shared" si="2"/>
        <v>0</v>
      </c>
      <c r="AJ28" s="107">
        <f t="shared" si="2"/>
        <v>0</v>
      </c>
      <c r="AK28" s="107">
        <f t="shared" si="2"/>
        <v>0</v>
      </c>
      <c r="AL28" s="107">
        <f t="shared" si="2"/>
        <v>0</v>
      </c>
      <c r="AM28" s="107">
        <f t="shared" si="2"/>
        <v>0</v>
      </c>
      <c r="AN28" s="107">
        <f t="shared" si="2"/>
        <v>0</v>
      </c>
      <c r="AO28" s="107">
        <f t="shared" si="2"/>
        <v>0.498</v>
      </c>
      <c r="AP28" s="107">
        <f t="shared" si="2"/>
        <v>0</v>
      </c>
      <c r="AQ28" s="107">
        <f t="shared" si="2"/>
        <v>2</v>
      </c>
      <c r="AR28" s="107">
        <f t="shared" si="2"/>
        <v>2</v>
      </c>
      <c r="AS28" s="107">
        <f t="shared" si="2"/>
        <v>0</v>
      </c>
      <c r="AT28" s="107">
        <f t="shared" si="2"/>
        <v>5.617</v>
      </c>
      <c r="AU28" s="107">
        <f t="shared" si="2"/>
        <v>4.694</v>
      </c>
      <c r="AV28" s="107">
        <f t="shared" si="2"/>
        <v>4.6890000000000001</v>
      </c>
      <c r="AW28" s="107">
        <f t="shared" si="2"/>
        <v>0</v>
      </c>
      <c r="AX28" s="107">
        <f t="shared" si="2"/>
        <v>0</v>
      </c>
      <c r="AY28" s="107">
        <f t="shared" si="2"/>
        <v>0</v>
      </c>
      <c r="AZ28" s="107">
        <f t="shared" si="2"/>
        <v>0</v>
      </c>
      <c r="BA28" s="107">
        <f t="shared" si="2"/>
        <v>0</v>
      </c>
      <c r="BB28" s="107">
        <f t="shared" si="2"/>
        <v>0</v>
      </c>
      <c r="BC28" s="107">
        <f t="shared" si="2"/>
        <v>0</v>
      </c>
      <c r="BD28" s="107">
        <f t="shared" si="2"/>
        <v>0</v>
      </c>
      <c r="BE28" s="107">
        <f t="shared" si="2"/>
        <v>0</v>
      </c>
      <c r="BF28" s="107">
        <f t="shared" si="2"/>
        <v>1.5</v>
      </c>
      <c r="BG28" s="107">
        <f t="shared" si="2"/>
        <v>1.5</v>
      </c>
      <c r="BH28" s="107">
        <f t="shared" si="2"/>
        <v>0</v>
      </c>
      <c r="BI28" s="107">
        <f t="shared" si="2"/>
        <v>1.5</v>
      </c>
      <c r="BJ28" s="107">
        <f t="shared" si="2"/>
        <v>1</v>
      </c>
      <c r="BK28" s="107">
        <f t="shared" si="2"/>
        <v>1</v>
      </c>
      <c r="BL28" s="107">
        <f t="shared" si="2"/>
        <v>2.0990000000000002</v>
      </c>
      <c r="BM28" s="107">
        <f t="shared" si="2"/>
        <v>0</v>
      </c>
      <c r="BN28" s="107">
        <f t="shared" si="2"/>
        <v>0</v>
      </c>
      <c r="BO28" s="107">
        <f t="shared" ref="BO28:CW28" si="3">SUM(BO21:BO27)</f>
        <v>0</v>
      </c>
      <c r="BP28" s="107">
        <f t="shared" si="3"/>
        <v>19.602</v>
      </c>
      <c r="BQ28" s="107">
        <f t="shared" si="3"/>
        <v>7.3330000000000002</v>
      </c>
      <c r="BR28" s="107">
        <f t="shared" si="3"/>
        <v>1.927</v>
      </c>
      <c r="BS28" s="107">
        <f t="shared" si="3"/>
        <v>1.9139999999999999</v>
      </c>
      <c r="BT28" s="107">
        <f t="shared" si="3"/>
        <v>11.257999999999999</v>
      </c>
      <c r="BU28" s="107">
        <f t="shared" si="3"/>
        <v>9.5090000000000003</v>
      </c>
      <c r="BV28" s="107">
        <f t="shared" si="3"/>
        <v>0</v>
      </c>
      <c r="BW28" s="107">
        <f t="shared" si="3"/>
        <v>7.0970000000000004</v>
      </c>
      <c r="BX28" s="107">
        <f t="shared" si="3"/>
        <v>14.394</v>
      </c>
      <c r="BY28" s="107">
        <f t="shared" si="3"/>
        <v>3.548</v>
      </c>
      <c r="BZ28" s="107">
        <f t="shared" si="3"/>
        <v>1.9430000000000001</v>
      </c>
      <c r="CA28" s="107">
        <f t="shared" si="3"/>
        <v>0</v>
      </c>
      <c r="CB28" s="107">
        <f t="shared" si="3"/>
        <v>9.0950000000000006</v>
      </c>
      <c r="CC28" s="107">
        <f t="shared" si="3"/>
        <v>13.444000000000001</v>
      </c>
      <c r="CD28" s="107">
        <f t="shared" si="3"/>
        <v>0</v>
      </c>
      <c r="CE28" s="107">
        <f t="shared" si="3"/>
        <v>0</v>
      </c>
      <c r="CF28" s="107">
        <f t="shared" si="3"/>
        <v>5</v>
      </c>
      <c r="CG28" s="107">
        <f t="shared" si="3"/>
        <v>10</v>
      </c>
      <c r="CH28" s="107">
        <f t="shared" si="3"/>
        <v>21.763000000000002</v>
      </c>
      <c r="CI28" s="107">
        <f t="shared" si="3"/>
        <v>5.7930000000000001</v>
      </c>
      <c r="CJ28" s="107">
        <f t="shared" si="3"/>
        <v>3.5999999999999997E-2</v>
      </c>
      <c r="CK28" s="107">
        <f t="shared" si="3"/>
        <v>0.5</v>
      </c>
      <c r="CL28" s="107">
        <f t="shared" si="3"/>
        <v>5.6369999999999996</v>
      </c>
      <c r="CM28" s="107">
        <f t="shared" si="3"/>
        <v>20.316000000000003</v>
      </c>
      <c r="CN28" s="107">
        <f t="shared" si="3"/>
        <v>6.0949999999999998</v>
      </c>
      <c r="CO28" s="107">
        <f t="shared" si="3"/>
        <v>36.133000000000003</v>
      </c>
      <c r="CP28" s="107">
        <f t="shared" si="3"/>
        <v>0</v>
      </c>
      <c r="CQ28" s="107">
        <f t="shared" si="3"/>
        <v>6.2370000000000001</v>
      </c>
      <c r="CR28" s="107">
        <f t="shared" si="3"/>
        <v>0.68700000000000006</v>
      </c>
      <c r="CS28" s="107">
        <f t="shared" si="3"/>
        <v>0.46</v>
      </c>
      <c r="CT28" s="108">
        <f t="shared" si="3"/>
        <v>0</v>
      </c>
      <c r="CU28" s="108">
        <f t="shared" si="3"/>
        <v>0</v>
      </c>
      <c r="CV28" s="108">
        <f t="shared" si="3"/>
        <v>0</v>
      </c>
      <c r="CW28" s="109">
        <f t="shared" si="3"/>
        <v>0</v>
      </c>
      <c r="CX28" s="110">
        <f>SUM(CX21:CX27)</f>
        <v>86.342500000000015</v>
      </c>
    </row>
    <row r="29" spans="1:102" ht="18" customHeight="1" thickBot="1" x14ac:dyDescent="0.3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3">
      <c r="A30" s="85" t="s">
        <v>41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" customHeight="1" x14ac:dyDescent="0.25">
      <c r="A31" s="86" t="s">
        <v>26</v>
      </c>
      <c r="B31" s="87"/>
      <c r="C31" s="88"/>
      <c r="D31" s="88"/>
      <c r="E31" s="88"/>
      <c r="F31" s="88"/>
      <c r="G31" s="88"/>
      <c r="H31" s="88"/>
      <c r="I31" s="88"/>
      <c r="J31" s="88"/>
      <c r="K31" s="88"/>
      <c r="L31" s="88"/>
      <c r="M31" s="88"/>
      <c r="N31" s="88"/>
      <c r="O31" s="88"/>
      <c r="P31" s="88"/>
      <c r="Q31" s="88"/>
      <c r="R31" s="88"/>
      <c r="S31" s="88"/>
      <c r="T31" s="88"/>
      <c r="U31" s="88"/>
      <c r="V31" s="88"/>
      <c r="W31" s="88"/>
      <c r="X31" s="88"/>
      <c r="Y31" s="88"/>
      <c r="Z31" s="88"/>
      <c r="AA31" s="88"/>
      <c r="AB31" s="88"/>
      <c r="AC31" s="88"/>
      <c r="AD31" s="88"/>
      <c r="AE31" s="88"/>
      <c r="AF31" s="88"/>
      <c r="AG31" s="88"/>
      <c r="AH31" s="88"/>
      <c r="AI31" s="88"/>
      <c r="AJ31" s="88"/>
      <c r="AK31" s="88"/>
      <c r="AL31" s="88"/>
      <c r="AM31" s="88"/>
      <c r="AN31" s="88"/>
      <c r="AO31" s="88"/>
      <c r="AP31" s="88"/>
      <c r="AQ31" s="88"/>
      <c r="AR31" s="88"/>
      <c r="AS31" s="88"/>
      <c r="AT31" s="88"/>
      <c r="AU31" s="88"/>
      <c r="AV31" s="88"/>
      <c r="AW31" s="88"/>
      <c r="AX31" s="88"/>
      <c r="AY31" s="88"/>
      <c r="AZ31" s="88"/>
      <c r="BA31" s="88"/>
      <c r="BB31" s="88"/>
      <c r="BC31" s="88"/>
      <c r="BD31" s="88"/>
      <c r="BE31" s="88"/>
      <c r="BF31" s="88"/>
      <c r="BG31" s="88"/>
      <c r="BH31" s="88"/>
      <c r="BI31" s="88"/>
      <c r="BJ31" s="88"/>
      <c r="BK31" s="88"/>
      <c r="BL31" s="88"/>
      <c r="BM31" s="88"/>
      <c r="BN31" s="88"/>
      <c r="BO31" s="88"/>
      <c r="BP31" s="88"/>
      <c r="BQ31" s="88"/>
      <c r="BR31" s="88"/>
      <c r="BS31" s="88"/>
      <c r="BT31" s="88"/>
      <c r="BU31" s="88"/>
      <c r="BV31" s="88"/>
      <c r="BW31" s="88"/>
      <c r="BX31" s="88"/>
      <c r="BY31" s="88"/>
      <c r="BZ31" s="88"/>
      <c r="CA31" s="88"/>
      <c r="CB31" s="88"/>
      <c r="CC31" s="88"/>
      <c r="CD31" s="88"/>
      <c r="CE31" s="88"/>
      <c r="CF31" s="88"/>
      <c r="CG31" s="88"/>
      <c r="CH31" s="88"/>
      <c r="CI31" s="88"/>
      <c r="CJ31" s="88"/>
      <c r="CK31" s="88"/>
      <c r="CL31" s="88"/>
      <c r="CM31" s="88"/>
      <c r="CN31" s="88"/>
      <c r="CO31" s="88"/>
      <c r="CP31" s="88"/>
      <c r="CQ31" s="88"/>
      <c r="CR31" s="88"/>
      <c r="CS31" s="88"/>
      <c r="CT31" s="89"/>
      <c r="CU31" s="89"/>
      <c r="CV31" s="89"/>
      <c r="CW31" s="90"/>
      <c r="CX31" s="91">
        <f t="array" ref="CX31">SUMPRODUCT(B31:CW31*0.25)</f>
        <v>0</v>
      </c>
    </row>
    <row r="32" spans="1:102" ht="24.9" customHeight="1" x14ac:dyDescent="0.25">
      <c r="A32" s="92" t="s">
        <v>27</v>
      </c>
      <c r="B32" s="93">
        <v>12.44</v>
      </c>
      <c r="C32" s="94">
        <v>13.625</v>
      </c>
      <c r="D32" s="94">
        <v>10.154999999999999</v>
      </c>
      <c r="E32" s="94">
        <v>12.151</v>
      </c>
      <c r="F32" s="94">
        <v>22.771999999999998</v>
      </c>
      <c r="G32" s="94">
        <v>35.972999999999999</v>
      </c>
      <c r="H32" s="94">
        <v>42.137</v>
      </c>
      <c r="I32" s="94">
        <v>25.614999999999998</v>
      </c>
      <c r="J32" s="94">
        <v>25.073</v>
      </c>
      <c r="K32" s="94">
        <v>24.661000000000001</v>
      </c>
      <c r="L32" s="94">
        <v>24.73</v>
      </c>
      <c r="M32" s="94">
        <v>29.294</v>
      </c>
      <c r="N32" s="94">
        <v>22.632000000000001</v>
      </c>
      <c r="O32" s="94">
        <v>36.936999999999998</v>
      </c>
      <c r="P32" s="94">
        <v>0.7</v>
      </c>
      <c r="Q32" s="94">
        <v>0.70399999999999996</v>
      </c>
      <c r="R32" s="94">
        <v>21.347000000000001</v>
      </c>
      <c r="S32" s="94">
        <v>32.085999999999999</v>
      </c>
      <c r="T32" s="94">
        <v>13.507</v>
      </c>
      <c r="U32" s="94">
        <v>16.472999999999999</v>
      </c>
      <c r="V32" s="94">
        <v>42.173999999999999</v>
      </c>
      <c r="W32" s="94">
        <v>24.699000000000002</v>
      </c>
      <c r="X32" s="94">
        <v>39.237000000000002</v>
      </c>
      <c r="Y32" s="94">
        <v>47.292000000000002</v>
      </c>
      <c r="Z32" s="94">
        <v>68.819999999999993</v>
      </c>
      <c r="AA32" s="94">
        <v>1.9E-2</v>
      </c>
      <c r="AB32" s="94">
        <v>2.867</v>
      </c>
      <c r="AC32" s="94">
        <v>90.266000000000005</v>
      </c>
      <c r="AD32" s="94">
        <v>99.888000000000005</v>
      </c>
      <c r="AE32" s="94">
        <v>118.182</v>
      </c>
      <c r="AF32" s="94">
        <v>102.929</v>
      </c>
      <c r="AG32" s="94">
        <v>119.404</v>
      </c>
      <c r="AH32" s="94">
        <v>72.302999999999997</v>
      </c>
      <c r="AI32" s="94">
        <v>78.834999999999994</v>
      </c>
      <c r="AJ32" s="94">
        <v>83.5</v>
      </c>
      <c r="AK32" s="94">
        <v>88.6</v>
      </c>
      <c r="AL32" s="94">
        <v>92.6</v>
      </c>
      <c r="AM32" s="94">
        <v>92.206000000000003</v>
      </c>
      <c r="AN32" s="94">
        <v>107.877</v>
      </c>
      <c r="AO32" s="94">
        <v>78.403000000000006</v>
      </c>
      <c r="AP32" s="94">
        <v>53.44</v>
      </c>
      <c r="AQ32" s="94">
        <v>61.935000000000002</v>
      </c>
      <c r="AR32" s="94">
        <v>63.968000000000004</v>
      </c>
      <c r="AS32" s="94">
        <v>81.338999999999999</v>
      </c>
      <c r="AT32" s="94">
        <v>92.887</v>
      </c>
      <c r="AU32" s="94">
        <v>93.846999999999994</v>
      </c>
      <c r="AV32" s="94">
        <v>95.822999999999993</v>
      </c>
      <c r="AW32" s="94">
        <v>96.914000000000001</v>
      </c>
      <c r="AX32" s="94">
        <v>99.62</v>
      </c>
      <c r="AY32" s="94">
        <v>101.26300000000001</v>
      </c>
      <c r="AZ32" s="94">
        <v>102.94199999999999</v>
      </c>
      <c r="BA32" s="94">
        <v>103.822</v>
      </c>
      <c r="BB32" s="94">
        <v>106.854</v>
      </c>
      <c r="BC32" s="94">
        <v>106.39700000000001</v>
      </c>
      <c r="BD32" s="94">
        <v>104.76300000000001</v>
      </c>
      <c r="BE32" s="94">
        <v>97.504000000000005</v>
      </c>
      <c r="BF32" s="94">
        <v>111.074</v>
      </c>
      <c r="BG32" s="94">
        <v>104.369</v>
      </c>
      <c r="BH32" s="94">
        <v>103.595</v>
      </c>
      <c r="BI32" s="94">
        <v>97.817999999999998</v>
      </c>
      <c r="BJ32" s="94">
        <v>75.227999999999994</v>
      </c>
      <c r="BK32" s="94">
        <v>73.242000000000004</v>
      </c>
      <c r="BL32" s="94">
        <v>57.098999999999997</v>
      </c>
      <c r="BM32" s="94">
        <v>57.597000000000001</v>
      </c>
      <c r="BN32" s="94">
        <v>42.216999999999999</v>
      </c>
      <c r="BO32" s="94">
        <v>47.670999999999999</v>
      </c>
      <c r="BP32" s="94">
        <v>50.597999999999999</v>
      </c>
      <c r="BQ32" s="94">
        <v>32.109000000000002</v>
      </c>
      <c r="BR32" s="94">
        <v>2.573</v>
      </c>
      <c r="BS32" s="94">
        <v>12.997999999999999</v>
      </c>
      <c r="BT32" s="94">
        <v>30.193000000000001</v>
      </c>
      <c r="BU32" s="94">
        <v>23.106999999999999</v>
      </c>
      <c r="BV32" s="94">
        <v>1.0349999999999999</v>
      </c>
      <c r="BW32" s="94">
        <v>11.372999999999999</v>
      </c>
      <c r="BX32" s="94">
        <v>20.693000000000001</v>
      </c>
      <c r="BY32" s="94">
        <v>7.1689999999999996</v>
      </c>
      <c r="BZ32" s="94">
        <v>2.0830000000000002</v>
      </c>
      <c r="CA32" s="94">
        <v>1.7999999999999999E-2</v>
      </c>
      <c r="CB32" s="94">
        <v>9.1300000000000008</v>
      </c>
      <c r="CC32" s="94">
        <v>13.481</v>
      </c>
      <c r="CD32" s="94">
        <v>21.605</v>
      </c>
      <c r="CE32" s="94"/>
      <c r="CF32" s="94">
        <v>5</v>
      </c>
      <c r="CG32" s="94">
        <v>21.608000000000001</v>
      </c>
      <c r="CH32" s="94">
        <v>23.904</v>
      </c>
      <c r="CI32" s="94">
        <v>5.8109999999999999</v>
      </c>
      <c r="CJ32" s="94">
        <v>1.159</v>
      </c>
      <c r="CK32" s="94">
        <v>0.50600000000000001</v>
      </c>
      <c r="CL32" s="94">
        <v>8.2949999999999999</v>
      </c>
      <c r="CM32" s="94">
        <v>20.835999999999999</v>
      </c>
      <c r="CN32" s="94">
        <v>6.1020000000000003</v>
      </c>
      <c r="CO32" s="94">
        <v>36.195</v>
      </c>
      <c r="CP32" s="94">
        <v>8.0000000000000002E-3</v>
      </c>
      <c r="CQ32" s="94">
        <v>6.2460000000000004</v>
      </c>
      <c r="CR32" s="94">
        <v>0.69699999999999995</v>
      </c>
      <c r="CS32" s="94">
        <v>0.48799999999999999</v>
      </c>
      <c r="CT32" s="95"/>
      <c r="CU32" s="95"/>
      <c r="CV32" s="95"/>
      <c r="CW32" s="96"/>
      <c r="CX32" s="97">
        <f t="array" ref="CX32">SUMPRODUCT(B32:CW32*0.25)</f>
        <v>1120.34025</v>
      </c>
    </row>
    <row r="33" spans="1:102" ht="24.9" customHeight="1" x14ac:dyDescent="0.25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3">
      <c r="A34" s="75" t="s">
        <v>42</v>
      </c>
      <c r="B34" s="76">
        <f>SUM(B31:B33)</f>
        <v>12.44</v>
      </c>
      <c r="C34" s="77">
        <f t="shared" ref="C34:BN34" si="4">SUM(C31:C33)</f>
        <v>13.625</v>
      </c>
      <c r="D34" s="77">
        <f t="shared" si="4"/>
        <v>10.154999999999999</v>
      </c>
      <c r="E34" s="77">
        <f t="shared" si="4"/>
        <v>12.151</v>
      </c>
      <c r="F34" s="77">
        <f t="shared" si="4"/>
        <v>22.771999999999998</v>
      </c>
      <c r="G34" s="77">
        <f t="shared" si="4"/>
        <v>35.972999999999999</v>
      </c>
      <c r="H34" s="77">
        <f t="shared" si="4"/>
        <v>42.137</v>
      </c>
      <c r="I34" s="77">
        <f t="shared" si="4"/>
        <v>25.614999999999998</v>
      </c>
      <c r="J34" s="77">
        <f t="shared" si="4"/>
        <v>25.073</v>
      </c>
      <c r="K34" s="77">
        <f t="shared" si="4"/>
        <v>24.661000000000001</v>
      </c>
      <c r="L34" s="77">
        <f t="shared" si="4"/>
        <v>24.73</v>
      </c>
      <c r="M34" s="77">
        <f t="shared" si="4"/>
        <v>29.294</v>
      </c>
      <c r="N34" s="77">
        <f t="shared" si="4"/>
        <v>22.632000000000001</v>
      </c>
      <c r="O34" s="77">
        <f t="shared" si="4"/>
        <v>36.936999999999998</v>
      </c>
      <c r="P34" s="77">
        <f t="shared" si="4"/>
        <v>0.7</v>
      </c>
      <c r="Q34" s="77">
        <f t="shared" si="4"/>
        <v>0.70399999999999996</v>
      </c>
      <c r="R34" s="77">
        <f t="shared" si="4"/>
        <v>21.347000000000001</v>
      </c>
      <c r="S34" s="77">
        <f t="shared" si="4"/>
        <v>32.085999999999999</v>
      </c>
      <c r="T34" s="77">
        <f t="shared" si="4"/>
        <v>13.507</v>
      </c>
      <c r="U34" s="77">
        <f t="shared" si="4"/>
        <v>16.472999999999999</v>
      </c>
      <c r="V34" s="77">
        <f t="shared" si="4"/>
        <v>42.173999999999999</v>
      </c>
      <c r="W34" s="77">
        <f t="shared" si="4"/>
        <v>24.699000000000002</v>
      </c>
      <c r="X34" s="77">
        <f t="shared" si="4"/>
        <v>39.237000000000002</v>
      </c>
      <c r="Y34" s="77">
        <f t="shared" si="4"/>
        <v>47.292000000000002</v>
      </c>
      <c r="Z34" s="77">
        <f t="shared" si="4"/>
        <v>68.819999999999993</v>
      </c>
      <c r="AA34" s="77">
        <f t="shared" si="4"/>
        <v>1.9E-2</v>
      </c>
      <c r="AB34" s="77">
        <f t="shared" si="4"/>
        <v>2.867</v>
      </c>
      <c r="AC34" s="77">
        <f t="shared" si="4"/>
        <v>90.266000000000005</v>
      </c>
      <c r="AD34" s="77">
        <f t="shared" si="4"/>
        <v>99.888000000000005</v>
      </c>
      <c r="AE34" s="77">
        <f t="shared" si="4"/>
        <v>118.182</v>
      </c>
      <c r="AF34" s="77">
        <f t="shared" si="4"/>
        <v>102.929</v>
      </c>
      <c r="AG34" s="77">
        <f t="shared" si="4"/>
        <v>119.404</v>
      </c>
      <c r="AH34" s="77">
        <f t="shared" si="4"/>
        <v>72.302999999999997</v>
      </c>
      <c r="AI34" s="77">
        <f t="shared" si="4"/>
        <v>78.834999999999994</v>
      </c>
      <c r="AJ34" s="77">
        <f t="shared" si="4"/>
        <v>83.5</v>
      </c>
      <c r="AK34" s="77">
        <f t="shared" si="4"/>
        <v>88.6</v>
      </c>
      <c r="AL34" s="77">
        <f t="shared" si="4"/>
        <v>92.6</v>
      </c>
      <c r="AM34" s="77">
        <f t="shared" si="4"/>
        <v>92.206000000000003</v>
      </c>
      <c r="AN34" s="77">
        <f t="shared" si="4"/>
        <v>107.877</v>
      </c>
      <c r="AO34" s="77">
        <f t="shared" si="4"/>
        <v>78.403000000000006</v>
      </c>
      <c r="AP34" s="77">
        <f t="shared" si="4"/>
        <v>53.44</v>
      </c>
      <c r="AQ34" s="77">
        <f t="shared" si="4"/>
        <v>61.935000000000002</v>
      </c>
      <c r="AR34" s="77">
        <f t="shared" si="4"/>
        <v>63.968000000000004</v>
      </c>
      <c r="AS34" s="77">
        <f t="shared" si="4"/>
        <v>81.338999999999999</v>
      </c>
      <c r="AT34" s="77">
        <f t="shared" si="4"/>
        <v>92.887</v>
      </c>
      <c r="AU34" s="77">
        <f t="shared" si="4"/>
        <v>93.846999999999994</v>
      </c>
      <c r="AV34" s="77">
        <f t="shared" si="4"/>
        <v>95.822999999999993</v>
      </c>
      <c r="AW34" s="77">
        <f t="shared" si="4"/>
        <v>96.914000000000001</v>
      </c>
      <c r="AX34" s="77">
        <f t="shared" si="4"/>
        <v>99.62</v>
      </c>
      <c r="AY34" s="77">
        <f t="shared" si="4"/>
        <v>101.26300000000001</v>
      </c>
      <c r="AZ34" s="77">
        <f t="shared" si="4"/>
        <v>102.94199999999999</v>
      </c>
      <c r="BA34" s="77">
        <f t="shared" si="4"/>
        <v>103.822</v>
      </c>
      <c r="BB34" s="77">
        <f t="shared" si="4"/>
        <v>106.854</v>
      </c>
      <c r="BC34" s="77">
        <f t="shared" si="4"/>
        <v>106.39700000000001</v>
      </c>
      <c r="BD34" s="77">
        <f t="shared" si="4"/>
        <v>104.76300000000001</v>
      </c>
      <c r="BE34" s="77">
        <f t="shared" si="4"/>
        <v>97.504000000000005</v>
      </c>
      <c r="BF34" s="77">
        <f t="shared" si="4"/>
        <v>111.074</v>
      </c>
      <c r="BG34" s="77">
        <f t="shared" si="4"/>
        <v>104.369</v>
      </c>
      <c r="BH34" s="77">
        <f t="shared" si="4"/>
        <v>103.595</v>
      </c>
      <c r="BI34" s="77">
        <f t="shared" si="4"/>
        <v>97.817999999999998</v>
      </c>
      <c r="BJ34" s="77">
        <f t="shared" si="4"/>
        <v>75.227999999999994</v>
      </c>
      <c r="BK34" s="77">
        <f t="shared" si="4"/>
        <v>73.242000000000004</v>
      </c>
      <c r="BL34" s="77">
        <f t="shared" si="4"/>
        <v>57.098999999999997</v>
      </c>
      <c r="BM34" s="77">
        <f t="shared" si="4"/>
        <v>57.597000000000001</v>
      </c>
      <c r="BN34" s="77">
        <f t="shared" si="4"/>
        <v>42.216999999999999</v>
      </c>
      <c r="BO34" s="77">
        <f t="shared" ref="BO34:CW34" si="5">SUM(BO31:BO33)</f>
        <v>47.670999999999999</v>
      </c>
      <c r="BP34" s="77">
        <f t="shared" si="5"/>
        <v>50.597999999999999</v>
      </c>
      <c r="BQ34" s="77">
        <f t="shared" si="5"/>
        <v>32.109000000000002</v>
      </c>
      <c r="BR34" s="77">
        <f t="shared" si="5"/>
        <v>2.573</v>
      </c>
      <c r="BS34" s="77">
        <f t="shared" si="5"/>
        <v>12.997999999999999</v>
      </c>
      <c r="BT34" s="77">
        <f t="shared" si="5"/>
        <v>30.193000000000001</v>
      </c>
      <c r="BU34" s="77">
        <f t="shared" si="5"/>
        <v>23.106999999999999</v>
      </c>
      <c r="BV34" s="77">
        <f t="shared" si="5"/>
        <v>1.0349999999999999</v>
      </c>
      <c r="BW34" s="77">
        <f t="shared" si="5"/>
        <v>11.372999999999999</v>
      </c>
      <c r="BX34" s="77">
        <f t="shared" si="5"/>
        <v>20.693000000000001</v>
      </c>
      <c r="BY34" s="77">
        <f t="shared" si="5"/>
        <v>7.1689999999999996</v>
      </c>
      <c r="BZ34" s="77">
        <f t="shared" si="5"/>
        <v>2.0830000000000002</v>
      </c>
      <c r="CA34" s="77">
        <f t="shared" si="5"/>
        <v>1.7999999999999999E-2</v>
      </c>
      <c r="CB34" s="77">
        <f t="shared" si="5"/>
        <v>9.1300000000000008</v>
      </c>
      <c r="CC34" s="77">
        <f t="shared" si="5"/>
        <v>13.481</v>
      </c>
      <c r="CD34" s="77">
        <f t="shared" si="5"/>
        <v>21.605</v>
      </c>
      <c r="CE34" s="77">
        <f t="shared" si="5"/>
        <v>0</v>
      </c>
      <c r="CF34" s="77">
        <f t="shared" si="5"/>
        <v>5</v>
      </c>
      <c r="CG34" s="77">
        <f t="shared" si="5"/>
        <v>21.608000000000001</v>
      </c>
      <c r="CH34" s="77">
        <f t="shared" si="5"/>
        <v>23.904</v>
      </c>
      <c r="CI34" s="77">
        <f t="shared" si="5"/>
        <v>5.8109999999999999</v>
      </c>
      <c r="CJ34" s="77">
        <f t="shared" si="5"/>
        <v>1.159</v>
      </c>
      <c r="CK34" s="77">
        <f t="shared" si="5"/>
        <v>0.50600000000000001</v>
      </c>
      <c r="CL34" s="77">
        <f t="shared" si="5"/>
        <v>8.2949999999999999</v>
      </c>
      <c r="CM34" s="77">
        <f t="shared" si="5"/>
        <v>20.835999999999999</v>
      </c>
      <c r="CN34" s="77">
        <f t="shared" si="5"/>
        <v>6.1020000000000003</v>
      </c>
      <c r="CO34" s="77">
        <f t="shared" si="5"/>
        <v>36.195</v>
      </c>
      <c r="CP34" s="77">
        <f t="shared" si="5"/>
        <v>8.0000000000000002E-3</v>
      </c>
      <c r="CQ34" s="77">
        <f t="shared" si="5"/>
        <v>6.2460000000000004</v>
      </c>
      <c r="CR34" s="77">
        <f t="shared" si="5"/>
        <v>0.69699999999999995</v>
      </c>
      <c r="CS34" s="77">
        <f t="shared" si="5"/>
        <v>0.48799999999999999</v>
      </c>
      <c r="CT34" s="78">
        <f t="shared" si="5"/>
        <v>0</v>
      </c>
      <c r="CU34" s="78">
        <f t="shared" si="5"/>
        <v>0</v>
      </c>
      <c r="CV34" s="78">
        <f t="shared" si="5"/>
        <v>0</v>
      </c>
      <c r="CW34" s="79">
        <f t="shared" si="5"/>
        <v>0</v>
      </c>
      <c r="CX34" s="80">
        <f>SUM(CX31:CX33)</f>
        <v>1120.34025</v>
      </c>
    </row>
    <row r="35" spans="1:102" ht="18" customHeight="1" thickBot="1" x14ac:dyDescent="0.3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3">
      <c r="A36" s="85" t="s">
        <v>43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" customHeight="1" x14ac:dyDescent="0.25">
      <c r="A37" s="86" t="s">
        <v>44</v>
      </c>
      <c r="B37" s="114"/>
      <c r="C37" s="115"/>
      <c r="D37" s="115"/>
      <c r="E37" s="115"/>
      <c r="F37" s="115"/>
      <c r="G37" s="115"/>
      <c r="H37" s="115"/>
      <c r="I37" s="115"/>
      <c r="J37" s="115"/>
      <c r="K37" s="115"/>
      <c r="L37" s="115"/>
      <c r="M37" s="115"/>
      <c r="N37" s="115"/>
      <c r="O37" s="115"/>
      <c r="P37" s="115"/>
      <c r="Q37" s="115"/>
      <c r="R37" s="115"/>
      <c r="S37" s="115"/>
      <c r="T37" s="115"/>
      <c r="U37" s="115"/>
      <c r="V37" s="115"/>
      <c r="W37" s="115"/>
      <c r="X37" s="115"/>
      <c r="Y37" s="115"/>
      <c r="Z37" s="115"/>
      <c r="AA37" s="115"/>
      <c r="AB37" s="115"/>
      <c r="AC37" s="115"/>
      <c r="AD37" s="115"/>
      <c r="AE37" s="115"/>
      <c r="AF37" s="115"/>
      <c r="AG37" s="115"/>
      <c r="AH37" s="115"/>
      <c r="AI37" s="115"/>
      <c r="AJ37" s="115"/>
      <c r="AK37" s="115"/>
      <c r="AL37" s="115"/>
      <c r="AM37" s="115"/>
      <c r="AN37" s="115"/>
      <c r="AO37" s="115"/>
      <c r="AP37" s="115"/>
      <c r="AQ37" s="115"/>
      <c r="AR37" s="115"/>
      <c r="AS37" s="115"/>
      <c r="AT37" s="115"/>
      <c r="AU37" s="115"/>
      <c r="AV37" s="115"/>
      <c r="AW37" s="115"/>
      <c r="AX37" s="115"/>
      <c r="AY37" s="115"/>
      <c r="AZ37" s="115"/>
      <c r="BA37" s="115"/>
      <c r="BB37" s="115"/>
      <c r="BC37" s="115"/>
      <c r="BD37" s="115"/>
      <c r="BE37" s="115"/>
      <c r="BF37" s="115"/>
      <c r="BG37" s="115"/>
      <c r="BH37" s="115"/>
      <c r="BI37" s="115"/>
      <c r="BJ37" s="115"/>
      <c r="BK37" s="115"/>
      <c r="BL37" s="115"/>
      <c r="BM37" s="115"/>
      <c r="BN37" s="115"/>
      <c r="BO37" s="115"/>
      <c r="BP37" s="115"/>
      <c r="BQ37" s="115"/>
      <c r="BR37" s="115"/>
      <c r="BS37" s="115"/>
      <c r="BT37" s="115"/>
      <c r="BU37" s="115"/>
      <c r="BV37" s="115"/>
      <c r="BW37" s="115"/>
      <c r="BX37" s="115"/>
      <c r="BY37" s="115"/>
      <c r="BZ37" s="115"/>
      <c r="CA37" s="115"/>
      <c r="CB37" s="115"/>
      <c r="CC37" s="115"/>
      <c r="CD37" s="115"/>
      <c r="CE37" s="115"/>
      <c r="CF37" s="115"/>
      <c r="CG37" s="115"/>
      <c r="CH37" s="115"/>
      <c r="CI37" s="115"/>
      <c r="CJ37" s="115"/>
      <c r="CK37" s="115"/>
      <c r="CL37" s="115"/>
      <c r="CM37" s="115"/>
      <c r="CN37" s="115"/>
      <c r="CO37" s="115"/>
      <c r="CP37" s="115"/>
      <c r="CQ37" s="115"/>
      <c r="CR37" s="115"/>
      <c r="CS37" s="115"/>
      <c r="CT37" s="116"/>
      <c r="CU37" s="116"/>
      <c r="CV37" s="116"/>
      <c r="CW37" s="117"/>
      <c r="CX37" s="91">
        <f t="array" ref="CX37">SUMPRODUCT(B37:CW37*0.25)</f>
        <v>0</v>
      </c>
    </row>
    <row r="38" spans="1:102" ht="24.9" customHeight="1" x14ac:dyDescent="0.25">
      <c r="A38" s="118" t="s">
        <v>45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0"/>
      <c r="CU38" s="120"/>
      <c r="CV38" s="120"/>
      <c r="CW38" s="121"/>
      <c r="CX38" s="97">
        <f t="array" ref="CX38">SUMPRODUCT(B38:CW38*0.25)</f>
        <v>0</v>
      </c>
    </row>
    <row r="39" spans="1:102" ht="24.9" customHeight="1" x14ac:dyDescent="0.25">
      <c r="A39" s="118" t="s">
        <v>46</v>
      </c>
      <c r="B39" s="119">
        <v>23.2</v>
      </c>
      <c r="C39" s="120">
        <v>6.3</v>
      </c>
      <c r="D39" s="120">
        <v>11.7</v>
      </c>
      <c r="E39" s="120"/>
      <c r="F39" s="120">
        <v>79.8</v>
      </c>
      <c r="G39" s="120">
        <v>91.4</v>
      </c>
      <c r="H39" s="120">
        <v>101.4</v>
      </c>
      <c r="I39" s="120">
        <v>45.3</v>
      </c>
      <c r="J39" s="120">
        <v>102.7</v>
      </c>
      <c r="K39" s="120">
        <v>104.5</v>
      </c>
      <c r="L39" s="120">
        <v>105.6</v>
      </c>
      <c r="M39" s="120">
        <v>101.2</v>
      </c>
      <c r="N39" s="120">
        <v>77</v>
      </c>
      <c r="O39" s="120">
        <v>78.2</v>
      </c>
      <c r="P39" s="120">
        <v>39.4</v>
      </c>
      <c r="Q39" s="120">
        <v>54.3</v>
      </c>
      <c r="R39" s="120"/>
      <c r="S39" s="120"/>
      <c r="T39" s="120">
        <v>1.5</v>
      </c>
      <c r="U39" s="120"/>
      <c r="V39" s="120"/>
      <c r="W39" s="120"/>
      <c r="X39" s="120"/>
      <c r="Y39" s="120"/>
      <c r="Z39" s="120">
        <v>6.5</v>
      </c>
      <c r="AA39" s="120">
        <v>31</v>
      </c>
      <c r="AB39" s="120">
        <v>23.5</v>
      </c>
      <c r="AC39" s="120">
        <v>23</v>
      </c>
      <c r="AD39" s="120">
        <v>2.7</v>
      </c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>
        <v>15</v>
      </c>
      <c r="BP39" s="120">
        <v>15</v>
      </c>
      <c r="BQ39" s="120">
        <v>30.1</v>
      </c>
      <c r="BR39" s="120">
        <v>49.2</v>
      </c>
      <c r="BS39" s="120"/>
      <c r="BT39" s="120">
        <v>45.4</v>
      </c>
      <c r="BU39" s="120">
        <v>86.4</v>
      </c>
      <c r="BV39" s="120">
        <v>90.1</v>
      </c>
      <c r="BW39" s="120">
        <v>70.099999999999994</v>
      </c>
      <c r="BX39" s="120">
        <v>76.5</v>
      </c>
      <c r="BY39" s="120">
        <v>87</v>
      </c>
      <c r="BZ39" s="120">
        <v>20.7</v>
      </c>
      <c r="CA39" s="120">
        <v>93.2</v>
      </c>
      <c r="CB39" s="120">
        <v>13.5</v>
      </c>
      <c r="CC39" s="120">
        <v>4.5999999999999996</v>
      </c>
      <c r="CD39" s="120">
        <v>95.1</v>
      </c>
      <c r="CE39" s="120">
        <v>195.7</v>
      </c>
      <c r="CF39" s="120">
        <v>247.9</v>
      </c>
      <c r="CG39" s="120">
        <v>264.10000000000002</v>
      </c>
      <c r="CH39" s="120">
        <v>65.8</v>
      </c>
      <c r="CI39" s="120">
        <v>59.6</v>
      </c>
      <c r="CJ39" s="120">
        <v>108.3</v>
      </c>
      <c r="CK39" s="120">
        <v>105</v>
      </c>
      <c r="CL39" s="120">
        <v>64</v>
      </c>
      <c r="CM39" s="120">
        <v>49.9</v>
      </c>
      <c r="CN39" s="120">
        <v>80.900000000000006</v>
      </c>
      <c r="CO39" s="120">
        <v>48.7</v>
      </c>
      <c r="CP39" s="120">
        <v>83.5</v>
      </c>
      <c r="CQ39" s="120">
        <v>74.7</v>
      </c>
      <c r="CR39" s="120">
        <v>80.900000000000006</v>
      </c>
      <c r="CS39" s="120">
        <v>81.599999999999994</v>
      </c>
      <c r="CT39" s="122"/>
      <c r="CU39" s="122"/>
      <c r="CV39" s="122"/>
      <c r="CW39" s="121"/>
      <c r="CX39" s="97">
        <f t="array" ref="CX39">SUMPRODUCT(B39:CW39*0.25)</f>
        <v>878.17499999999995</v>
      </c>
    </row>
    <row r="40" spans="1:102" ht="24.9" customHeight="1" x14ac:dyDescent="0.25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24.9" customHeight="1" x14ac:dyDescent="0.25">
      <c r="A41" s="118" t="s">
        <v>48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/>
      <c r="BS41" s="120"/>
      <c r="BT41" s="120"/>
      <c r="BU41" s="120"/>
      <c r="BV41" s="120"/>
      <c r="BW41" s="120"/>
      <c r="BX41" s="120"/>
      <c r="BY41" s="120"/>
      <c r="BZ41" s="120"/>
      <c r="CA41" s="120"/>
      <c r="CB41" s="120"/>
      <c r="CC41" s="120"/>
      <c r="CD41" s="120"/>
      <c r="CE41" s="120"/>
      <c r="CF41" s="120"/>
      <c r="CG41" s="120"/>
      <c r="CH41" s="120"/>
      <c r="CI41" s="120"/>
      <c r="CJ41" s="120"/>
      <c r="CK41" s="120"/>
      <c r="CL41" s="120"/>
      <c r="CM41" s="120"/>
      <c r="CN41" s="120"/>
      <c r="CO41" s="120"/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0</v>
      </c>
    </row>
    <row r="42" spans="1:102" ht="30" customHeight="1" thickBot="1" x14ac:dyDescent="0.3">
      <c r="A42" s="105" t="s">
        <v>49</v>
      </c>
      <c r="B42" s="106">
        <f>SUM(B37:B41)</f>
        <v>23.2</v>
      </c>
      <c r="C42" s="107">
        <f t="shared" ref="C42:BN42" si="6">SUM(C37:C41)</f>
        <v>6.3</v>
      </c>
      <c r="D42" s="107">
        <f t="shared" si="6"/>
        <v>11.7</v>
      </c>
      <c r="E42" s="107">
        <f t="shared" si="6"/>
        <v>0</v>
      </c>
      <c r="F42" s="107">
        <f t="shared" si="6"/>
        <v>79.8</v>
      </c>
      <c r="G42" s="107">
        <f t="shared" si="6"/>
        <v>91.4</v>
      </c>
      <c r="H42" s="107">
        <f t="shared" si="6"/>
        <v>101.4</v>
      </c>
      <c r="I42" s="107">
        <f t="shared" si="6"/>
        <v>45.3</v>
      </c>
      <c r="J42" s="107">
        <f t="shared" si="6"/>
        <v>102.7</v>
      </c>
      <c r="K42" s="107">
        <f t="shared" si="6"/>
        <v>104.5</v>
      </c>
      <c r="L42" s="107">
        <f t="shared" si="6"/>
        <v>105.6</v>
      </c>
      <c r="M42" s="107">
        <f t="shared" si="6"/>
        <v>101.2</v>
      </c>
      <c r="N42" s="107">
        <f t="shared" si="6"/>
        <v>77</v>
      </c>
      <c r="O42" s="107">
        <f t="shared" si="6"/>
        <v>78.2</v>
      </c>
      <c r="P42" s="107">
        <f t="shared" si="6"/>
        <v>39.4</v>
      </c>
      <c r="Q42" s="107">
        <f t="shared" si="6"/>
        <v>54.3</v>
      </c>
      <c r="R42" s="107">
        <f t="shared" si="6"/>
        <v>0</v>
      </c>
      <c r="S42" s="107">
        <f t="shared" si="6"/>
        <v>0</v>
      </c>
      <c r="T42" s="107">
        <f t="shared" si="6"/>
        <v>1.5</v>
      </c>
      <c r="U42" s="107">
        <f t="shared" si="6"/>
        <v>0</v>
      </c>
      <c r="V42" s="107">
        <f t="shared" si="6"/>
        <v>0</v>
      </c>
      <c r="W42" s="107">
        <f t="shared" si="6"/>
        <v>0</v>
      </c>
      <c r="X42" s="107">
        <f t="shared" si="6"/>
        <v>0</v>
      </c>
      <c r="Y42" s="107">
        <f t="shared" si="6"/>
        <v>0</v>
      </c>
      <c r="Z42" s="107">
        <f t="shared" si="6"/>
        <v>6.5</v>
      </c>
      <c r="AA42" s="107">
        <f t="shared" si="6"/>
        <v>31</v>
      </c>
      <c r="AB42" s="107">
        <f t="shared" si="6"/>
        <v>23.5</v>
      </c>
      <c r="AC42" s="107">
        <f t="shared" si="6"/>
        <v>23</v>
      </c>
      <c r="AD42" s="107">
        <f t="shared" si="6"/>
        <v>2.7</v>
      </c>
      <c r="AE42" s="107">
        <f t="shared" si="6"/>
        <v>0</v>
      </c>
      <c r="AF42" s="107">
        <f t="shared" si="6"/>
        <v>0</v>
      </c>
      <c r="AG42" s="107">
        <f t="shared" si="6"/>
        <v>0</v>
      </c>
      <c r="AH42" s="107">
        <f t="shared" si="6"/>
        <v>0</v>
      </c>
      <c r="AI42" s="107">
        <f t="shared" si="6"/>
        <v>0</v>
      </c>
      <c r="AJ42" s="107">
        <f t="shared" si="6"/>
        <v>0</v>
      </c>
      <c r="AK42" s="107">
        <f t="shared" si="6"/>
        <v>0</v>
      </c>
      <c r="AL42" s="107">
        <f t="shared" si="6"/>
        <v>0</v>
      </c>
      <c r="AM42" s="107">
        <f t="shared" si="6"/>
        <v>0</v>
      </c>
      <c r="AN42" s="107">
        <f t="shared" si="6"/>
        <v>0</v>
      </c>
      <c r="AO42" s="107">
        <f t="shared" si="6"/>
        <v>0</v>
      </c>
      <c r="AP42" s="107">
        <f t="shared" si="6"/>
        <v>0</v>
      </c>
      <c r="AQ42" s="107">
        <f t="shared" si="6"/>
        <v>0</v>
      </c>
      <c r="AR42" s="107">
        <f t="shared" si="6"/>
        <v>0</v>
      </c>
      <c r="AS42" s="107">
        <f t="shared" si="6"/>
        <v>0</v>
      </c>
      <c r="AT42" s="107">
        <f t="shared" si="6"/>
        <v>0</v>
      </c>
      <c r="AU42" s="107">
        <f t="shared" si="6"/>
        <v>0</v>
      </c>
      <c r="AV42" s="107">
        <f t="shared" si="6"/>
        <v>0</v>
      </c>
      <c r="AW42" s="107">
        <f t="shared" si="6"/>
        <v>0</v>
      </c>
      <c r="AX42" s="107">
        <f t="shared" si="6"/>
        <v>0</v>
      </c>
      <c r="AY42" s="107">
        <f t="shared" si="6"/>
        <v>0</v>
      </c>
      <c r="AZ42" s="107">
        <f t="shared" si="6"/>
        <v>0</v>
      </c>
      <c r="BA42" s="107">
        <f t="shared" si="6"/>
        <v>0</v>
      </c>
      <c r="BB42" s="107">
        <f t="shared" si="6"/>
        <v>0</v>
      </c>
      <c r="BC42" s="107">
        <f t="shared" si="6"/>
        <v>0</v>
      </c>
      <c r="BD42" s="107">
        <f t="shared" si="6"/>
        <v>0</v>
      </c>
      <c r="BE42" s="107">
        <f t="shared" si="6"/>
        <v>0</v>
      </c>
      <c r="BF42" s="107">
        <f t="shared" si="6"/>
        <v>0</v>
      </c>
      <c r="BG42" s="107">
        <f t="shared" si="6"/>
        <v>0</v>
      </c>
      <c r="BH42" s="107">
        <f t="shared" si="6"/>
        <v>0</v>
      </c>
      <c r="BI42" s="107">
        <f t="shared" si="6"/>
        <v>0</v>
      </c>
      <c r="BJ42" s="107">
        <f t="shared" si="6"/>
        <v>0</v>
      </c>
      <c r="BK42" s="107">
        <f t="shared" si="6"/>
        <v>0</v>
      </c>
      <c r="BL42" s="107">
        <f t="shared" si="6"/>
        <v>0</v>
      </c>
      <c r="BM42" s="107">
        <f t="shared" si="6"/>
        <v>0</v>
      </c>
      <c r="BN42" s="107">
        <f t="shared" si="6"/>
        <v>0</v>
      </c>
      <c r="BO42" s="107">
        <f t="shared" ref="BO42:CW42" si="7">SUM(BO37:BO41)</f>
        <v>15</v>
      </c>
      <c r="BP42" s="107">
        <f t="shared" si="7"/>
        <v>15</v>
      </c>
      <c r="BQ42" s="107">
        <f t="shared" si="7"/>
        <v>30.1</v>
      </c>
      <c r="BR42" s="107">
        <f t="shared" si="7"/>
        <v>49.2</v>
      </c>
      <c r="BS42" s="107">
        <f t="shared" si="7"/>
        <v>0</v>
      </c>
      <c r="BT42" s="107">
        <f t="shared" si="7"/>
        <v>45.4</v>
      </c>
      <c r="BU42" s="107">
        <f t="shared" si="7"/>
        <v>86.4</v>
      </c>
      <c r="BV42" s="107">
        <f t="shared" si="7"/>
        <v>90.1</v>
      </c>
      <c r="BW42" s="107">
        <f t="shared" si="7"/>
        <v>70.099999999999994</v>
      </c>
      <c r="BX42" s="107">
        <f t="shared" si="7"/>
        <v>76.5</v>
      </c>
      <c r="BY42" s="107">
        <f t="shared" si="7"/>
        <v>87</v>
      </c>
      <c r="BZ42" s="107">
        <f t="shared" si="7"/>
        <v>20.7</v>
      </c>
      <c r="CA42" s="107">
        <f t="shared" si="7"/>
        <v>93.2</v>
      </c>
      <c r="CB42" s="107">
        <f t="shared" si="7"/>
        <v>13.5</v>
      </c>
      <c r="CC42" s="107">
        <f t="shared" si="7"/>
        <v>4.5999999999999996</v>
      </c>
      <c r="CD42" s="107">
        <f t="shared" si="7"/>
        <v>95.1</v>
      </c>
      <c r="CE42" s="107">
        <f t="shared" si="7"/>
        <v>195.7</v>
      </c>
      <c r="CF42" s="107">
        <f t="shared" si="7"/>
        <v>247.9</v>
      </c>
      <c r="CG42" s="107">
        <f t="shared" si="7"/>
        <v>264.10000000000002</v>
      </c>
      <c r="CH42" s="107">
        <f t="shared" si="7"/>
        <v>65.8</v>
      </c>
      <c r="CI42" s="107">
        <f t="shared" si="7"/>
        <v>59.6</v>
      </c>
      <c r="CJ42" s="107">
        <f t="shared" si="7"/>
        <v>108.3</v>
      </c>
      <c r="CK42" s="107">
        <f t="shared" si="7"/>
        <v>105</v>
      </c>
      <c r="CL42" s="107">
        <f t="shared" si="7"/>
        <v>64</v>
      </c>
      <c r="CM42" s="107">
        <f t="shared" si="7"/>
        <v>49.9</v>
      </c>
      <c r="CN42" s="107">
        <f t="shared" si="7"/>
        <v>80.900000000000006</v>
      </c>
      <c r="CO42" s="107">
        <f t="shared" si="7"/>
        <v>48.7</v>
      </c>
      <c r="CP42" s="107">
        <f t="shared" si="7"/>
        <v>83.5</v>
      </c>
      <c r="CQ42" s="107">
        <f t="shared" si="7"/>
        <v>74.7</v>
      </c>
      <c r="CR42" s="107">
        <f t="shared" si="7"/>
        <v>80.900000000000006</v>
      </c>
      <c r="CS42" s="107">
        <f t="shared" si="7"/>
        <v>81.599999999999994</v>
      </c>
      <c r="CT42" s="108">
        <f t="shared" si="7"/>
        <v>0</v>
      </c>
      <c r="CU42" s="108">
        <f t="shared" si="7"/>
        <v>0</v>
      </c>
      <c r="CV42" s="108">
        <f t="shared" si="7"/>
        <v>0</v>
      </c>
      <c r="CW42" s="109">
        <f t="shared" si="7"/>
        <v>0</v>
      </c>
      <c r="CX42" s="110">
        <f>SUM(CX37:CX41)</f>
        <v>878.17499999999995</v>
      </c>
    </row>
    <row r="43" spans="1:102" ht="18" customHeight="1" thickBot="1" x14ac:dyDescent="0.3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3">
      <c r="A44" s="85" t="s">
        <v>50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" customHeight="1" x14ac:dyDescent="0.25">
      <c r="A45" s="86" t="s">
        <v>44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" customHeight="1" x14ac:dyDescent="0.25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" customHeight="1" x14ac:dyDescent="0.25">
      <c r="A47" s="118" t="s">
        <v>46</v>
      </c>
      <c r="B47" s="119">
        <v>23.2</v>
      </c>
      <c r="C47" s="120">
        <v>6.3</v>
      </c>
      <c r="D47" s="120">
        <v>11.7</v>
      </c>
      <c r="E47" s="120"/>
      <c r="F47" s="120">
        <v>79.8</v>
      </c>
      <c r="G47" s="120">
        <v>91.4</v>
      </c>
      <c r="H47" s="120">
        <v>101.4</v>
      </c>
      <c r="I47" s="120">
        <v>45.3</v>
      </c>
      <c r="J47" s="120">
        <v>102.7</v>
      </c>
      <c r="K47" s="120">
        <v>104.5</v>
      </c>
      <c r="L47" s="120">
        <v>105.6</v>
      </c>
      <c r="M47" s="120">
        <v>101.2</v>
      </c>
      <c r="N47" s="120">
        <v>77</v>
      </c>
      <c r="O47" s="120">
        <v>78.2</v>
      </c>
      <c r="P47" s="120">
        <v>39.4</v>
      </c>
      <c r="Q47" s="120">
        <v>54.3</v>
      </c>
      <c r="R47" s="120"/>
      <c r="S47" s="120"/>
      <c r="T47" s="120">
        <v>1.5</v>
      </c>
      <c r="U47" s="120"/>
      <c r="V47" s="120"/>
      <c r="W47" s="120"/>
      <c r="X47" s="120"/>
      <c r="Y47" s="120"/>
      <c r="Z47" s="120">
        <v>6.5</v>
      </c>
      <c r="AA47" s="120">
        <v>31</v>
      </c>
      <c r="AB47" s="120">
        <v>23.5</v>
      </c>
      <c r="AC47" s="120">
        <v>23</v>
      </c>
      <c r="AD47" s="120">
        <v>2.7</v>
      </c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>
        <v>15</v>
      </c>
      <c r="BP47" s="120">
        <v>15</v>
      </c>
      <c r="BQ47" s="120">
        <v>30.1</v>
      </c>
      <c r="BR47" s="120">
        <v>49.2</v>
      </c>
      <c r="BS47" s="120"/>
      <c r="BT47" s="120">
        <v>45.4</v>
      </c>
      <c r="BU47" s="120">
        <v>86.4</v>
      </c>
      <c r="BV47" s="120">
        <v>90.1</v>
      </c>
      <c r="BW47" s="120">
        <v>70.099999999999994</v>
      </c>
      <c r="BX47" s="120">
        <v>76.5</v>
      </c>
      <c r="BY47" s="120">
        <v>87</v>
      </c>
      <c r="BZ47" s="120">
        <v>20.7</v>
      </c>
      <c r="CA47" s="120">
        <v>93.2</v>
      </c>
      <c r="CB47" s="120">
        <v>13.5</v>
      </c>
      <c r="CC47" s="120">
        <v>4.5999999999999996</v>
      </c>
      <c r="CD47" s="120">
        <v>95.1</v>
      </c>
      <c r="CE47" s="120">
        <v>195.7</v>
      </c>
      <c r="CF47" s="120">
        <v>247.9</v>
      </c>
      <c r="CG47" s="120">
        <v>264.10000000000002</v>
      </c>
      <c r="CH47" s="120">
        <v>65.8</v>
      </c>
      <c r="CI47" s="120">
        <v>59.6</v>
      </c>
      <c r="CJ47" s="120">
        <v>108.3</v>
      </c>
      <c r="CK47" s="120">
        <v>105</v>
      </c>
      <c r="CL47" s="120">
        <v>64</v>
      </c>
      <c r="CM47" s="120">
        <v>49.9</v>
      </c>
      <c r="CN47" s="120">
        <v>80.900000000000006</v>
      </c>
      <c r="CO47" s="120">
        <v>48.7</v>
      </c>
      <c r="CP47" s="120">
        <v>83.5</v>
      </c>
      <c r="CQ47" s="120">
        <v>74.7</v>
      </c>
      <c r="CR47" s="120">
        <v>80.900000000000006</v>
      </c>
      <c r="CS47" s="120">
        <v>81.599999999999994</v>
      </c>
      <c r="CT47" s="122"/>
      <c r="CU47" s="122"/>
      <c r="CV47" s="122"/>
      <c r="CW47" s="121"/>
      <c r="CX47" s="97">
        <f t="array" ref="CX47">SUMPRODUCT(B47:CW47*0.25)</f>
        <v>878.17499999999995</v>
      </c>
    </row>
    <row r="48" spans="1:102" ht="24.9" customHeight="1" x14ac:dyDescent="0.25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" customHeight="1" x14ac:dyDescent="0.25">
      <c r="A49" s="118" t="s">
        <v>48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24.9" customHeight="1" x14ac:dyDescent="0.25">
      <c r="A50" s="104" t="s">
        <v>51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3">
      <c r="A51" s="105" t="s">
        <v>52</v>
      </c>
      <c r="B51" s="106">
        <f>SUM(B45:B50)</f>
        <v>23.2</v>
      </c>
      <c r="C51" s="107">
        <f t="shared" ref="C51:BN51" si="8">SUM(C45:C50)</f>
        <v>6.3</v>
      </c>
      <c r="D51" s="107">
        <f t="shared" si="8"/>
        <v>11.7</v>
      </c>
      <c r="E51" s="107">
        <f t="shared" si="8"/>
        <v>0</v>
      </c>
      <c r="F51" s="107">
        <f t="shared" si="8"/>
        <v>79.8</v>
      </c>
      <c r="G51" s="107">
        <f t="shared" si="8"/>
        <v>91.4</v>
      </c>
      <c r="H51" s="107">
        <f t="shared" si="8"/>
        <v>101.4</v>
      </c>
      <c r="I51" s="107">
        <f t="shared" si="8"/>
        <v>45.3</v>
      </c>
      <c r="J51" s="107">
        <f t="shared" si="8"/>
        <v>102.7</v>
      </c>
      <c r="K51" s="107">
        <f t="shared" si="8"/>
        <v>104.5</v>
      </c>
      <c r="L51" s="107">
        <f t="shared" si="8"/>
        <v>105.6</v>
      </c>
      <c r="M51" s="107">
        <f t="shared" si="8"/>
        <v>101.2</v>
      </c>
      <c r="N51" s="107">
        <f t="shared" si="8"/>
        <v>77</v>
      </c>
      <c r="O51" s="107">
        <f t="shared" si="8"/>
        <v>78.2</v>
      </c>
      <c r="P51" s="107">
        <f t="shared" si="8"/>
        <v>39.4</v>
      </c>
      <c r="Q51" s="107">
        <f t="shared" si="8"/>
        <v>54.3</v>
      </c>
      <c r="R51" s="107">
        <f t="shared" si="8"/>
        <v>0</v>
      </c>
      <c r="S51" s="107">
        <f t="shared" si="8"/>
        <v>0</v>
      </c>
      <c r="T51" s="107">
        <f t="shared" si="8"/>
        <v>1.5</v>
      </c>
      <c r="U51" s="107">
        <f t="shared" si="8"/>
        <v>0</v>
      </c>
      <c r="V51" s="107">
        <f t="shared" si="8"/>
        <v>0</v>
      </c>
      <c r="W51" s="107">
        <f t="shared" si="8"/>
        <v>0</v>
      </c>
      <c r="X51" s="107">
        <f t="shared" si="8"/>
        <v>0</v>
      </c>
      <c r="Y51" s="107">
        <f t="shared" si="8"/>
        <v>0</v>
      </c>
      <c r="Z51" s="107">
        <f t="shared" si="8"/>
        <v>6.5</v>
      </c>
      <c r="AA51" s="107">
        <f t="shared" si="8"/>
        <v>31</v>
      </c>
      <c r="AB51" s="107">
        <f t="shared" si="8"/>
        <v>23.5</v>
      </c>
      <c r="AC51" s="107">
        <f t="shared" si="8"/>
        <v>23</v>
      </c>
      <c r="AD51" s="107">
        <f t="shared" si="8"/>
        <v>2.7</v>
      </c>
      <c r="AE51" s="107">
        <f t="shared" si="8"/>
        <v>0</v>
      </c>
      <c r="AF51" s="107">
        <f t="shared" si="8"/>
        <v>0</v>
      </c>
      <c r="AG51" s="107">
        <f t="shared" si="8"/>
        <v>0</v>
      </c>
      <c r="AH51" s="107">
        <f t="shared" si="8"/>
        <v>0</v>
      </c>
      <c r="AI51" s="107">
        <f t="shared" si="8"/>
        <v>0</v>
      </c>
      <c r="AJ51" s="107">
        <f t="shared" si="8"/>
        <v>0</v>
      </c>
      <c r="AK51" s="107">
        <f t="shared" si="8"/>
        <v>0</v>
      </c>
      <c r="AL51" s="107">
        <f t="shared" si="8"/>
        <v>0</v>
      </c>
      <c r="AM51" s="107">
        <f t="shared" si="8"/>
        <v>0</v>
      </c>
      <c r="AN51" s="107">
        <f t="shared" si="8"/>
        <v>0</v>
      </c>
      <c r="AO51" s="107">
        <f t="shared" si="8"/>
        <v>0</v>
      </c>
      <c r="AP51" s="107">
        <f t="shared" si="8"/>
        <v>0</v>
      </c>
      <c r="AQ51" s="107">
        <f t="shared" si="8"/>
        <v>0</v>
      </c>
      <c r="AR51" s="107">
        <f t="shared" si="8"/>
        <v>0</v>
      </c>
      <c r="AS51" s="107">
        <f t="shared" si="8"/>
        <v>0</v>
      </c>
      <c r="AT51" s="107">
        <f t="shared" si="8"/>
        <v>0</v>
      </c>
      <c r="AU51" s="107">
        <f t="shared" si="8"/>
        <v>0</v>
      </c>
      <c r="AV51" s="107">
        <f t="shared" si="8"/>
        <v>0</v>
      </c>
      <c r="AW51" s="107">
        <f t="shared" si="8"/>
        <v>0</v>
      </c>
      <c r="AX51" s="107">
        <f t="shared" si="8"/>
        <v>0</v>
      </c>
      <c r="AY51" s="107">
        <f t="shared" si="8"/>
        <v>0</v>
      </c>
      <c r="AZ51" s="107">
        <f t="shared" si="8"/>
        <v>0</v>
      </c>
      <c r="BA51" s="107">
        <f t="shared" si="8"/>
        <v>0</v>
      </c>
      <c r="BB51" s="107">
        <f t="shared" si="8"/>
        <v>0</v>
      </c>
      <c r="BC51" s="107">
        <f t="shared" si="8"/>
        <v>0</v>
      </c>
      <c r="BD51" s="107">
        <f t="shared" si="8"/>
        <v>0</v>
      </c>
      <c r="BE51" s="107">
        <f t="shared" si="8"/>
        <v>0</v>
      </c>
      <c r="BF51" s="107">
        <f t="shared" si="8"/>
        <v>0</v>
      </c>
      <c r="BG51" s="107">
        <f t="shared" si="8"/>
        <v>0</v>
      </c>
      <c r="BH51" s="107">
        <f t="shared" si="8"/>
        <v>0</v>
      </c>
      <c r="BI51" s="107">
        <f t="shared" si="8"/>
        <v>0</v>
      </c>
      <c r="BJ51" s="107">
        <f t="shared" si="8"/>
        <v>0</v>
      </c>
      <c r="BK51" s="107">
        <f t="shared" si="8"/>
        <v>0</v>
      </c>
      <c r="BL51" s="107">
        <f t="shared" si="8"/>
        <v>0</v>
      </c>
      <c r="BM51" s="107">
        <f t="shared" si="8"/>
        <v>0</v>
      </c>
      <c r="BN51" s="107">
        <f t="shared" si="8"/>
        <v>0</v>
      </c>
      <c r="BO51" s="107">
        <f t="shared" ref="BO51:CW51" si="9">SUM(BO45:BO50)</f>
        <v>15</v>
      </c>
      <c r="BP51" s="107">
        <f t="shared" si="9"/>
        <v>15</v>
      </c>
      <c r="BQ51" s="107">
        <f t="shared" si="9"/>
        <v>30.1</v>
      </c>
      <c r="BR51" s="107">
        <f t="shared" si="9"/>
        <v>49.2</v>
      </c>
      <c r="BS51" s="107">
        <f t="shared" si="9"/>
        <v>0</v>
      </c>
      <c r="BT51" s="107">
        <f t="shared" si="9"/>
        <v>45.4</v>
      </c>
      <c r="BU51" s="107">
        <f t="shared" si="9"/>
        <v>86.4</v>
      </c>
      <c r="BV51" s="107">
        <f t="shared" si="9"/>
        <v>90.1</v>
      </c>
      <c r="BW51" s="107">
        <f t="shared" si="9"/>
        <v>70.099999999999994</v>
      </c>
      <c r="BX51" s="107">
        <f t="shared" si="9"/>
        <v>76.5</v>
      </c>
      <c r="BY51" s="107">
        <f t="shared" si="9"/>
        <v>87</v>
      </c>
      <c r="BZ51" s="107">
        <f t="shared" si="9"/>
        <v>20.7</v>
      </c>
      <c r="CA51" s="107">
        <f t="shared" si="9"/>
        <v>93.2</v>
      </c>
      <c r="CB51" s="107">
        <f t="shared" si="9"/>
        <v>13.5</v>
      </c>
      <c r="CC51" s="107">
        <f t="shared" si="9"/>
        <v>4.5999999999999996</v>
      </c>
      <c r="CD51" s="107">
        <f t="shared" si="9"/>
        <v>95.1</v>
      </c>
      <c r="CE51" s="107">
        <f t="shared" si="9"/>
        <v>195.7</v>
      </c>
      <c r="CF51" s="107">
        <f t="shared" si="9"/>
        <v>247.9</v>
      </c>
      <c r="CG51" s="107">
        <f t="shared" si="9"/>
        <v>264.10000000000002</v>
      </c>
      <c r="CH51" s="107">
        <f t="shared" si="9"/>
        <v>65.8</v>
      </c>
      <c r="CI51" s="107">
        <f t="shared" si="9"/>
        <v>59.6</v>
      </c>
      <c r="CJ51" s="107">
        <f t="shared" si="9"/>
        <v>108.3</v>
      </c>
      <c r="CK51" s="107">
        <f t="shared" si="9"/>
        <v>105</v>
      </c>
      <c r="CL51" s="107">
        <f t="shared" si="9"/>
        <v>64</v>
      </c>
      <c r="CM51" s="107">
        <f t="shared" si="9"/>
        <v>49.9</v>
      </c>
      <c r="CN51" s="107">
        <f t="shared" si="9"/>
        <v>80.900000000000006</v>
      </c>
      <c r="CO51" s="107">
        <f t="shared" si="9"/>
        <v>48.7</v>
      </c>
      <c r="CP51" s="107">
        <f t="shared" si="9"/>
        <v>83.5</v>
      </c>
      <c r="CQ51" s="107">
        <f t="shared" si="9"/>
        <v>74.7</v>
      </c>
      <c r="CR51" s="107">
        <f t="shared" si="9"/>
        <v>80.900000000000006</v>
      </c>
      <c r="CS51" s="107">
        <f t="shared" si="9"/>
        <v>81.599999999999994</v>
      </c>
      <c r="CT51" s="108">
        <f t="shared" si="9"/>
        <v>0</v>
      </c>
      <c r="CU51" s="108">
        <f t="shared" si="9"/>
        <v>0</v>
      </c>
      <c r="CV51" s="108">
        <f t="shared" si="9"/>
        <v>0</v>
      </c>
      <c r="CW51" s="109">
        <f t="shared" si="9"/>
        <v>0</v>
      </c>
      <c r="CX51" s="110">
        <f>SUM(CX45:CX50)</f>
        <v>878.17499999999995</v>
      </c>
    </row>
    <row r="52" spans="1:102" ht="15.9" customHeight="1" thickBot="1" x14ac:dyDescent="0.3"/>
    <row r="53" spans="1:102" ht="30" customHeight="1" thickBot="1" x14ac:dyDescent="0.3">
      <c r="A53" s="85"/>
      <c r="B53" s="11">
        <f>IF(LEN(B$3)&gt;0,B$3,"")</f>
        <v>1</v>
      </c>
      <c r="C53" s="12">
        <f t="shared" ref="C53:BN53" si="10">IF(LEN(C$3)&gt;0,C$3,"")</f>
        <v>2</v>
      </c>
      <c r="D53" s="12">
        <f t="shared" si="10"/>
        <v>3</v>
      </c>
      <c r="E53" s="12">
        <f t="shared" si="10"/>
        <v>4</v>
      </c>
      <c r="F53" s="12">
        <f t="shared" si="10"/>
        <v>5</v>
      </c>
      <c r="G53" s="12">
        <f t="shared" si="10"/>
        <v>6</v>
      </c>
      <c r="H53" s="12">
        <f t="shared" si="10"/>
        <v>7</v>
      </c>
      <c r="I53" s="12">
        <f t="shared" si="10"/>
        <v>8</v>
      </c>
      <c r="J53" s="12">
        <f t="shared" si="10"/>
        <v>9</v>
      </c>
      <c r="K53" s="12">
        <f t="shared" si="10"/>
        <v>10</v>
      </c>
      <c r="L53" s="12">
        <f t="shared" si="10"/>
        <v>11</v>
      </c>
      <c r="M53" s="12">
        <f t="shared" si="10"/>
        <v>12</v>
      </c>
      <c r="N53" s="12">
        <f t="shared" si="10"/>
        <v>13</v>
      </c>
      <c r="O53" s="12">
        <f t="shared" si="10"/>
        <v>14</v>
      </c>
      <c r="P53" s="12">
        <f t="shared" si="10"/>
        <v>15</v>
      </c>
      <c r="Q53" s="12">
        <f t="shared" si="10"/>
        <v>16</v>
      </c>
      <c r="R53" s="12">
        <f t="shared" si="10"/>
        <v>17</v>
      </c>
      <c r="S53" s="12">
        <f t="shared" si="10"/>
        <v>18</v>
      </c>
      <c r="T53" s="12">
        <f t="shared" si="10"/>
        <v>19</v>
      </c>
      <c r="U53" s="12">
        <f t="shared" si="10"/>
        <v>20</v>
      </c>
      <c r="V53" s="12">
        <f t="shared" si="10"/>
        <v>21</v>
      </c>
      <c r="W53" s="12">
        <f t="shared" si="10"/>
        <v>22</v>
      </c>
      <c r="X53" s="12">
        <f t="shared" si="10"/>
        <v>23</v>
      </c>
      <c r="Y53" s="12">
        <f t="shared" si="10"/>
        <v>24</v>
      </c>
      <c r="Z53" s="12">
        <f t="shared" si="10"/>
        <v>25</v>
      </c>
      <c r="AA53" s="12">
        <f t="shared" si="10"/>
        <v>26</v>
      </c>
      <c r="AB53" s="12">
        <f t="shared" si="10"/>
        <v>27</v>
      </c>
      <c r="AC53" s="12">
        <f t="shared" si="10"/>
        <v>28</v>
      </c>
      <c r="AD53" s="12">
        <f t="shared" si="10"/>
        <v>29</v>
      </c>
      <c r="AE53" s="12">
        <f t="shared" si="10"/>
        <v>30</v>
      </c>
      <c r="AF53" s="12">
        <f t="shared" si="10"/>
        <v>31</v>
      </c>
      <c r="AG53" s="12">
        <f t="shared" si="10"/>
        <v>32</v>
      </c>
      <c r="AH53" s="12">
        <f t="shared" si="10"/>
        <v>33</v>
      </c>
      <c r="AI53" s="12">
        <f t="shared" si="10"/>
        <v>34</v>
      </c>
      <c r="AJ53" s="12">
        <f t="shared" si="10"/>
        <v>35</v>
      </c>
      <c r="AK53" s="12">
        <f t="shared" si="10"/>
        <v>36</v>
      </c>
      <c r="AL53" s="12">
        <f t="shared" si="10"/>
        <v>37</v>
      </c>
      <c r="AM53" s="12">
        <f t="shared" si="10"/>
        <v>38</v>
      </c>
      <c r="AN53" s="12">
        <f t="shared" si="10"/>
        <v>39</v>
      </c>
      <c r="AO53" s="12">
        <f t="shared" si="10"/>
        <v>40</v>
      </c>
      <c r="AP53" s="12">
        <f t="shared" si="10"/>
        <v>41</v>
      </c>
      <c r="AQ53" s="12">
        <f t="shared" si="10"/>
        <v>42</v>
      </c>
      <c r="AR53" s="12">
        <f t="shared" si="10"/>
        <v>43</v>
      </c>
      <c r="AS53" s="12">
        <f t="shared" si="10"/>
        <v>44</v>
      </c>
      <c r="AT53" s="12">
        <f t="shared" si="10"/>
        <v>45</v>
      </c>
      <c r="AU53" s="12">
        <f t="shared" si="10"/>
        <v>46</v>
      </c>
      <c r="AV53" s="12">
        <f t="shared" si="10"/>
        <v>47</v>
      </c>
      <c r="AW53" s="12">
        <f t="shared" si="10"/>
        <v>48</v>
      </c>
      <c r="AX53" s="12">
        <f t="shared" si="10"/>
        <v>49</v>
      </c>
      <c r="AY53" s="12">
        <f t="shared" si="10"/>
        <v>50</v>
      </c>
      <c r="AZ53" s="12">
        <f t="shared" si="10"/>
        <v>51</v>
      </c>
      <c r="BA53" s="12">
        <f t="shared" si="10"/>
        <v>52</v>
      </c>
      <c r="BB53" s="12">
        <f t="shared" si="10"/>
        <v>53</v>
      </c>
      <c r="BC53" s="12">
        <f t="shared" si="10"/>
        <v>54</v>
      </c>
      <c r="BD53" s="12">
        <f t="shared" si="10"/>
        <v>55</v>
      </c>
      <c r="BE53" s="12">
        <f t="shared" si="10"/>
        <v>56</v>
      </c>
      <c r="BF53" s="12">
        <f t="shared" si="10"/>
        <v>57</v>
      </c>
      <c r="BG53" s="12">
        <f t="shared" si="10"/>
        <v>58</v>
      </c>
      <c r="BH53" s="12">
        <f t="shared" si="10"/>
        <v>59</v>
      </c>
      <c r="BI53" s="12">
        <f t="shared" si="10"/>
        <v>60</v>
      </c>
      <c r="BJ53" s="12">
        <f t="shared" si="10"/>
        <v>61</v>
      </c>
      <c r="BK53" s="12">
        <f t="shared" si="10"/>
        <v>62</v>
      </c>
      <c r="BL53" s="12">
        <f t="shared" si="10"/>
        <v>63</v>
      </c>
      <c r="BM53" s="12">
        <f t="shared" si="10"/>
        <v>64</v>
      </c>
      <c r="BN53" s="12">
        <f t="shared" si="10"/>
        <v>65</v>
      </c>
      <c r="BO53" s="12">
        <f t="shared" ref="BO53:CW53" si="11">IF(LEN(BO$3)&gt;0,BO$3,"")</f>
        <v>66</v>
      </c>
      <c r="BP53" s="12">
        <f t="shared" si="11"/>
        <v>67</v>
      </c>
      <c r="BQ53" s="12">
        <f t="shared" si="11"/>
        <v>68</v>
      </c>
      <c r="BR53" s="12">
        <f t="shared" si="11"/>
        <v>69</v>
      </c>
      <c r="BS53" s="12">
        <f t="shared" si="11"/>
        <v>70</v>
      </c>
      <c r="BT53" s="12">
        <f t="shared" si="11"/>
        <v>71</v>
      </c>
      <c r="BU53" s="12">
        <f t="shared" si="11"/>
        <v>72</v>
      </c>
      <c r="BV53" s="12">
        <f t="shared" si="11"/>
        <v>73</v>
      </c>
      <c r="BW53" s="12">
        <f t="shared" si="11"/>
        <v>74</v>
      </c>
      <c r="BX53" s="12">
        <f t="shared" si="11"/>
        <v>75</v>
      </c>
      <c r="BY53" s="12">
        <f t="shared" si="11"/>
        <v>76</v>
      </c>
      <c r="BZ53" s="12">
        <f t="shared" si="11"/>
        <v>77</v>
      </c>
      <c r="CA53" s="12">
        <f t="shared" si="11"/>
        <v>78</v>
      </c>
      <c r="CB53" s="12">
        <f t="shared" si="11"/>
        <v>79</v>
      </c>
      <c r="CC53" s="12">
        <f t="shared" si="11"/>
        <v>80</v>
      </c>
      <c r="CD53" s="12">
        <f t="shared" si="11"/>
        <v>81</v>
      </c>
      <c r="CE53" s="12">
        <f t="shared" si="11"/>
        <v>82</v>
      </c>
      <c r="CF53" s="12">
        <f t="shared" si="11"/>
        <v>83</v>
      </c>
      <c r="CG53" s="12">
        <f t="shared" si="11"/>
        <v>84</v>
      </c>
      <c r="CH53" s="12">
        <f t="shared" si="11"/>
        <v>85</v>
      </c>
      <c r="CI53" s="12">
        <f t="shared" si="11"/>
        <v>86</v>
      </c>
      <c r="CJ53" s="12">
        <f t="shared" si="11"/>
        <v>87</v>
      </c>
      <c r="CK53" s="12">
        <f t="shared" si="11"/>
        <v>88</v>
      </c>
      <c r="CL53" s="12">
        <f t="shared" si="11"/>
        <v>89</v>
      </c>
      <c r="CM53" s="12">
        <f t="shared" si="11"/>
        <v>90</v>
      </c>
      <c r="CN53" s="12">
        <f t="shared" si="11"/>
        <v>91</v>
      </c>
      <c r="CO53" s="12">
        <f t="shared" si="11"/>
        <v>92</v>
      </c>
      <c r="CP53" s="12">
        <f t="shared" si="11"/>
        <v>93</v>
      </c>
      <c r="CQ53" s="12">
        <f t="shared" si="11"/>
        <v>94</v>
      </c>
      <c r="CR53" s="12">
        <f t="shared" si="11"/>
        <v>95</v>
      </c>
      <c r="CS53" s="13">
        <f t="shared" si="11"/>
        <v>96</v>
      </c>
      <c r="CT53" s="13" t="str">
        <f t="shared" si="11"/>
        <v/>
      </c>
      <c r="CU53" s="13" t="str">
        <f t="shared" si="11"/>
        <v/>
      </c>
      <c r="CV53" s="13" t="str">
        <f t="shared" si="11"/>
        <v/>
      </c>
      <c r="CW53" s="17" t="str">
        <f t="shared" si="11"/>
        <v/>
      </c>
      <c r="CX53" s="18" t="s">
        <v>1</v>
      </c>
    </row>
    <row r="54" spans="1:102" ht="24.9" customHeight="1" thickBot="1" x14ac:dyDescent="0.3">
      <c r="A54" s="105" t="s">
        <v>42</v>
      </c>
      <c r="B54" s="106">
        <f>B18+B28+B42</f>
        <v>35.64</v>
      </c>
      <c r="C54" s="107">
        <f t="shared" ref="C54:BN54" si="12">C18+C28+C42</f>
        <v>19.925000000000001</v>
      </c>
      <c r="D54" s="107">
        <f t="shared" si="12"/>
        <v>21.855</v>
      </c>
      <c r="E54" s="107">
        <f t="shared" si="12"/>
        <v>12.151</v>
      </c>
      <c r="F54" s="107">
        <f t="shared" si="12"/>
        <v>102.572</v>
      </c>
      <c r="G54" s="107">
        <f t="shared" si="12"/>
        <v>127.373</v>
      </c>
      <c r="H54" s="107">
        <f t="shared" si="12"/>
        <v>143.53700000000001</v>
      </c>
      <c r="I54" s="107">
        <f t="shared" si="12"/>
        <v>70.914999999999992</v>
      </c>
      <c r="J54" s="107">
        <f t="shared" si="12"/>
        <v>127.773</v>
      </c>
      <c r="K54" s="107">
        <f t="shared" si="12"/>
        <v>129.161</v>
      </c>
      <c r="L54" s="107">
        <f t="shared" si="12"/>
        <v>130.32999999999998</v>
      </c>
      <c r="M54" s="107">
        <f t="shared" si="12"/>
        <v>130.494</v>
      </c>
      <c r="N54" s="107">
        <f t="shared" si="12"/>
        <v>99.632000000000005</v>
      </c>
      <c r="O54" s="107">
        <f t="shared" si="12"/>
        <v>115.137</v>
      </c>
      <c r="P54" s="107">
        <f t="shared" si="12"/>
        <v>40.1</v>
      </c>
      <c r="Q54" s="107">
        <f t="shared" si="12"/>
        <v>55.003999999999998</v>
      </c>
      <c r="R54" s="107">
        <f t="shared" si="12"/>
        <v>21.346999999999998</v>
      </c>
      <c r="S54" s="107">
        <f t="shared" si="12"/>
        <v>32.085999999999999</v>
      </c>
      <c r="T54" s="107">
        <f t="shared" si="12"/>
        <v>15.007000000000001</v>
      </c>
      <c r="U54" s="107">
        <f t="shared" si="12"/>
        <v>16.472999999999999</v>
      </c>
      <c r="V54" s="107">
        <f t="shared" si="12"/>
        <v>42.173999999999999</v>
      </c>
      <c r="W54" s="107">
        <f t="shared" si="12"/>
        <v>24.698999999999998</v>
      </c>
      <c r="X54" s="107">
        <f t="shared" si="12"/>
        <v>39.237000000000002</v>
      </c>
      <c r="Y54" s="107">
        <f t="shared" si="12"/>
        <v>47.292000000000002</v>
      </c>
      <c r="Z54" s="107">
        <f t="shared" si="12"/>
        <v>75.319999999999993</v>
      </c>
      <c r="AA54" s="107">
        <f t="shared" si="12"/>
        <v>31.018999999999998</v>
      </c>
      <c r="AB54" s="107">
        <f t="shared" si="12"/>
        <v>26.367000000000001</v>
      </c>
      <c r="AC54" s="107">
        <f t="shared" si="12"/>
        <v>113.26600000000001</v>
      </c>
      <c r="AD54" s="107">
        <f t="shared" si="12"/>
        <v>102.58800000000001</v>
      </c>
      <c r="AE54" s="107">
        <f t="shared" si="12"/>
        <v>118.182</v>
      </c>
      <c r="AF54" s="107">
        <f t="shared" si="12"/>
        <v>102.929</v>
      </c>
      <c r="AG54" s="107">
        <f t="shared" si="12"/>
        <v>119.404</v>
      </c>
      <c r="AH54" s="107">
        <f t="shared" si="12"/>
        <v>72.302999999999997</v>
      </c>
      <c r="AI54" s="107">
        <f t="shared" si="12"/>
        <v>78.834999999999994</v>
      </c>
      <c r="AJ54" s="107">
        <f t="shared" si="12"/>
        <v>83.5</v>
      </c>
      <c r="AK54" s="107">
        <f t="shared" si="12"/>
        <v>88.6</v>
      </c>
      <c r="AL54" s="107">
        <f t="shared" si="12"/>
        <v>92.6</v>
      </c>
      <c r="AM54" s="107">
        <f t="shared" si="12"/>
        <v>92.206000000000003</v>
      </c>
      <c r="AN54" s="107">
        <f t="shared" si="12"/>
        <v>107.877</v>
      </c>
      <c r="AO54" s="107">
        <f t="shared" si="12"/>
        <v>78.403000000000006</v>
      </c>
      <c r="AP54" s="107">
        <f t="shared" si="12"/>
        <v>53.44</v>
      </c>
      <c r="AQ54" s="107">
        <f t="shared" si="12"/>
        <v>61.935000000000002</v>
      </c>
      <c r="AR54" s="107">
        <f t="shared" si="12"/>
        <v>63.968000000000004</v>
      </c>
      <c r="AS54" s="107">
        <f t="shared" si="12"/>
        <v>81.338999999999999</v>
      </c>
      <c r="AT54" s="107">
        <f t="shared" si="12"/>
        <v>92.887</v>
      </c>
      <c r="AU54" s="107">
        <f t="shared" si="12"/>
        <v>93.847000000000008</v>
      </c>
      <c r="AV54" s="107">
        <f t="shared" si="12"/>
        <v>95.823000000000008</v>
      </c>
      <c r="AW54" s="107">
        <f t="shared" si="12"/>
        <v>96.914000000000001</v>
      </c>
      <c r="AX54" s="107">
        <f t="shared" si="12"/>
        <v>99.62</v>
      </c>
      <c r="AY54" s="107">
        <f t="shared" si="12"/>
        <v>101.26300000000001</v>
      </c>
      <c r="AZ54" s="107">
        <f t="shared" si="12"/>
        <v>102.94199999999999</v>
      </c>
      <c r="BA54" s="107">
        <f t="shared" si="12"/>
        <v>103.822</v>
      </c>
      <c r="BB54" s="107">
        <f t="shared" si="12"/>
        <v>106.854</v>
      </c>
      <c r="BC54" s="107">
        <f t="shared" si="12"/>
        <v>106.39700000000001</v>
      </c>
      <c r="BD54" s="107">
        <f t="shared" si="12"/>
        <v>104.76300000000001</v>
      </c>
      <c r="BE54" s="107">
        <f t="shared" si="12"/>
        <v>97.504000000000005</v>
      </c>
      <c r="BF54" s="107">
        <f t="shared" si="12"/>
        <v>111.074</v>
      </c>
      <c r="BG54" s="107">
        <f t="shared" si="12"/>
        <v>104.369</v>
      </c>
      <c r="BH54" s="107">
        <f t="shared" si="12"/>
        <v>103.595</v>
      </c>
      <c r="BI54" s="107">
        <f t="shared" si="12"/>
        <v>97.817999999999998</v>
      </c>
      <c r="BJ54" s="107">
        <f t="shared" si="12"/>
        <v>75.227999999999994</v>
      </c>
      <c r="BK54" s="107">
        <f t="shared" si="12"/>
        <v>73.242000000000004</v>
      </c>
      <c r="BL54" s="107">
        <f t="shared" si="12"/>
        <v>57.099000000000004</v>
      </c>
      <c r="BM54" s="107">
        <f t="shared" si="12"/>
        <v>57.597000000000001</v>
      </c>
      <c r="BN54" s="107">
        <f t="shared" si="12"/>
        <v>42.216999999999999</v>
      </c>
      <c r="BO54" s="107">
        <f t="shared" ref="BO54:CX54" si="13">BO18+BO28+BO42</f>
        <v>62.670999999999999</v>
      </c>
      <c r="BP54" s="107">
        <f t="shared" si="13"/>
        <v>65.597999999999999</v>
      </c>
      <c r="BQ54" s="107">
        <f t="shared" si="13"/>
        <v>62.209000000000003</v>
      </c>
      <c r="BR54" s="107">
        <f t="shared" si="13"/>
        <v>51.773000000000003</v>
      </c>
      <c r="BS54" s="107">
        <f t="shared" si="13"/>
        <v>12.997999999999999</v>
      </c>
      <c r="BT54" s="107">
        <f t="shared" si="13"/>
        <v>75.592999999999989</v>
      </c>
      <c r="BU54" s="107">
        <f t="shared" si="13"/>
        <v>109.50700000000001</v>
      </c>
      <c r="BV54" s="107">
        <f t="shared" si="13"/>
        <v>91.134999999999991</v>
      </c>
      <c r="BW54" s="107">
        <f t="shared" si="13"/>
        <v>81.472999999999999</v>
      </c>
      <c r="BX54" s="107">
        <f t="shared" si="13"/>
        <v>97.192999999999998</v>
      </c>
      <c r="BY54" s="107">
        <f t="shared" si="13"/>
        <v>94.168999999999997</v>
      </c>
      <c r="BZ54" s="107">
        <f t="shared" si="13"/>
        <v>22.783000000000001</v>
      </c>
      <c r="CA54" s="107">
        <f t="shared" si="13"/>
        <v>93.218000000000004</v>
      </c>
      <c r="CB54" s="107">
        <f t="shared" si="13"/>
        <v>22.630000000000003</v>
      </c>
      <c r="CC54" s="107">
        <f t="shared" si="13"/>
        <v>18.081000000000003</v>
      </c>
      <c r="CD54" s="107">
        <f t="shared" si="13"/>
        <v>116.705</v>
      </c>
      <c r="CE54" s="107">
        <f t="shared" si="13"/>
        <v>195.7</v>
      </c>
      <c r="CF54" s="107">
        <f t="shared" si="13"/>
        <v>252.9</v>
      </c>
      <c r="CG54" s="107">
        <f t="shared" si="13"/>
        <v>285.70800000000003</v>
      </c>
      <c r="CH54" s="107">
        <f t="shared" si="13"/>
        <v>89.704000000000008</v>
      </c>
      <c r="CI54" s="107">
        <f t="shared" si="13"/>
        <v>65.411000000000001</v>
      </c>
      <c r="CJ54" s="107">
        <f t="shared" si="13"/>
        <v>109.459</v>
      </c>
      <c r="CK54" s="107">
        <f t="shared" si="13"/>
        <v>105.506</v>
      </c>
      <c r="CL54" s="107">
        <f t="shared" si="13"/>
        <v>72.295000000000002</v>
      </c>
      <c r="CM54" s="107">
        <f t="shared" si="13"/>
        <v>70.736000000000004</v>
      </c>
      <c r="CN54" s="107">
        <f t="shared" si="13"/>
        <v>87.00200000000001</v>
      </c>
      <c r="CO54" s="107">
        <f t="shared" si="13"/>
        <v>84.89500000000001</v>
      </c>
      <c r="CP54" s="107">
        <f t="shared" si="13"/>
        <v>83.507999999999996</v>
      </c>
      <c r="CQ54" s="107">
        <f t="shared" si="13"/>
        <v>80.945999999999998</v>
      </c>
      <c r="CR54" s="107">
        <f t="shared" si="13"/>
        <v>81.597000000000008</v>
      </c>
      <c r="CS54" s="107">
        <f t="shared" si="13"/>
        <v>82.087999999999994</v>
      </c>
      <c r="CT54" s="108">
        <f t="shared" si="13"/>
        <v>0</v>
      </c>
      <c r="CU54" s="108">
        <f t="shared" si="13"/>
        <v>0</v>
      </c>
      <c r="CV54" s="108">
        <f t="shared" si="13"/>
        <v>0</v>
      </c>
      <c r="CW54" s="109">
        <f t="shared" si="13"/>
        <v>0</v>
      </c>
      <c r="CX54" s="126">
        <f t="shared" si="13"/>
        <v>1998.5152499999997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09375" defaultRowHeight="13.8" x14ac:dyDescent="0.25"/>
  <cols>
    <col min="1" max="1" width="42.109375" style="5" customWidth="1"/>
    <col min="2" max="97" width="8.77734375" style="5" customWidth="1"/>
    <col min="98" max="101" width="8.6640625" style="5" hidden="1" customWidth="1"/>
    <col min="102" max="102" width="18.6640625" style="5" customWidth="1"/>
    <col min="103" max="16384" width="9.109375" style="5"/>
  </cols>
  <sheetData>
    <row r="1" spans="1:102" ht="39.9" customHeight="1" thickBot="1" x14ac:dyDescent="0.3">
      <c r="A1" s="1" t="s">
        <v>56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2" customHeight="1" thickBot="1" x14ac:dyDescent="0.3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3">
      <c r="A3" s="10">
        <v>46148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3">
      <c r="A4" s="19" t="s">
        <v>53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" customHeight="1" x14ac:dyDescent="0.25">
      <c r="A5" s="23" t="s">
        <v>3</v>
      </c>
      <c r="B5" s="24">
        <v>23.2</v>
      </c>
      <c r="C5" s="25">
        <v>6.3</v>
      </c>
      <c r="D5" s="25">
        <v>11.7</v>
      </c>
      <c r="E5" s="25"/>
      <c r="F5" s="25">
        <v>79.8</v>
      </c>
      <c r="G5" s="25">
        <v>91.4</v>
      </c>
      <c r="H5" s="25">
        <v>101.4</v>
      </c>
      <c r="I5" s="25">
        <v>45.3</v>
      </c>
      <c r="J5" s="25">
        <v>102.7</v>
      </c>
      <c r="K5" s="25">
        <v>104.5</v>
      </c>
      <c r="L5" s="25">
        <v>105.6</v>
      </c>
      <c r="M5" s="25">
        <v>101.2</v>
      </c>
      <c r="N5" s="25">
        <v>77</v>
      </c>
      <c r="O5" s="25">
        <v>78.2</v>
      </c>
      <c r="P5" s="25">
        <v>39.4</v>
      </c>
      <c r="Q5" s="25">
        <v>54.3</v>
      </c>
      <c r="R5" s="25">
        <v>-9.1999999999999993</v>
      </c>
      <c r="S5" s="25">
        <v>-21.3</v>
      </c>
      <c r="T5" s="25">
        <v>1.5</v>
      </c>
      <c r="U5" s="25">
        <v>-6</v>
      </c>
      <c r="V5" s="25">
        <v>-19.7</v>
      </c>
      <c r="W5" s="25">
        <v>-11</v>
      </c>
      <c r="X5" s="25">
        <v>-28.2</v>
      </c>
      <c r="Y5" s="25">
        <v>-45.3</v>
      </c>
      <c r="Z5" s="25">
        <v>6.5</v>
      </c>
      <c r="AA5" s="25">
        <v>31</v>
      </c>
      <c r="AB5" s="25">
        <v>23.5</v>
      </c>
      <c r="AC5" s="25">
        <v>23</v>
      </c>
      <c r="AD5" s="25">
        <v>2.7</v>
      </c>
      <c r="AE5" s="25">
        <v>-5.6</v>
      </c>
      <c r="AF5" s="25">
        <v>-66</v>
      </c>
      <c r="AG5" s="25">
        <v>-51</v>
      </c>
      <c r="AH5" s="25">
        <v>-24.8</v>
      </c>
      <c r="AI5" s="25">
        <v>-37.1</v>
      </c>
      <c r="AJ5" s="25">
        <v>-25.3</v>
      </c>
      <c r="AK5" s="25">
        <v>-39.200000000000003</v>
      </c>
      <c r="AL5" s="25">
        <v>-16.600000000000001</v>
      </c>
      <c r="AM5" s="25">
        <v>-0.5</v>
      </c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/>
      <c r="AY5" s="25"/>
      <c r="AZ5" s="25"/>
      <c r="BA5" s="25"/>
      <c r="BB5" s="25"/>
      <c r="BC5" s="25"/>
      <c r="BD5" s="25"/>
      <c r="BE5" s="25"/>
      <c r="BF5" s="25"/>
      <c r="BG5" s="25"/>
      <c r="BH5" s="25"/>
      <c r="BI5" s="25"/>
      <c r="BJ5" s="25"/>
      <c r="BK5" s="25"/>
      <c r="BL5" s="25"/>
      <c r="BM5" s="25">
        <v>-0.2</v>
      </c>
      <c r="BN5" s="25"/>
      <c r="BO5" s="25">
        <v>15</v>
      </c>
      <c r="BP5" s="25">
        <v>15</v>
      </c>
      <c r="BQ5" s="25">
        <v>30.1</v>
      </c>
      <c r="BR5" s="25">
        <v>49.2</v>
      </c>
      <c r="BS5" s="25">
        <v>-0.2</v>
      </c>
      <c r="BT5" s="25">
        <v>45.4</v>
      </c>
      <c r="BU5" s="25">
        <v>86.4</v>
      </c>
      <c r="BV5" s="25">
        <v>90.1</v>
      </c>
      <c r="BW5" s="25">
        <v>70.099999999999994</v>
      </c>
      <c r="BX5" s="25">
        <v>76.5</v>
      </c>
      <c r="BY5" s="25">
        <v>87</v>
      </c>
      <c r="BZ5" s="25">
        <v>20.7</v>
      </c>
      <c r="CA5" s="25">
        <v>93.2</v>
      </c>
      <c r="CB5" s="25">
        <v>13.5</v>
      </c>
      <c r="CC5" s="25">
        <v>4.5999999999999996</v>
      </c>
      <c r="CD5" s="25">
        <v>95.1</v>
      </c>
      <c r="CE5" s="25">
        <v>195.7</v>
      </c>
      <c r="CF5" s="25">
        <v>247.9</v>
      </c>
      <c r="CG5" s="25">
        <v>264.10000000000002</v>
      </c>
      <c r="CH5" s="25">
        <v>65.8</v>
      </c>
      <c r="CI5" s="25">
        <v>59.6</v>
      </c>
      <c r="CJ5" s="25">
        <v>108.3</v>
      </c>
      <c r="CK5" s="25">
        <v>105</v>
      </c>
      <c r="CL5" s="25">
        <v>64</v>
      </c>
      <c r="CM5" s="25">
        <v>49.9</v>
      </c>
      <c r="CN5" s="25">
        <v>80.900000000000006</v>
      </c>
      <c r="CO5" s="25">
        <v>48.7</v>
      </c>
      <c r="CP5" s="25">
        <v>83.5</v>
      </c>
      <c r="CQ5" s="25">
        <v>74.7</v>
      </c>
      <c r="CR5" s="25">
        <v>80.900000000000006</v>
      </c>
      <c r="CS5" s="25">
        <v>81.599999999999994</v>
      </c>
      <c r="CT5" s="26"/>
      <c r="CU5" s="26"/>
      <c r="CV5" s="26"/>
      <c r="CW5" s="27"/>
      <c r="CX5" s="132">
        <f t="array" ref="CX5">SUMPRODUCT(B5:CW5*0.25)</f>
        <v>776.375</v>
      </c>
    </row>
    <row r="6" spans="1:102" ht="24.9" customHeight="1" thickBot="1" x14ac:dyDescent="0.3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3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" customHeight="1" x14ac:dyDescent="0.25">
      <c r="A8" s="35" t="s">
        <v>5</v>
      </c>
      <c r="B8" s="137">
        <v>176.19</v>
      </c>
      <c r="C8" s="138">
        <v>174.09</v>
      </c>
      <c r="D8" s="138">
        <v>173.69</v>
      </c>
      <c r="E8" s="138">
        <v>170.97</v>
      </c>
      <c r="F8" s="138">
        <v>159.19</v>
      </c>
      <c r="G8" s="138">
        <v>155.6</v>
      </c>
      <c r="H8" s="138">
        <v>139.55000000000001</v>
      </c>
      <c r="I8" s="138">
        <v>173.79</v>
      </c>
      <c r="J8" s="138">
        <v>155.21</v>
      </c>
      <c r="K8" s="138">
        <v>155.02000000000001</v>
      </c>
      <c r="L8" s="138">
        <v>156.52000000000001</v>
      </c>
      <c r="M8" s="138">
        <v>154.13999999999999</v>
      </c>
      <c r="N8" s="138">
        <v>153.36000000000001</v>
      </c>
      <c r="O8" s="138">
        <v>151.30000000000001</v>
      </c>
      <c r="P8" s="138">
        <v>184.36</v>
      </c>
      <c r="Q8" s="138">
        <v>179.37</v>
      </c>
      <c r="R8" s="138">
        <v>178.4</v>
      </c>
      <c r="S8" s="138">
        <v>177.94</v>
      </c>
      <c r="T8" s="138">
        <v>182.83</v>
      </c>
      <c r="U8" s="138">
        <v>180.84</v>
      </c>
      <c r="V8" s="138">
        <v>181.8</v>
      </c>
      <c r="W8" s="138">
        <v>186.09</v>
      </c>
      <c r="X8" s="138">
        <v>183.23</v>
      </c>
      <c r="Y8" s="138">
        <v>179.99</v>
      </c>
      <c r="Z8" s="138">
        <v>187.94</v>
      </c>
      <c r="AA8" s="138">
        <v>194.98</v>
      </c>
      <c r="AB8" s="138">
        <v>181.94</v>
      </c>
      <c r="AC8" s="138">
        <v>151.16</v>
      </c>
      <c r="AD8" s="138">
        <v>155.69</v>
      </c>
      <c r="AE8" s="138">
        <v>158.08000000000001</v>
      </c>
      <c r="AF8" s="138">
        <v>155.99</v>
      </c>
      <c r="AG8" s="138">
        <v>140.04</v>
      </c>
      <c r="AH8" s="138">
        <v>123.8</v>
      </c>
      <c r="AI8" s="138">
        <v>90.7</v>
      </c>
      <c r="AJ8" s="138">
        <v>56.97</v>
      </c>
      <c r="AK8" s="138">
        <v>62.36</v>
      </c>
      <c r="AL8" s="138">
        <v>99.89</v>
      </c>
      <c r="AM8" s="138">
        <v>15.01</v>
      </c>
      <c r="AN8" s="138">
        <v>-2.61</v>
      </c>
      <c r="AO8" s="138">
        <v>-5.74</v>
      </c>
      <c r="AP8" s="138">
        <v>-7.53</v>
      </c>
      <c r="AQ8" s="138">
        <v>-8.02</v>
      </c>
      <c r="AR8" s="138">
        <v>-7.89</v>
      </c>
      <c r="AS8" s="138">
        <v>-6.6</v>
      </c>
      <c r="AT8" s="138">
        <v>-5.21</v>
      </c>
      <c r="AU8" s="138">
        <v>-5.44</v>
      </c>
      <c r="AV8" s="138">
        <v>-5.65</v>
      </c>
      <c r="AW8" s="138">
        <v>-6.82</v>
      </c>
      <c r="AX8" s="138">
        <v>-7.42</v>
      </c>
      <c r="AY8" s="138">
        <v>-7.73</v>
      </c>
      <c r="AZ8" s="138">
        <v>-8.08</v>
      </c>
      <c r="BA8" s="138">
        <v>-8.32</v>
      </c>
      <c r="BB8" s="138">
        <v>-7</v>
      </c>
      <c r="BC8" s="138">
        <v>-6.85</v>
      </c>
      <c r="BD8" s="138">
        <v>-6.13</v>
      </c>
      <c r="BE8" s="138">
        <v>-4.78</v>
      </c>
      <c r="BF8" s="138">
        <v>-5.71</v>
      </c>
      <c r="BG8" s="138">
        <v>-5.86</v>
      </c>
      <c r="BH8" s="138">
        <v>-4.43</v>
      </c>
      <c r="BI8" s="138">
        <v>-4.67</v>
      </c>
      <c r="BJ8" s="138">
        <v>-6.28</v>
      </c>
      <c r="BK8" s="138">
        <v>-6.31</v>
      </c>
      <c r="BL8" s="138">
        <v>0.1</v>
      </c>
      <c r="BM8" s="138">
        <v>11.9</v>
      </c>
      <c r="BN8" s="138">
        <v>-0.79</v>
      </c>
      <c r="BO8" s="138">
        <v>22.33</v>
      </c>
      <c r="BP8" s="138">
        <v>98.16</v>
      </c>
      <c r="BQ8" s="138">
        <v>120.11</v>
      </c>
      <c r="BR8" s="138">
        <v>113.32</v>
      </c>
      <c r="BS8" s="138">
        <v>120</v>
      </c>
      <c r="BT8" s="138">
        <v>133.34</v>
      </c>
      <c r="BU8" s="138">
        <v>142.43</v>
      </c>
      <c r="BV8" s="138">
        <v>126.84</v>
      </c>
      <c r="BW8" s="138">
        <v>136.85</v>
      </c>
      <c r="BX8" s="138">
        <v>144.94</v>
      </c>
      <c r="BY8" s="138">
        <v>155.53</v>
      </c>
      <c r="BZ8" s="138">
        <v>155.06</v>
      </c>
      <c r="CA8" s="138">
        <v>181.81</v>
      </c>
      <c r="CB8" s="138">
        <v>173.54</v>
      </c>
      <c r="CC8" s="138">
        <v>202.53</v>
      </c>
      <c r="CD8" s="138">
        <v>178.4</v>
      </c>
      <c r="CE8" s="138">
        <v>190.06</v>
      </c>
      <c r="CF8" s="138">
        <v>191.19</v>
      </c>
      <c r="CG8" s="138">
        <v>139.4</v>
      </c>
      <c r="CH8" s="138">
        <v>181.85</v>
      </c>
      <c r="CI8" s="138">
        <v>160.07</v>
      </c>
      <c r="CJ8" s="138">
        <v>148.47</v>
      </c>
      <c r="CK8" s="138">
        <v>143.54</v>
      </c>
      <c r="CL8" s="138">
        <v>149.81</v>
      </c>
      <c r="CM8" s="138">
        <v>146.30000000000001</v>
      </c>
      <c r="CN8" s="138">
        <v>173.01</v>
      </c>
      <c r="CO8" s="138">
        <v>170.89</v>
      </c>
      <c r="CP8" s="138">
        <v>170</v>
      </c>
      <c r="CQ8" s="138">
        <v>163.91</v>
      </c>
      <c r="CR8" s="138">
        <v>155.38999999999999</v>
      </c>
      <c r="CS8" s="138">
        <v>138.15</v>
      </c>
      <c r="CT8" s="139"/>
      <c r="CU8" s="139"/>
      <c r="CV8" s="139"/>
      <c r="CW8" s="140"/>
      <c r="CX8" s="141">
        <f>IF(SUM(B8:CW8)&lt;&gt;0,AVERAGEIF(B8:CW8,"&lt;&gt;"""),"")</f>
        <v>107.55604166666664</v>
      </c>
    </row>
    <row r="9" spans="1:102" ht="24.9" customHeight="1" thickBot="1" x14ac:dyDescent="0.3">
      <c r="A9" s="133" t="s">
        <v>6</v>
      </c>
      <c r="B9" s="42">
        <v>173.73500000000001</v>
      </c>
      <c r="C9" s="43">
        <v>173.73500000000001</v>
      </c>
      <c r="D9" s="43">
        <v>173.73500000000001</v>
      </c>
      <c r="E9" s="43">
        <v>173.73500000000001</v>
      </c>
      <c r="F9" s="43">
        <v>157.0325</v>
      </c>
      <c r="G9" s="43">
        <v>157.0325</v>
      </c>
      <c r="H9" s="43">
        <v>157.0325</v>
      </c>
      <c r="I9" s="43">
        <v>157.0325</v>
      </c>
      <c r="J9" s="43">
        <v>155.2225</v>
      </c>
      <c r="K9" s="43">
        <v>155.2225</v>
      </c>
      <c r="L9" s="43">
        <v>155.2225</v>
      </c>
      <c r="M9" s="43">
        <v>155.2225</v>
      </c>
      <c r="N9" s="43">
        <v>167.0975</v>
      </c>
      <c r="O9" s="43">
        <v>167.0975</v>
      </c>
      <c r="P9" s="43">
        <v>167.0975</v>
      </c>
      <c r="Q9" s="43">
        <v>167.0975</v>
      </c>
      <c r="R9" s="43">
        <v>180.0025</v>
      </c>
      <c r="S9" s="43">
        <v>180.0025</v>
      </c>
      <c r="T9" s="43">
        <v>180.0025</v>
      </c>
      <c r="U9" s="43">
        <v>180.0025</v>
      </c>
      <c r="V9" s="43">
        <v>182.7775</v>
      </c>
      <c r="W9" s="43">
        <v>182.7775</v>
      </c>
      <c r="X9" s="43">
        <v>182.7775</v>
      </c>
      <c r="Y9" s="43">
        <v>182.7775</v>
      </c>
      <c r="Z9" s="43">
        <v>179.005</v>
      </c>
      <c r="AA9" s="43">
        <v>179.005</v>
      </c>
      <c r="AB9" s="43">
        <v>179.005</v>
      </c>
      <c r="AC9" s="43">
        <v>179.005</v>
      </c>
      <c r="AD9" s="43">
        <v>152.44999999999999</v>
      </c>
      <c r="AE9" s="43">
        <v>152.44999999999999</v>
      </c>
      <c r="AF9" s="43">
        <v>152.44999999999999</v>
      </c>
      <c r="AG9" s="43">
        <v>152.44999999999999</v>
      </c>
      <c r="AH9" s="43">
        <v>83.457499999999996</v>
      </c>
      <c r="AI9" s="43">
        <v>83.457499999999996</v>
      </c>
      <c r="AJ9" s="43">
        <v>83.457499999999996</v>
      </c>
      <c r="AK9" s="43">
        <v>83.457499999999996</v>
      </c>
      <c r="AL9" s="43">
        <v>26.637499999999999</v>
      </c>
      <c r="AM9" s="43">
        <v>26.637499999999999</v>
      </c>
      <c r="AN9" s="43">
        <v>26.637499999999999</v>
      </c>
      <c r="AO9" s="43">
        <v>26.637499999999999</v>
      </c>
      <c r="AP9" s="43">
        <v>-7.51</v>
      </c>
      <c r="AQ9" s="43">
        <v>-7.51</v>
      </c>
      <c r="AR9" s="43">
        <v>-7.51</v>
      </c>
      <c r="AS9" s="43">
        <v>-7.51</v>
      </c>
      <c r="AT9" s="43">
        <v>-5.78</v>
      </c>
      <c r="AU9" s="43">
        <v>-5.78</v>
      </c>
      <c r="AV9" s="43">
        <v>-5.78</v>
      </c>
      <c r="AW9" s="43">
        <v>-5.78</v>
      </c>
      <c r="AX9" s="43">
        <v>-7.8875000000000002</v>
      </c>
      <c r="AY9" s="43">
        <v>-7.8875000000000002</v>
      </c>
      <c r="AZ9" s="43">
        <v>-7.8875000000000002</v>
      </c>
      <c r="BA9" s="43">
        <v>-7.8875000000000002</v>
      </c>
      <c r="BB9" s="43">
        <v>-6.19</v>
      </c>
      <c r="BC9" s="43">
        <v>-6.19</v>
      </c>
      <c r="BD9" s="43">
        <v>-6.19</v>
      </c>
      <c r="BE9" s="43">
        <v>-6.19</v>
      </c>
      <c r="BF9" s="43">
        <v>-5.1675000000000004</v>
      </c>
      <c r="BG9" s="43">
        <v>-5.1675000000000004</v>
      </c>
      <c r="BH9" s="43">
        <v>-5.1675000000000004</v>
      </c>
      <c r="BI9" s="43">
        <v>-5.1675000000000004</v>
      </c>
      <c r="BJ9" s="43">
        <v>-0.14749999999999999</v>
      </c>
      <c r="BK9" s="43">
        <v>-0.14749999999999999</v>
      </c>
      <c r="BL9" s="43">
        <v>-0.14749999999999999</v>
      </c>
      <c r="BM9" s="43">
        <v>-0.14749999999999999</v>
      </c>
      <c r="BN9" s="43">
        <v>59.952500000000001</v>
      </c>
      <c r="BO9" s="43">
        <v>59.952500000000001</v>
      </c>
      <c r="BP9" s="43">
        <v>59.952500000000001</v>
      </c>
      <c r="BQ9" s="43">
        <v>59.952500000000001</v>
      </c>
      <c r="BR9" s="43">
        <v>127.27249999999999</v>
      </c>
      <c r="BS9" s="43">
        <v>127.27249999999999</v>
      </c>
      <c r="BT9" s="43">
        <v>127.27249999999999</v>
      </c>
      <c r="BU9" s="43">
        <v>127.27249999999999</v>
      </c>
      <c r="BV9" s="43">
        <v>141.04</v>
      </c>
      <c r="BW9" s="43">
        <v>141.04</v>
      </c>
      <c r="BX9" s="43">
        <v>141.04</v>
      </c>
      <c r="BY9" s="43">
        <v>141.04</v>
      </c>
      <c r="BZ9" s="43">
        <v>178.23500000000001</v>
      </c>
      <c r="CA9" s="43">
        <v>178.23500000000001</v>
      </c>
      <c r="CB9" s="43">
        <v>178.23500000000001</v>
      </c>
      <c r="CC9" s="43">
        <v>178.23500000000001</v>
      </c>
      <c r="CD9" s="43">
        <v>174.76249999999999</v>
      </c>
      <c r="CE9" s="43">
        <v>174.76249999999999</v>
      </c>
      <c r="CF9" s="43">
        <v>174.76249999999999</v>
      </c>
      <c r="CG9" s="43">
        <v>174.76249999999999</v>
      </c>
      <c r="CH9" s="43">
        <v>158.48249999999999</v>
      </c>
      <c r="CI9" s="43">
        <v>158.48249999999999</v>
      </c>
      <c r="CJ9" s="43">
        <v>158.48249999999999</v>
      </c>
      <c r="CK9" s="43">
        <v>158.48249999999999</v>
      </c>
      <c r="CL9" s="43">
        <v>160.0025</v>
      </c>
      <c r="CM9" s="43">
        <v>160.0025</v>
      </c>
      <c r="CN9" s="43">
        <v>160.0025</v>
      </c>
      <c r="CO9" s="43">
        <v>160.0025</v>
      </c>
      <c r="CP9" s="43">
        <v>156.86250000000001</v>
      </c>
      <c r="CQ9" s="43">
        <v>156.86250000000001</v>
      </c>
      <c r="CR9" s="43">
        <v>156.86250000000001</v>
      </c>
      <c r="CS9" s="43">
        <v>156.86250000000001</v>
      </c>
      <c r="CT9" s="44"/>
      <c r="CU9" s="44"/>
      <c r="CV9" s="44"/>
      <c r="CW9" s="45"/>
      <c r="CX9" s="142">
        <f>IF(SUM(B9:CW9)&lt;&gt;0,AVERAGEIF(B9:CW9,"&lt;&gt;"""),"")</f>
        <v>107.55604166666672</v>
      </c>
    </row>
    <row r="10" spans="1:102" ht="18" customHeight="1" thickBot="1" x14ac:dyDescent="0.3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3">
      <c r="A11" s="85" t="s">
        <v>37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" customHeight="1" x14ac:dyDescent="0.25">
      <c r="A12" s="86" t="s">
        <v>31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" customHeight="1" x14ac:dyDescent="0.25">
      <c r="A13" s="118" t="s">
        <v>32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" customHeight="1" x14ac:dyDescent="0.25">
      <c r="A14" s="118" t="s">
        <v>33</v>
      </c>
      <c r="B14" s="148"/>
      <c r="C14" s="149"/>
      <c r="D14" s="149"/>
      <c r="E14" s="149"/>
      <c r="F14" s="149"/>
      <c r="G14" s="149"/>
      <c r="H14" s="149"/>
      <c r="I14" s="149"/>
      <c r="J14" s="149"/>
      <c r="K14" s="149"/>
      <c r="L14" s="149"/>
      <c r="M14" s="149"/>
      <c r="N14" s="149"/>
      <c r="O14" s="149"/>
      <c r="P14" s="149"/>
      <c r="Q14" s="149"/>
      <c r="R14" s="149">
        <v>9.1999999999999993</v>
      </c>
      <c r="S14" s="149">
        <v>21.3</v>
      </c>
      <c r="T14" s="149"/>
      <c r="U14" s="149">
        <v>6</v>
      </c>
      <c r="V14" s="149">
        <v>19.7</v>
      </c>
      <c r="W14" s="149">
        <v>11</v>
      </c>
      <c r="X14" s="149">
        <v>28.2</v>
      </c>
      <c r="Y14" s="149">
        <v>45.3</v>
      </c>
      <c r="Z14" s="149"/>
      <c r="AA14" s="149"/>
      <c r="AB14" s="149"/>
      <c r="AC14" s="149"/>
      <c r="AD14" s="149"/>
      <c r="AE14" s="149">
        <v>5.6</v>
      </c>
      <c r="AF14" s="149">
        <v>66</v>
      </c>
      <c r="AG14" s="149">
        <v>51</v>
      </c>
      <c r="AH14" s="149">
        <v>24.8</v>
      </c>
      <c r="AI14" s="149">
        <v>37.1</v>
      </c>
      <c r="AJ14" s="149">
        <v>25.3</v>
      </c>
      <c r="AK14" s="149">
        <v>39.200000000000003</v>
      </c>
      <c r="AL14" s="149">
        <v>16.600000000000001</v>
      </c>
      <c r="AM14" s="149">
        <v>0.5</v>
      </c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/>
      <c r="BJ14" s="149"/>
      <c r="BK14" s="149"/>
      <c r="BL14" s="149"/>
      <c r="BM14" s="149">
        <v>0.2</v>
      </c>
      <c r="BN14" s="149"/>
      <c r="BO14" s="149"/>
      <c r="BP14" s="149"/>
      <c r="BQ14" s="149"/>
      <c r="BR14" s="149"/>
      <c r="BS14" s="149">
        <v>0.2</v>
      </c>
      <c r="BT14" s="149"/>
      <c r="BU14" s="149"/>
      <c r="BV14" s="149"/>
      <c r="BW14" s="149"/>
      <c r="BX14" s="149"/>
      <c r="BY14" s="149"/>
      <c r="BZ14" s="149"/>
      <c r="CA14" s="149"/>
      <c r="CB14" s="149"/>
      <c r="CC14" s="149"/>
      <c r="CD14" s="149"/>
      <c r="CE14" s="149"/>
      <c r="CF14" s="149"/>
      <c r="CG14" s="149"/>
      <c r="CH14" s="149"/>
      <c r="CI14" s="149"/>
      <c r="CJ14" s="149"/>
      <c r="CK14" s="149"/>
      <c r="CL14" s="149"/>
      <c r="CM14" s="149"/>
      <c r="CN14" s="149"/>
      <c r="CO14" s="149"/>
      <c r="CP14" s="149"/>
      <c r="CQ14" s="149"/>
      <c r="CR14" s="149"/>
      <c r="CS14" s="149"/>
      <c r="CT14" s="150"/>
      <c r="CU14" s="150"/>
      <c r="CV14" s="150"/>
      <c r="CW14" s="151"/>
      <c r="CX14" s="152">
        <f t="array" ref="CX14">SUMPRODUCT(B14:CW14*0.25)</f>
        <v>101.8</v>
      </c>
    </row>
    <row r="15" spans="1:102" ht="24.9" customHeight="1" x14ac:dyDescent="0.25">
      <c r="A15" s="118" t="s">
        <v>34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" customHeight="1" thickBot="1" x14ac:dyDescent="0.3">
      <c r="A16" s="153" t="s">
        <v>35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0</v>
      </c>
    </row>
    <row r="17" spans="1:102" ht="30" customHeight="1" thickBot="1" x14ac:dyDescent="0.3">
      <c r="A17" s="105" t="s">
        <v>54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0</v>
      </c>
      <c r="G17" s="160">
        <f t="shared" si="0"/>
        <v>0</v>
      </c>
      <c r="H17" s="160">
        <f t="shared" si="0"/>
        <v>0</v>
      </c>
      <c r="I17" s="160">
        <f t="shared" si="0"/>
        <v>0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9.1999999999999993</v>
      </c>
      <c r="S17" s="160">
        <f t="shared" si="0"/>
        <v>21.3</v>
      </c>
      <c r="T17" s="160">
        <f t="shared" si="0"/>
        <v>0</v>
      </c>
      <c r="U17" s="160">
        <f t="shared" si="0"/>
        <v>6</v>
      </c>
      <c r="V17" s="160">
        <f t="shared" si="0"/>
        <v>19.7</v>
      </c>
      <c r="W17" s="160">
        <f t="shared" si="0"/>
        <v>11</v>
      </c>
      <c r="X17" s="160">
        <f t="shared" si="0"/>
        <v>28.2</v>
      </c>
      <c r="Y17" s="160">
        <f t="shared" si="0"/>
        <v>45.3</v>
      </c>
      <c r="Z17" s="160">
        <f t="shared" si="0"/>
        <v>0</v>
      </c>
      <c r="AA17" s="160">
        <f t="shared" si="0"/>
        <v>0</v>
      </c>
      <c r="AB17" s="160">
        <f t="shared" si="0"/>
        <v>0</v>
      </c>
      <c r="AC17" s="160">
        <f t="shared" si="0"/>
        <v>0</v>
      </c>
      <c r="AD17" s="160">
        <f t="shared" si="0"/>
        <v>0</v>
      </c>
      <c r="AE17" s="160">
        <f t="shared" si="0"/>
        <v>5.6</v>
      </c>
      <c r="AF17" s="160">
        <f t="shared" si="0"/>
        <v>66</v>
      </c>
      <c r="AG17" s="160">
        <f t="shared" si="0"/>
        <v>51</v>
      </c>
      <c r="AH17" s="160">
        <f t="shared" si="0"/>
        <v>24.8</v>
      </c>
      <c r="AI17" s="160">
        <f t="shared" si="0"/>
        <v>37.1</v>
      </c>
      <c r="AJ17" s="160">
        <f t="shared" si="0"/>
        <v>25.3</v>
      </c>
      <c r="AK17" s="160">
        <f t="shared" si="0"/>
        <v>39.200000000000003</v>
      </c>
      <c r="AL17" s="160">
        <f t="shared" si="0"/>
        <v>16.600000000000001</v>
      </c>
      <c r="AM17" s="160">
        <f t="shared" si="0"/>
        <v>0.5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0</v>
      </c>
      <c r="BG17" s="160">
        <f t="shared" si="0"/>
        <v>0</v>
      </c>
      <c r="BH17" s="160">
        <f t="shared" si="0"/>
        <v>0</v>
      </c>
      <c r="BI17" s="160">
        <f t="shared" si="0"/>
        <v>0</v>
      </c>
      <c r="BJ17" s="160">
        <f t="shared" si="0"/>
        <v>0</v>
      </c>
      <c r="BK17" s="160">
        <f t="shared" si="0"/>
        <v>0</v>
      </c>
      <c r="BL17" s="160">
        <f t="shared" si="0"/>
        <v>0</v>
      </c>
      <c r="BM17" s="160">
        <f t="shared" si="0"/>
        <v>0.2</v>
      </c>
      <c r="BN17" s="160">
        <f t="shared" si="0"/>
        <v>0</v>
      </c>
      <c r="BO17" s="160">
        <f t="shared" ref="BO17:CW17" si="1">SUM(BO12:BO16)</f>
        <v>0</v>
      </c>
      <c r="BP17" s="160">
        <f t="shared" si="1"/>
        <v>0</v>
      </c>
      <c r="BQ17" s="160">
        <f t="shared" si="1"/>
        <v>0</v>
      </c>
      <c r="BR17" s="160">
        <f t="shared" si="1"/>
        <v>0</v>
      </c>
      <c r="BS17" s="160">
        <f t="shared" si="1"/>
        <v>0.2</v>
      </c>
      <c r="BT17" s="160">
        <f t="shared" si="1"/>
        <v>0</v>
      </c>
      <c r="BU17" s="160">
        <f t="shared" si="1"/>
        <v>0</v>
      </c>
      <c r="BV17" s="160">
        <f t="shared" si="1"/>
        <v>0</v>
      </c>
      <c r="BW17" s="160">
        <f t="shared" si="1"/>
        <v>0</v>
      </c>
      <c r="BX17" s="160">
        <f t="shared" si="1"/>
        <v>0</v>
      </c>
      <c r="BY17" s="160">
        <f t="shared" si="1"/>
        <v>0</v>
      </c>
      <c r="BZ17" s="160">
        <f t="shared" si="1"/>
        <v>0</v>
      </c>
      <c r="CA17" s="160">
        <f t="shared" si="1"/>
        <v>0</v>
      </c>
      <c r="CB17" s="160">
        <f t="shared" si="1"/>
        <v>0</v>
      </c>
      <c r="CC17" s="160">
        <f t="shared" si="1"/>
        <v>0</v>
      </c>
      <c r="CD17" s="160">
        <f t="shared" si="1"/>
        <v>0</v>
      </c>
      <c r="CE17" s="160">
        <f t="shared" si="1"/>
        <v>0</v>
      </c>
      <c r="CF17" s="160">
        <f t="shared" si="1"/>
        <v>0</v>
      </c>
      <c r="CG17" s="160">
        <f t="shared" si="1"/>
        <v>0</v>
      </c>
      <c r="CH17" s="160">
        <f t="shared" si="1"/>
        <v>0</v>
      </c>
      <c r="CI17" s="160">
        <f t="shared" si="1"/>
        <v>0</v>
      </c>
      <c r="CJ17" s="160">
        <f t="shared" si="1"/>
        <v>0</v>
      </c>
      <c r="CK17" s="160">
        <f t="shared" si="1"/>
        <v>0</v>
      </c>
      <c r="CL17" s="160">
        <f t="shared" si="1"/>
        <v>0</v>
      </c>
      <c r="CM17" s="160">
        <f t="shared" si="1"/>
        <v>0</v>
      </c>
      <c r="CN17" s="160">
        <f t="shared" si="1"/>
        <v>0</v>
      </c>
      <c r="CO17" s="160">
        <f t="shared" si="1"/>
        <v>0</v>
      </c>
      <c r="CP17" s="160">
        <f t="shared" si="1"/>
        <v>0</v>
      </c>
      <c r="CQ17" s="160">
        <f t="shared" si="1"/>
        <v>0</v>
      </c>
      <c r="CR17" s="160">
        <f t="shared" si="1"/>
        <v>0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101.8</v>
      </c>
    </row>
    <row r="18" spans="1:102" ht="18" customHeight="1" thickBot="1" x14ac:dyDescent="0.3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3">
      <c r="A19" s="85" t="s">
        <v>50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" customHeight="1" x14ac:dyDescent="0.25">
      <c r="A20" s="86" t="s">
        <v>44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" customHeight="1" x14ac:dyDescent="0.25">
      <c r="A21" s="118" t="s">
        <v>45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" customHeight="1" x14ac:dyDescent="0.25">
      <c r="A22" s="118" t="s">
        <v>46</v>
      </c>
      <c r="B22" s="148">
        <v>23.2</v>
      </c>
      <c r="C22" s="149">
        <v>6.3</v>
      </c>
      <c r="D22" s="149">
        <v>11.7</v>
      </c>
      <c r="E22" s="149"/>
      <c r="F22" s="149">
        <v>79.8</v>
      </c>
      <c r="G22" s="149">
        <v>91.4</v>
      </c>
      <c r="H22" s="149">
        <v>101.4</v>
      </c>
      <c r="I22" s="149">
        <v>45.3</v>
      </c>
      <c r="J22" s="149">
        <v>102.7</v>
      </c>
      <c r="K22" s="149">
        <v>104.5</v>
      </c>
      <c r="L22" s="149">
        <v>105.6</v>
      </c>
      <c r="M22" s="149">
        <v>101.2</v>
      </c>
      <c r="N22" s="149">
        <v>77</v>
      </c>
      <c r="O22" s="149">
        <v>78.2</v>
      </c>
      <c r="P22" s="149">
        <v>39.4</v>
      </c>
      <c r="Q22" s="149">
        <v>54.3</v>
      </c>
      <c r="R22" s="149"/>
      <c r="S22" s="149"/>
      <c r="T22" s="149">
        <v>1.5</v>
      </c>
      <c r="U22" s="149"/>
      <c r="V22" s="149"/>
      <c r="W22" s="149"/>
      <c r="X22" s="149"/>
      <c r="Y22" s="149"/>
      <c r="Z22" s="149">
        <v>6.5</v>
      </c>
      <c r="AA22" s="149">
        <v>31</v>
      </c>
      <c r="AB22" s="149">
        <v>23.5</v>
      </c>
      <c r="AC22" s="149">
        <v>23</v>
      </c>
      <c r="AD22" s="149">
        <v>2.7</v>
      </c>
      <c r="AE22" s="149"/>
      <c r="AF22" s="149"/>
      <c r="AG22" s="149"/>
      <c r="AH22" s="149"/>
      <c r="AI22" s="149"/>
      <c r="AJ22" s="149"/>
      <c r="AK22" s="149"/>
      <c r="AL22" s="149"/>
      <c r="AM22" s="149"/>
      <c r="AN22" s="149"/>
      <c r="AO22" s="149"/>
      <c r="AP22" s="149"/>
      <c r="AQ22" s="149"/>
      <c r="AR22" s="149"/>
      <c r="AS22" s="149"/>
      <c r="AT22" s="149"/>
      <c r="AU22" s="149"/>
      <c r="AV22" s="149"/>
      <c r="AW22" s="149"/>
      <c r="AX22" s="149"/>
      <c r="AY22" s="149"/>
      <c r="AZ22" s="149"/>
      <c r="BA22" s="149"/>
      <c r="BB22" s="149"/>
      <c r="BC22" s="149"/>
      <c r="BD22" s="149"/>
      <c r="BE22" s="149"/>
      <c r="BF22" s="149"/>
      <c r="BG22" s="149"/>
      <c r="BH22" s="149"/>
      <c r="BI22" s="149"/>
      <c r="BJ22" s="149"/>
      <c r="BK22" s="149"/>
      <c r="BL22" s="149"/>
      <c r="BM22" s="149"/>
      <c r="BN22" s="149"/>
      <c r="BO22" s="149">
        <v>15</v>
      </c>
      <c r="BP22" s="149">
        <v>15</v>
      </c>
      <c r="BQ22" s="149">
        <v>30.1</v>
      </c>
      <c r="BR22" s="149">
        <v>49.2</v>
      </c>
      <c r="BS22" s="149"/>
      <c r="BT22" s="149">
        <v>45.4</v>
      </c>
      <c r="BU22" s="149">
        <v>86.4</v>
      </c>
      <c r="BV22" s="149">
        <v>90.1</v>
      </c>
      <c r="BW22" s="149">
        <v>70.099999999999994</v>
      </c>
      <c r="BX22" s="149">
        <v>76.5</v>
      </c>
      <c r="BY22" s="149">
        <v>87</v>
      </c>
      <c r="BZ22" s="149">
        <v>20.7</v>
      </c>
      <c r="CA22" s="149">
        <v>93.2</v>
      </c>
      <c r="CB22" s="149">
        <v>13.5</v>
      </c>
      <c r="CC22" s="149">
        <v>4.5999999999999996</v>
      </c>
      <c r="CD22" s="149">
        <v>95.1</v>
      </c>
      <c r="CE22" s="149">
        <v>195.7</v>
      </c>
      <c r="CF22" s="149">
        <v>247.9</v>
      </c>
      <c r="CG22" s="149">
        <v>264.10000000000002</v>
      </c>
      <c r="CH22" s="149">
        <v>65.8</v>
      </c>
      <c r="CI22" s="149">
        <v>59.6</v>
      </c>
      <c r="CJ22" s="149">
        <v>108.3</v>
      </c>
      <c r="CK22" s="149">
        <v>105</v>
      </c>
      <c r="CL22" s="149">
        <v>64</v>
      </c>
      <c r="CM22" s="149">
        <v>49.9</v>
      </c>
      <c r="CN22" s="149">
        <v>80.900000000000006</v>
      </c>
      <c r="CO22" s="149">
        <v>48.7</v>
      </c>
      <c r="CP22" s="149">
        <v>83.5</v>
      </c>
      <c r="CQ22" s="149">
        <v>74.7</v>
      </c>
      <c r="CR22" s="149">
        <v>80.900000000000006</v>
      </c>
      <c r="CS22" s="149">
        <v>81.599999999999994</v>
      </c>
      <c r="CT22" s="150"/>
      <c r="CU22" s="150"/>
      <c r="CV22" s="150"/>
      <c r="CW22" s="151"/>
      <c r="CX22" s="152">
        <f t="array" ref="CX22">SUMPRODUCT(B22:CW22*0.25)</f>
        <v>878.17499999999995</v>
      </c>
    </row>
    <row r="23" spans="1:102" ht="24.9" customHeight="1" x14ac:dyDescent="0.25">
      <c r="A23" s="118" t="s">
        <v>47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" customHeight="1" thickBot="1" x14ac:dyDescent="0.3">
      <c r="A24" s="153" t="s">
        <v>48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0</v>
      </c>
    </row>
    <row r="25" spans="1:102" ht="30" customHeight="1" thickBot="1" x14ac:dyDescent="0.3">
      <c r="A25" s="105" t="s">
        <v>52</v>
      </c>
      <c r="B25" s="159">
        <f>SUM(B20:B24)</f>
        <v>23.2</v>
      </c>
      <c r="C25" s="160">
        <f t="shared" ref="C25:BN25" si="2">SUM(C20:C24)</f>
        <v>6.3</v>
      </c>
      <c r="D25" s="160">
        <f t="shared" si="2"/>
        <v>11.7</v>
      </c>
      <c r="E25" s="160">
        <f t="shared" si="2"/>
        <v>0</v>
      </c>
      <c r="F25" s="160">
        <f t="shared" si="2"/>
        <v>79.8</v>
      </c>
      <c r="G25" s="160">
        <f t="shared" si="2"/>
        <v>91.4</v>
      </c>
      <c r="H25" s="160">
        <f t="shared" si="2"/>
        <v>101.4</v>
      </c>
      <c r="I25" s="160">
        <f t="shared" si="2"/>
        <v>45.3</v>
      </c>
      <c r="J25" s="160">
        <f t="shared" si="2"/>
        <v>102.7</v>
      </c>
      <c r="K25" s="160">
        <f t="shared" si="2"/>
        <v>104.5</v>
      </c>
      <c r="L25" s="160">
        <f t="shared" si="2"/>
        <v>105.6</v>
      </c>
      <c r="M25" s="160">
        <f t="shared" si="2"/>
        <v>101.2</v>
      </c>
      <c r="N25" s="160">
        <f t="shared" si="2"/>
        <v>77</v>
      </c>
      <c r="O25" s="160">
        <f t="shared" si="2"/>
        <v>78.2</v>
      </c>
      <c r="P25" s="160">
        <f t="shared" si="2"/>
        <v>39.4</v>
      </c>
      <c r="Q25" s="160">
        <f t="shared" si="2"/>
        <v>54.3</v>
      </c>
      <c r="R25" s="160">
        <f t="shared" si="2"/>
        <v>0</v>
      </c>
      <c r="S25" s="160">
        <f t="shared" si="2"/>
        <v>0</v>
      </c>
      <c r="T25" s="160">
        <f t="shared" si="2"/>
        <v>1.5</v>
      </c>
      <c r="U25" s="160">
        <f t="shared" si="2"/>
        <v>0</v>
      </c>
      <c r="V25" s="160">
        <f t="shared" si="2"/>
        <v>0</v>
      </c>
      <c r="W25" s="160">
        <f t="shared" si="2"/>
        <v>0</v>
      </c>
      <c r="X25" s="160">
        <f t="shared" si="2"/>
        <v>0</v>
      </c>
      <c r="Y25" s="160">
        <f t="shared" si="2"/>
        <v>0</v>
      </c>
      <c r="Z25" s="160">
        <f t="shared" si="2"/>
        <v>6.5</v>
      </c>
      <c r="AA25" s="160">
        <f t="shared" si="2"/>
        <v>31</v>
      </c>
      <c r="AB25" s="160">
        <f t="shared" si="2"/>
        <v>23.5</v>
      </c>
      <c r="AC25" s="160">
        <f t="shared" si="2"/>
        <v>23</v>
      </c>
      <c r="AD25" s="160">
        <f t="shared" si="2"/>
        <v>2.7</v>
      </c>
      <c r="AE25" s="160">
        <f t="shared" si="2"/>
        <v>0</v>
      </c>
      <c r="AF25" s="160">
        <f t="shared" si="2"/>
        <v>0</v>
      </c>
      <c r="AG25" s="160">
        <f t="shared" si="2"/>
        <v>0</v>
      </c>
      <c r="AH25" s="160">
        <f t="shared" si="2"/>
        <v>0</v>
      </c>
      <c r="AI25" s="160">
        <f t="shared" si="2"/>
        <v>0</v>
      </c>
      <c r="AJ25" s="160">
        <f t="shared" si="2"/>
        <v>0</v>
      </c>
      <c r="AK25" s="160">
        <f t="shared" si="2"/>
        <v>0</v>
      </c>
      <c r="AL25" s="160">
        <f t="shared" si="2"/>
        <v>0</v>
      </c>
      <c r="AM25" s="160">
        <f t="shared" si="2"/>
        <v>0</v>
      </c>
      <c r="AN25" s="160">
        <f t="shared" si="2"/>
        <v>0</v>
      </c>
      <c r="AO25" s="160">
        <f t="shared" si="2"/>
        <v>0</v>
      </c>
      <c r="AP25" s="160">
        <f t="shared" si="2"/>
        <v>0</v>
      </c>
      <c r="AQ25" s="160">
        <f t="shared" si="2"/>
        <v>0</v>
      </c>
      <c r="AR25" s="160">
        <f t="shared" si="2"/>
        <v>0</v>
      </c>
      <c r="AS25" s="160">
        <f t="shared" si="2"/>
        <v>0</v>
      </c>
      <c r="AT25" s="160">
        <f t="shared" si="2"/>
        <v>0</v>
      </c>
      <c r="AU25" s="160">
        <f t="shared" si="2"/>
        <v>0</v>
      </c>
      <c r="AV25" s="160">
        <f t="shared" si="2"/>
        <v>0</v>
      </c>
      <c r="AW25" s="160">
        <f t="shared" si="2"/>
        <v>0</v>
      </c>
      <c r="AX25" s="160">
        <f t="shared" si="2"/>
        <v>0</v>
      </c>
      <c r="AY25" s="160">
        <f t="shared" si="2"/>
        <v>0</v>
      </c>
      <c r="AZ25" s="160">
        <f t="shared" si="2"/>
        <v>0</v>
      </c>
      <c r="BA25" s="160">
        <f t="shared" si="2"/>
        <v>0</v>
      </c>
      <c r="BB25" s="160">
        <f t="shared" si="2"/>
        <v>0</v>
      </c>
      <c r="BC25" s="160">
        <f t="shared" si="2"/>
        <v>0</v>
      </c>
      <c r="BD25" s="160">
        <f t="shared" si="2"/>
        <v>0</v>
      </c>
      <c r="BE25" s="160">
        <f t="shared" si="2"/>
        <v>0</v>
      </c>
      <c r="BF25" s="160">
        <f t="shared" si="2"/>
        <v>0</v>
      </c>
      <c r="BG25" s="160">
        <f t="shared" si="2"/>
        <v>0</v>
      </c>
      <c r="BH25" s="160">
        <f t="shared" si="2"/>
        <v>0</v>
      </c>
      <c r="BI25" s="160">
        <f t="shared" si="2"/>
        <v>0</v>
      </c>
      <c r="BJ25" s="160">
        <f t="shared" si="2"/>
        <v>0</v>
      </c>
      <c r="BK25" s="160">
        <f t="shared" si="2"/>
        <v>0</v>
      </c>
      <c r="BL25" s="160">
        <f t="shared" si="2"/>
        <v>0</v>
      </c>
      <c r="BM25" s="160">
        <f t="shared" si="2"/>
        <v>0</v>
      </c>
      <c r="BN25" s="160">
        <f t="shared" si="2"/>
        <v>0</v>
      </c>
      <c r="BO25" s="160">
        <f t="shared" ref="BO25:CW25" si="3">SUM(BO20:BO24)</f>
        <v>15</v>
      </c>
      <c r="BP25" s="160">
        <f t="shared" si="3"/>
        <v>15</v>
      </c>
      <c r="BQ25" s="160">
        <f t="shared" si="3"/>
        <v>30.1</v>
      </c>
      <c r="BR25" s="160">
        <f t="shared" si="3"/>
        <v>49.2</v>
      </c>
      <c r="BS25" s="160">
        <f t="shared" si="3"/>
        <v>0</v>
      </c>
      <c r="BT25" s="160">
        <f t="shared" si="3"/>
        <v>45.4</v>
      </c>
      <c r="BU25" s="160">
        <f t="shared" si="3"/>
        <v>86.4</v>
      </c>
      <c r="BV25" s="160">
        <f t="shared" si="3"/>
        <v>90.1</v>
      </c>
      <c r="BW25" s="160">
        <f t="shared" si="3"/>
        <v>70.099999999999994</v>
      </c>
      <c r="BX25" s="160">
        <f t="shared" si="3"/>
        <v>76.5</v>
      </c>
      <c r="BY25" s="160">
        <f t="shared" si="3"/>
        <v>87</v>
      </c>
      <c r="BZ25" s="160">
        <f t="shared" si="3"/>
        <v>20.7</v>
      </c>
      <c r="CA25" s="160">
        <f t="shared" si="3"/>
        <v>93.2</v>
      </c>
      <c r="CB25" s="160">
        <f t="shared" si="3"/>
        <v>13.5</v>
      </c>
      <c r="CC25" s="160">
        <f t="shared" si="3"/>
        <v>4.5999999999999996</v>
      </c>
      <c r="CD25" s="160">
        <f t="shared" si="3"/>
        <v>95.1</v>
      </c>
      <c r="CE25" s="160">
        <f t="shared" si="3"/>
        <v>195.7</v>
      </c>
      <c r="CF25" s="160">
        <f t="shared" si="3"/>
        <v>247.9</v>
      </c>
      <c r="CG25" s="160">
        <f t="shared" si="3"/>
        <v>264.10000000000002</v>
      </c>
      <c r="CH25" s="160">
        <f t="shared" si="3"/>
        <v>65.8</v>
      </c>
      <c r="CI25" s="160">
        <f t="shared" si="3"/>
        <v>59.6</v>
      </c>
      <c r="CJ25" s="160">
        <f t="shared" si="3"/>
        <v>108.3</v>
      </c>
      <c r="CK25" s="160">
        <f t="shared" si="3"/>
        <v>105</v>
      </c>
      <c r="CL25" s="160">
        <f t="shared" si="3"/>
        <v>64</v>
      </c>
      <c r="CM25" s="160">
        <f t="shared" si="3"/>
        <v>49.9</v>
      </c>
      <c r="CN25" s="160">
        <f t="shared" si="3"/>
        <v>80.900000000000006</v>
      </c>
      <c r="CO25" s="160">
        <f t="shared" si="3"/>
        <v>48.7</v>
      </c>
      <c r="CP25" s="160">
        <f t="shared" si="3"/>
        <v>83.5</v>
      </c>
      <c r="CQ25" s="160">
        <f t="shared" si="3"/>
        <v>74.7</v>
      </c>
      <c r="CR25" s="160">
        <f t="shared" si="3"/>
        <v>80.900000000000006</v>
      </c>
      <c r="CS25" s="160">
        <f t="shared" si="3"/>
        <v>81.599999999999994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878.17499999999995</v>
      </c>
    </row>
    <row r="26" spans="1:102" ht="15.9" customHeight="1" x14ac:dyDescent="0.25"/>
    <row r="29" spans="1:102" x14ac:dyDescent="0.25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5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83</vt:i4>
      </vt:variant>
    </vt:vector>
  </HeadingPairs>
  <TitlesOfParts>
    <vt:vector size="88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UNITS_BESS_VALUES_SUM_BUY</vt:lpstr>
      <vt:lpstr>UNITS_BESS_VALUES_SUM_SELL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2026-05-05T20:21:47Z</dcterms:created>
  <dcterms:modified xsi:type="dcterms:W3CDTF">2026-05-05T20:21:50Z</dcterms:modified>
</cp:coreProperties>
</file>