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Y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<sst xmlns="http://schemas.openxmlformats.org/spreadsheetml/2006/main" count="119" uniqueCount="54">
  <si>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29/03/2025 14:22:56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</si>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</sst>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0-2D5C-438C-B338-439F5333FF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1-2D5C-438C-B338-439F5333FF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2-2D5C-438C-B338-439F5333FF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3-2D5C-438C-B338-439F5333FF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4-2D5C-438C-B338-439F5333FF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5-2D5C-438C-B338-439F5333FF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6-2D5C-438C-B338-439F5333FF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3"/>
                <c:pt idx="0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D5C-438C-B338-439F5333FF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3"/>
                <c:pt idx="0">
                  <c:v>43.5</c:v>
                </c:pt>
                <c:pt idx="1">
                  <c:v>43.5</c:v>
                </c:pt>
                <c:pt idx="2">
                  <c:v>43.5</c:v>
                </c:pt>
                <c:pt idx="3">
                  <c:v>37.5</c:v>
                </c:pt>
                <c:pt idx="4">
                  <c:v>37.5</c:v>
                </c:pt>
                <c:pt idx="5">
                  <c:v>37.5</c:v>
                </c:pt>
                <c:pt idx="6">
                  <c:v>43.5</c:v>
                </c:pt>
                <c:pt idx="7">
                  <c:v>43.5</c:v>
                </c:pt>
                <c:pt idx="8">
                  <c:v>49.5</c:v>
                </c:pt>
                <c:pt idx="9">
                  <c:v>49.5</c:v>
                </c:pt>
                <c:pt idx="10">
                  <c:v>49.5</c:v>
                </c:pt>
                <c:pt idx="11">
                  <c:v>49.5</c:v>
                </c:pt>
                <c:pt idx="12">
                  <c:v>49.5</c:v>
                </c:pt>
                <c:pt idx="13">
                  <c:v>75</c:v>
                </c:pt>
                <c:pt idx="14">
                  <c:v>49.5</c:v>
                </c:pt>
                <c:pt idx="15">
                  <c:v>75</c:v>
                </c:pt>
                <c:pt idx="16">
                  <c:v>116</c:v>
                </c:pt>
                <c:pt idx="17">
                  <c:v>150</c:v>
                </c:pt>
                <c:pt idx="18">
                  <c:v>145</c:v>
                </c:pt>
                <c:pt idx="19">
                  <c:v>125</c:v>
                </c:pt>
                <c:pt idx="20">
                  <c:v>100</c:v>
                </c:pt>
                <c:pt idx="21">
                  <c:v>70</c:v>
                </c:pt>
                <c:pt idx="22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D5C-438C-B338-439F5333FF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3"/>
                <c:pt idx="0">
                  <c:v>1441.386</c:v>
                </c:pt>
                <c:pt idx="1">
                  <c:v>1368.2559999999999</c:v>
                </c:pt>
                <c:pt idx="2">
                  <c:v>1130.9749999999999</c:v>
                </c:pt>
                <c:pt idx="3">
                  <c:v>1290.2570000000001</c:v>
                </c:pt>
                <c:pt idx="4">
                  <c:v>1422.115</c:v>
                </c:pt>
                <c:pt idx="5">
                  <c:v>1620.9</c:v>
                </c:pt>
                <c:pt idx="6">
                  <c:v>1569.9</c:v>
                </c:pt>
                <c:pt idx="7">
                  <c:v>1093.9000000000001</c:v>
                </c:pt>
                <c:pt idx="8">
                  <c:v>633.9</c:v>
                </c:pt>
                <c:pt idx="9">
                  <c:v>347.9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272.89999999999998</c:v>
                </c:pt>
                <c:pt idx="15">
                  <c:v>877.9</c:v>
                </c:pt>
                <c:pt idx="16">
                  <c:v>2002.5730000000001</c:v>
                </c:pt>
                <c:pt idx="17">
                  <c:v>2501.9</c:v>
                </c:pt>
                <c:pt idx="18">
                  <c:v>2682.9</c:v>
                </c:pt>
                <c:pt idx="19">
                  <c:v>2654.9</c:v>
                </c:pt>
                <c:pt idx="20">
                  <c:v>2607.0820000000003</c:v>
                </c:pt>
                <c:pt idx="21">
                  <c:v>2414.3920000000003</c:v>
                </c:pt>
                <c:pt idx="22">
                  <c:v>2069.04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D5C-438C-B338-439F5333FF6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3"/>
                <c:pt idx="0">
                  <c:v>2090</c:v>
                </c:pt>
                <c:pt idx="1">
                  <c:v>2154</c:v>
                </c:pt>
                <c:pt idx="2">
                  <c:v>2251</c:v>
                </c:pt>
                <c:pt idx="3">
                  <c:v>2238</c:v>
                </c:pt>
                <c:pt idx="4">
                  <c:v>2193</c:v>
                </c:pt>
                <c:pt idx="5">
                  <c:v>2020</c:v>
                </c:pt>
                <c:pt idx="6">
                  <c:v>1991</c:v>
                </c:pt>
                <c:pt idx="7">
                  <c:v>1873</c:v>
                </c:pt>
                <c:pt idx="8">
                  <c:v>1868</c:v>
                </c:pt>
                <c:pt idx="9">
                  <c:v>1924</c:v>
                </c:pt>
                <c:pt idx="10">
                  <c:v>1916</c:v>
                </c:pt>
                <c:pt idx="11">
                  <c:v>1928</c:v>
                </c:pt>
                <c:pt idx="12">
                  <c:v>1907</c:v>
                </c:pt>
                <c:pt idx="13">
                  <c:v>1947</c:v>
                </c:pt>
                <c:pt idx="14">
                  <c:v>1936</c:v>
                </c:pt>
                <c:pt idx="15">
                  <c:v>1860</c:v>
                </c:pt>
                <c:pt idx="16">
                  <c:v>1778</c:v>
                </c:pt>
                <c:pt idx="17">
                  <c:v>1735</c:v>
                </c:pt>
                <c:pt idx="18">
                  <c:v>1702.8</c:v>
                </c:pt>
                <c:pt idx="19">
                  <c:v>1690.934</c:v>
                </c:pt>
                <c:pt idx="20">
                  <c:v>1799</c:v>
                </c:pt>
                <c:pt idx="21">
                  <c:v>1856</c:v>
                </c:pt>
                <c:pt idx="22">
                  <c:v>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5C-438C-B338-439F5333FF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3"/>
                <c:pt idx="0">
                  <c:v>910.66899999999976</c:v>
                </c:pt>
                <c:pt idx="1">
                  <c:v>848.72300000000007</c:v>
                </c:pt>
                <c:pt idx="2">
                  <c:v>755.37899999999991</c:v>
                </c:pt>
                <c:pt idx="3">
                  <c:v>675.53700000000015</c:v>
                </c:pt>
                <c:pt idx="4">
                  <c:v>623.19799999999998</c:v>
                </c:pt>
                <c:pt idx="5">
                  <c:v>669.48899999999992</c:v>
                </c:pt>
                <c:pt idx="6">
                  <c:v>1236.3209999999997</c:v>
                </c:pt>
                <c:pt idx="7">
                  <c:v>2306.2429999999995</c:v>
                </c:pt>
                <c:pt idx="8">
                  <c:v>3079.9270000000001</c:v>
                </c:pt>
                <c:pt idx="9">
                  <c:v>3713.1759999999995</c:v>
                </c:pt>
                <c:pt idx="10">
                  <c:v>4059.8369999999995</c:v>
                </c:pt>
                <c:pt idx="11">
                  <c:v>4094.0929999999994</c:v>
                </c:pt>
                <c:pt idx="12">
                  <c:v>3864.5580000000004</c:v>
                </c:pt>
                <c:pt idx="13">
                  <c:v>3610.1990000000005</c:v>
                </c:pt>
                <c:pt idx="14">
                  <c:v>3215.1869999999999</c:v>
                </c:pt>
                <c:pt idx="15">
                  <c:v>2409.6910000000007</c:v>
                </c:pt>
                <c:pt idx="16">
                  <c:v>1467.6829999999998</c:v>
                </c:pt>
                <c:pt idx="17">
                  <c:v>839.52099999999984</c:v>
                </c:pt>
                <c:pt idx="18">
                  <c:v>714.89</c:v>
                </c:pt>
                <c:pt idx="19">
                  <c:v>745.99699999999996</c:v>
                </c:pt>
                <c:pt idx="20">
                  <c:v>735.11700000000008</c:v>
                </c:pt>
                <c:pt idx="21">
                  <c:v>730.49200000000008</c:v>
                </c:pt>
                <c:pt idx="22">
                  <c:v>707.03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5C-438C-B338-439F5333FF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3"/>
                <c:pt idx="0">
                  <c:v>49</c:v>
                </c:pt>
                <c:pt idx="1">
                  <c:v>48</c:v>
                </c:pt>
                <c:pt idx="2">
                  <c:v>47</c:v>
                </c:pt>
                <c:pt idx="3">
                  <c:v>47</c:v>
                </c:pt>
                <c:pt idx="4">
                  <c:v>46</c:v>
                </c:pt>
                <c:pt idx="5">
                  <c:v>47</c:v>
                </c:pt>
                <c:pt idx="6">
                  <c:v>52</c:v>
                </c:pt>
                <c:pt idx="7">
                  <c:v>68</c:v>
                </c:pt>
                <c:pt idx="8">
                  <c:v>85</c:v>
                </c:pt>
                <c:pt idx="9">
                  <c:v>96</c:v>
                </c:pt>
                <c:pt idx="10">
                  <c:v>100</c:v>
                </c:pt>
                <c:pt idx="11">
                  <c:v>100</c:v>
                </c:pt>
                <c:pt idx="12">
                  <c:v>96</c:v>
                </c:pt>
                <c:pt idx="13">
                  <c:v>86</c:v>
                </c:pt>
                <c:pt idx="14">
                  <c:v>70</c:v>
                </c:pt>
                <c:pt idx="15">
                  <c:v>50</c:v>
                </c:pt>
                <c:pt idx="16">
                  <c:v>29</c:v>
                </c:pt>
                <c:pt idx="17">
                  <c:v>18</c:v>
                </c:pt>
                <c:pt idx="18">
                  <c:v>17</c:v>
                </c:pt>
                <c:pt idx="19">
                  <c:v>15</c:v>
                </c:pt>
                <c:pt idx="20">
                  <c:v>14</c:v>
                </c:pt>
                <c:pt idx="21">
                  <c:v>15</c:v>
                </c:pt>
                <c:pt idx="2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5C-438C-B338-439F5333FF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3"/>
                <c:pt idx="4">
                  <c:v>71</c:v>
                </c:pt>
                <c:pt idx="5">
                  <c:v>78.091999999999999</c:v>
                </c:pt>
                <c:pt idx="6">
                  <c:v>58</c:v>
                </c:pt>
                <c:pt idx="7">
                  <c:v>13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4">
                  <c:v>45</c:v>
                </c:pt>
                <c:pt idx="16">
                  <c:v>74</c:v>
                </c:pt>
                <c:pt idx="17">
                  <c:v>409.67099999999999</c:v>
                </c:pt>
                <c:pt idx="18">
                  <c:v>781</c:v>
                </c:pt>
                <c:pt idx="19">
                  <c:v>674</c:v>
                </c:pt>
                <c:pt idx="20">
                  <c:v>280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D5C-438C-B338-439F5333F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3"/>
                <c:pt idx="0">
                  <c:v>105.95</c:v>
                </c:pt>
                <c:pt idx="1">
                  <c:v>103.58</c:v>
                </c:pt>
                <c:pt idx="2">
                  <c:v>100.4</c:v>
                </c:pt>
                <c:pt idx="3">
                  <c:v>122.07</c:v>
                </c:pt>
                <c:pt idx="4">
                  <c:v>122.64</c:v>
                </c:pt>
                <c:pt idx="5">
                  <c:v>202.92</c:v>
                </c:pt>
                <c:pt idx="6">
                  <c:v>148.16</c:v>
                </c:pt>
                <c:pt idx="7">
                  <c:v>70</c:v>
                </c:pt>
                <c:pt idx="8">
                  <c:v>15</c:v>
                </c:pt>
                <c:pt idx="9">
                  <c:v>24.46</c:v>
                </c:pt>
                <c:pt idx="10">
                  <c:v>25</c:v>
                </c:pt>
                <c:pt idx="11">
                  <c:v>7</c:v>
                </c:pt>
                <c:pt idx="12">
                  <c:v>0.04</c:v>
                </c:pt>
                <c:pt idx="13">
                  <c:v>3.18</c:v>
                </c:pt>
                <c:pt idx="14">
                  <c:v>35.270000000000003</c:v>
                </c:pt>
                <c:pt idx="15">
                  <c:v>51.79</c:v>
                </c:pt>
                <c:pt idx="16">
                  <c:v>127.17</c:v>
                </c:pt>
                <c:pt idx="17">
                  <c:v>207.92</c:v>
                </c:pt>
                <c:pt idx="18">
                  <c:v>225.59</c:v>
                </c:pt>
                <c:pt idx="19">
                  <c:v>190</c:v>
                </c:pt>
                <c:pt idx="20">
                  <c:v>147.88999999999999</c:v>
                </c:pt>
                <c:pt idx="21">
                  <c:v>150</c:v>
                </c:pt>
                <c:pt idx="22">
                  <c:v>123.1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D5C-438C-B338-439F5333F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3"/>
                <c:pt idx="0">
                  <c:v>98</c:v>
                </c:pt>
                <c:pt idx="1">
                  <c:v>96</c:v>
                </c:pt>
                <c:pt idx="2">
                  <c:v>92</c:v>
                </c:pt>
                <c:pt idx="3">
                  <c:v>93</c:v>
                </c:pt>
                <c:pt idx="4">
                  <c:v>95.5</c:v>
                </c:pt>
                <c:pt idx="5">
                  <c:v>96</c:v>
                </c:pt>
                <c:pt idx="6">
                  <c:v>96</c:v>
                </c:pt>
                <c:pt idx="7">
                  <c:v>84.5</c:v>
                </c:pt>
                <c:pt idx="8">
                  <c:v>73.5</c:v>
                </c:pt>
                <c:pt idx="9">
                  <c:v>65.5</c:v>
                </c:pt>
                <c:pt idx="10">
                  <c:v>61</c:v>
                </c:pt>
                <c:pt idx="11">
                  <c:v>58</c:v>
                </c:pt>
                <c:pt idx="12">
                  <c:v>53</c:v>
                </c:pt>
                <c:pt idx="13">
                  <c:v>56</c:v>
                </c:pt>
                <c:pt idx="14">
                  <c:v>63.5</c:v>
                </c:pt>
                <c:pt idx="15">
                  <c:v>79</c:v>
                </c:pt>
                <c:pt idx="16">
                  <c:v>102</c:v>
                </c:pt>
                <c:pt idx="17">
                  <c:v>122.5</c:v>
                </c:pt>
                <c:pt idx="18">
                  <c:v>138</c:v>
                </c:pt>
                <c:pt idx="19">
                  <c:v>135</c:v>
                </c:pt>
                <c:pt idx="20">
                  <c:v>126</c:v>
                </c:pt>
                <c:pt idx="21">
                  <c:v>115.5</c:v>
                </c:pt>
                <c:pt idx="22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A6-4510-B2AE-0602541B42D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3"/>
                <c:pt idx="0">
                  <c:v>965.97699999999998</c:v>
                </c:pt>
                <c:pt idx="1">
                  <c:v>999.53399999999999</c:v>
                </c:pt>
                <c:pt idx="2">
                  <c:v>995.74800000000005</c:v>
                </c:pt>
                <c:pt idx="3">
                  <c:v>1005.1569999999999</c:v>
                </c:pt>
                <c:pt idx="4">
                  <c:v>998.52400000000011</c:v>
                </c:pt>
                <c:pt idx="5">
                  <c:v>991.77</c:v>
                </c:pt>
                <c:pt idx="6">
                  <c:v>985.90300000000002</c:v>
                </c:pt>
                <c:pt idx="7">
                  <c:v>980.04600000000005</c:v>
                </c:pt>
                <c:pt idx="8">
                  <c:v>976.1869999999999</c:v>
                </c:pt>
                <c:pt idx="9">
                  <c:v>981.45400000000006</c:v>
                </c:pt>
                <c:pt idx="10">
                  <c:v>973.83200000000011</c:v>
                </c:pt>
                <c:pt idx="11">
                  <c:v>930.95</c:v>
                </c:pt>
                <c:pt idx="12">
                  <c:v>921.62300000000005</c:v>
                </c:pt>
                <c:pt idx="13">
                  <c:v>911.68500000000006</c:v>
                </c:pt>
                <c:pt idx="14">
                  <c:v>905.9670000000001</c:v>
                </c:pt>
                <c:pt idx="15">
                  <c:v>907.79599999999994</c:v>
                </c:pt>
                <c:pt idx="16">
                  <c:v>910.16599999999994</c:v>
                </c:pt>
                <c:pt idx="17">
                  <c:v>822.21900000000005</c:v>
                </c:pt>
                <c:pt idx="18">
                  <c:v>819.07400000000007</c:v>
                </c:pt>
                <c:pt idx="19">
                  <c:v>879.12400000000002</c:v>
                </c:pt>
                <c:pt idx="20">
                  <c:v>874.34700000000009</c:v>
                </c:pt>
                <c:pt idx="21">
                  <c:v>899.56100000000004</c:v>
                </c:pt>
                <c:pt idx="22">
                  <c:v>900.78800000000001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A6-4510-B2AE-0602541B42D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3"/>
                <c:pt idx="0">
                  <c:v>865.50900000000001</c:v>
                </c:pt>
                <c:pt idx="1">
                  <c:v>842.70799999999997</c:v>
                </c:pt>
                <c:pt idx="2">
                  <c:v>832.25799999999992</c:v>
                </c:pt>
                <c:pt idx="3">
                  <c:v>846.00699999999995</c:v>
                </c:pt>
                <c:pt idx="4">
                  <c:v>859.40500000000009</c:v>
                </c:pt>
                <c:pt idx="5">
                  <c:v>847.88099999999997</c:v>
                </c:pt>
                <c:pt idx="6">
                  <c:v>866.76</c:v>
                </c:pt>
                <c:pt idx="7">
                  <c:v>862.553</c:v>
                </c:pt>
                <c:pt idx="8">
                  <c:v>883.11199999999997</c:v>
                </c:pt>
                <c:pt idx="9">
                  <c:v>875.56299999999999</c:v>
                </c:pt>
                <c:pt idx="10">
                  <c:v>859.18500000000006</c:v>
                </c:pt>
                <c:pt idx="11">
                  <c:v>868.08100000000002</c:v>
                </c:pt>
                <c:pt idx="12">
                  <c:v>868.44400000000007</c:v>
                </c:pt>
                <c:pt idx="13">
                  <c:v>885.38600000000008</c:v>
                </c:pt>
                <c:pt idx="14">
                  <c:v>912.39699999999993</c:v>
                </c:pt>
                <c:pt idx="15">
                  <c:v>925.41700000000003</c:v>
                </c:pt>
                <c:pt idx="16">
                  <c:v>941.88900000000001</c:v>
                </c:pt>
                <c:pt idx="17">
                  <c:v>972.07500000000005</c:v>
                </c:pt>
                <c:pt idx="18">
                  <c:v>999.01400000000001</c:v>
                </c:pt>
                <c:pt idx="19">
                  <c:v>912.77299999999991</c:v>
                </c:pt>
                <c:pt idx="20">
                  <c:v>905.95699999999999</c:v>
                </c:pt>
                <c:pt idx="21">
                  <c:v>873.02600000000007</c:v>
                </c:pt>
                <c:pt idx="22">
                  <c:v>856.85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A6-4510-B2AE-0602541B42D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3"/>
                <c:pt idx="0">
                  <c:v>2310.569</c:v>
                </c:pt>
                <c:pt idx="1">
                  <c:v>2221.7370000000005</c:v>
                </c:pt>
                <c:pt idx="2">
                  <c:v>2063.348</c:v>
                </c:pt>
                <c:pt idx="3">
                  <c:v>2094.63</c:v>
                </c:pt>
                <c:pt idx="4">
                  <c:v>2182.8840000000005</c:v>
                </c:pt>
                <c:pt idx="5">
                  <c:v>2254.1899999999996</c:v>
                </c:pt>
                <c:pt idx="6">
                  <c:v>2621.0580000000004</c:v>
                </c:pt>
                <c:pt idx="7">
                  <c:v>3003.5439999999999</c:v>
                </c:pt>
                <c:pt idx="8">
                  <c:v>3359.5279999999998</c:v>
                </c:pt>
                <c:pt idx="9">
                  <c:v>3568.0589999999997</c:v>
                </c:pt>
                <c:pt idx="10">
                  <c:v>3727.22</c:v>
                </c:pt>
                <c:pt idx="11">
                  <c:v>3779.4619999999995</c:v>
                </c:pt>
                <c:pt idx="12">
                  <c:v>3541.8910000000001</c:v>
                </c:pt>
                <c:pt idx="13">
                  <c:v>3282.2749999999996</c:v>
                </c:pt>
                <c:pt idx="14">
                  <c:v>3058.723</c:v>
                </c:pt>
                <c:pt idx="15">
                  <c:v>3005.0369999999998</c:v>
                </c:pt>
                <c:pt idx="16">
                  <c:v>3105.201</c:v>
                </c:pt>
                <c:pt idx="17">
                  <c:v>3355.7469999999998</c:v>
                </c:pt>
                <c:pt idx="18">
                  <c:v>3684.0429999999997</c:v>
                </c:pt>
                <c:pt idx="19">
                  <c:v>3628.4549999999995</c:v>
                </c:pt>
                <c:pt idx="20">
                  <c:v>3316.3949999999995</c:v>
                </c:pt>
                <c:pt idx="21">
                  <c:v>2960.297</c:v>
                </c:pt>
                <c:pt idx="22">
                  <c:v>2599.9320000000002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A6-4510-B2AE-0602541B42D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3"/>
                <c:pt idx="0">
                  <c:v>191</c:v>
                </c:pt>
                <c:pt idx="1">
                  <c:v>183</c:v>
                </c:pt>
                <c:pt idx="2">
                  <c:v>179.99999999999997</c:v>
                </c:pt>
                <c:pt idx="3">
                  <c:v>185</c:v>
                </c:pt>
                <c:pt idx="4">
                  <c:v>191.99999999999997</c:v>
                </c:pt>
                <c:pt idx="5">
                  <c:v>214</c:v>
                </c:pt>
                <c:pt idx="6">
                  <c:v>229</c:v>
                </c:pt>
                <c:pt idx="7">
                  <c:v>243</c:v>
                </c:pt>
                <c:pt idx="8">
                  <c:v>255</c:v>
                </c:pt>
                <c:pt idx="9">
                  <c:v>267</c:v>
                </c:pt>
                <c:pt idx="10">
                  <c:v>274</c:v>
                </c:pt>
                <c:pt idx="11">
                  <c:v>279</c:v>
                </c:pt>
                <c:pt idx="12">
                  <c:v>276</c:v>
                </c:pt>
                <c:pt idx="13">
                  <c:v>261</c:v>
                </c:pt>
                <c:pt idx="14">
                  <c:v>266</c:v>
                </c:pt>
                <c:pt idx="15">
                  <c:v>274.99999999999994</c:v>
                </c:pt>
                <c:pt idx="16">
                  <c:v>295</c:v>
                </c:pt>
                <c:pt idx="17">
                  <c:v>317.99999999999994</c:v>
                </c:pt>
                <c:pt idx="18">
                  <c:v>312.00000000000006</c:v>
                </c:pt>
                <c:pt idx="19">
                  <c:v>290.00000000000006</c:v>
                </c:pt>
                <c:pt idx="20">
                  <c:v>264</c:v>
                </c:pt>
                <c:pt idx="21">
                  <c:v>234.99999999999997</c:v>
                </c:pt>
                <c:pt idx="22">
                  <c:v>221.00000000000003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A6-4510-B2AE-0602541B42D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5-89A6-4510-B2AE-0602541B42D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3"/>
                <c:pt idx="9">
                  <c:v>345</c:v>
                </c:pt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9A6-4510-B2AE-0602541B42D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7-89A6-4510-B2AE-0602541B42D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8-89A6-4510-B2AE-0602541B42D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9-89A6-4510-B2AE-0602541B42D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3"/>
                <c:pt idx="0">
                  <c:v>271</c:v>
                </c:pt>
                <c:pt idx="1">
                  <c:v>110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61</c:v>
                </c:pt>
                <c:pt idx="6">
                  <c:v>152</c:v>
                </c:pt>
                <c:pt idx="7">
                  <c:v>224</c:v>
                </c:pt>
                <c:pt idx="8">
                  <c:v>195</c:v>
                </c:pt>
                <c:pt idx="9">
                  <c:v>54</c:v>
                </c:pt>
                <c:pt idx="10">
                  <c:v>69</c:v>
                </c:pt>
                <c:pt idx="11">
                  <c:v>69</c:v>
                </c:pt>
                <c:pt idx="12">
                  <c:v>69</c:v>
                </c:pt>
                <c:pt idx="13">
                  <c:v>134.75299999999999</c:v>
                </c:pt>
                <c:pt idx="14">
                  <c:v>37</c:v>
                </c:pt>
                <c:pt idx="15">
                  <c:v>80.341000000000008</c:v>
                </c:pt>
                <c:pt idx="16">
                  <c:v>113</c:v>
                </c:pt>
                <c:pt idx="17">
                  <c:v>56</c:v>
                </c:pt>
                <c:pt idx="18">
                  <c:v>82</c:v>
                </c:pt>
                <c:pt idx="19">
                  <c:v>51</c:v>
                </c:pt>
                <c:pt idx="20">
                  <c:v>39</c:v>
                </c:pt>
                <c:pt idx="21">
                  <c:v>53</c:v>
                </c:pt>
                <c:pt idx="22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A6-4510-B2AE-0602541B42D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3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8.14</c:v>
                </c:pt>
                <c:pt idx="17">
                  <c:v>7.5510000000000002</c:v>
                </c:pt>
                <c:pt idx="18">
                  <c:v>9.4909999999999997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A6-4510-B2AE-0602541B42D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C-89A6-4510-B2AE-0602541B42D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3"/>
              </c:numCache>
            </c:numRef>
          </c:val>
          <c:extLst>
            <c:ext xmlns:c16="http://schemas.microsoft.com/office/drawing/2014/chart" uri="{C3380CC4-5D6E-409C-BE32-E72D297353CC}">
              <c16:uniqueId val="{0000000D-89A6-4510-B2AE-0602541B4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3"/>
                <c:pt idx="0">
                  <c:v>105.95</c:v>
                </c:pt>
                <c:pt idx="1">
                  <c:v>103.58</c:v>
                </c:pt>
                <c:pt idx="2">
                  <c:v>100.4</c:v>
                </c:pt>
                <c:pt idx="3">
                  <c:v>122.07</c:v>
                </c:pt>
                <c:pt idx="4">
                  <c:v>122.64</c:v>
                </c:pt>
                <c:pt idx="5">
                  <c:v>202.92</c:v>
                </c:pt>
                <c:pt idx="6">
                  <c:v>148.16</c:v>
                </c:pt>
                <c:pt idx="7">
                  <c:v>70</c:v>
                </c:pt>
                <c:pt idx="8">
                  <c:v>15</c:v>
                </c:pt>
                <c:pt idx="9">
                  <c:v>24.46</c:v>
                </c:pt>
                <c:pt idx="10">
                  <c:v>25</c:v>
                </c:pt>
                <c:pt idx="11">
                  <c:v>7</c:v>
                </c:pt>
                <c:pt idx="12">
                  <c:v>0.04</c:v>
                </c:pt>
                <c:pt idx="13">
                  <c:v>3.18</c:v>
                </c:pt>
                <c:pt idx="14">
                  <c:v>35.270000000000003</c:v>
                </c:pt>
                <c:pt idx="15">
                  <c:v>51.79</c:v>
                </c:pt>
                <c:pt idx="16">
                  <c:v>127.17</c:v>
                </c:pt>
                <c:pt idx="17">
                  <c:v>207.92</c:v>
                </c:pt>
                <c:pt idx="18">
                  <c:v>225.59</c:v>
                </c:pt>
                <c:pt idx="19">
                  <c:v>190</c:v>
                </c:pt>
                <c:pt idx="20">
                  <c:v>147.88999999999999</c:v>
                </c:pt>
                <c:pt idx="21">
                  <c:v>150</c:v>
                </c:pt>
                <c:pt idx="22">
                  <c:v>123.1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A6-4510-B2AE-0602541B42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4" width="10.7109375" style="5" customWidth="1"/>
    <col min="25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/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4711.5550000000012</v>
      </c>
      <c r="C4" s="18">
        <v>4462.4790000000003</v>
      </c>
      <c r="D4" s="18">
        <v>4227.8540000000003</v>
      </c>
      <c r="E4" s="18">
        <v>4288.2939999999999</v>
      </c>
      <c r="F4" s="18">
        <v>4392.8130000000001</v>
      </c>
      <c r="G4" s="18">
        <v>4472.9809999999998</v>
      </c>
      <c r="H4" s="18">
        <v>4950.7210000000005</v>
      </c>
      <c r="I4" s="18">
        <v>5397.6430000000009</v>
      </c>
      <c r="J4" s="18">
        <v>5742.3269999999993</v>
      </c>
      <c r="K4" s="18">
        <v>6156.576</v>
      </c>
      <c r="L4" s="18">
        <v>6309.2369999999974</v>
      </c>
      <c r="M4" s="18">
        <v>6329.4929999999995</v>
      </c>
      <c r="N4" s="18">
        <v>6074.9579999999996</v>
      </c>
      <c r="O4" s="18">
        <v>5876.0990000000002</v>
      </c>
      <c r="P4" s="18">
        <v>5588.5870000000004</v>
      </c>
      <c r="Q4" s="18">
        <v>5272.5909999999985</v>
      </c>
      <c r="R4" s="18">
        <v>5467.2560000000003</v>
      </c>
      <c r="S4" s="18">
        <v>5654.0919999999978</v>
      </c>
      <c r="T4" s="18">
        <v>6043.5900000000011</v>
      </c>
      <c r="U4" s="18">
        <v>5905.8309999999992</v>
      </c>
      <c r="V4" s="18">
        <v>5535.1989999999996</v>
      </c>
      <c r="W4" s="18">
        <v>5145.884</v>
      </c>
      <c r="X4" s="18">
        <v>4791.0700000000006</v>
      </c>
      <c r="Y4" s="18"/>
      <c r="Z4" s="19"/>
      <c r="AA4" s="20">
        <f>SUM(B4:Z4)</f>
        <v>122797.13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105.95</v>
      </c>
      <c r="C7" s="28">
        <v>103.58</v>
      </c>
      <c r="D7" s="28">
        <v>100.4</v>
      </c>
      <c r="E7" s="28">
        <v>122.07</v>
      </c>
      <c r="F7" s="28">
        <v>122.64</v>
      </c>
      <c r="G7" s="28">
        <v>202.92</v>
      </c>
      <c r="H7" s="28">
        <v>148.16</v>
      </c>
      <c r="I7" s="28">
        <v>70</v>
      </c>
      <c r="J7" s="28">
        <v>15</v>
      </c>
      <c r="K7" s="28">
        <v>24.46</v>
      </c>
      <c r="L7" s="28">
        <v>25</v>
      </c>
      <c r="M7" s="28">
        <v>7</v>
      </c>
      <c r="N7" s="28">
        <v>0.04</v>
      </c>
      <c r="O7" s="28">
        <v>3.18</v>
      </c>
      <c r="P7" s="28">
        <v>35.270000000000003</v>
      </c>
      <c r="Q7" s="28">
        <v>51.79</v>
      </c>
      <c r="R7" s="28">
        <v>127.17</v>
      </c>
      <c r="S7" s="28">
        <v>207.92</v>
      </c>
      <c r="T7" s="28">
        <v>225.59</v>
      </c>
      <c r="U7" s="28">
        <v>190</v>
      </c>
      <c r="V7" s="28">
        <v>147.88999999999999</v>
      </c>
      <c r="W7" s="28">
        <v>150</v>
      </c>
      <c r="X7" s="28">
        <v>123.1</v>
      </c>
      <c r="Y7" s="28"/>
      <c r="Z7" s="29"/>
      <c r="AA7" s="30">
        <f>IF(SUM(B7:Z7)&lt;&gt;0,AVERAGEIF(B7:Z7,"&lt;&gt;"""),"")</f>
        <v>100.39695652173911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177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177</v>
      </c>
    </row>
    <row r="11" spans="1:27" ht="24.95" customHeight="1" x14ac:dyDescent="0.2">
      <c r="A11" s="45" t="s">
        <v>7</v>
      </c>
      <c r="B11" s="46">
        <v>43.5</v>
      </c>
      <c r="C11" s="47">
        <v>43.5</v>
      </c>
      <c r="D11" s="47">
        <v>43.5</v>
      </c>
      <c r="E11" s="47">
        <v>37.5</v>
      </c>
      <c r="F11" s="47">
        <v>37.5</v>
      </c>
      <c r="G11" s="47">
        <v>37.5</v>
      </c>
      <c r="H11" s="47">
        <v>43.5</v>
      </c>
      <c r="I11" s="47">
        <v>43.5</v>
      </c>
      <c r="J11" s="47">
        <v>49.5</v>
      </c>
      <c r="K11" s="47">
        <v>49.5</v>
      </c>
      <c r="L11" s="47">
        <v>49.5</v>
      </c>
      <c r="M11" s="47">
        <v>49.5</v>
      </c>
      <c r="N11" s="47">
        <v>49.5</v>
      </c>
      <c r="O11" s="47">
        <v>75</v>
      </c>
      <c r="P11" s="47">
        <v>49.5</v>
      </c>
      <c r="Q11" s="47">
        <v>75</v>
      </c>
      <c r="R11" s="47">
        <v>116</v>
      </c>
      <c r="S11" s="47">
        <v>150</v>
      </c>
      <c r="T11" s="47">
        <v>145</v>
      </c>
      <c r="U11" s="47">
        <v>125</v>
      </c>
      <c r="V11" s="47">
        <v>100</v>
      </c>
      <c r="W11" s="47">
        <v>70</v>
      </c>
      <c r="X11" s="47">
        <v>55</v>
      </c>
      <c r="Y11" s="47"/>
      <c r="Z11" s="48"/>
      <c r="AA11" s="49">
        <f t="shared" si="0"/>
        <v>1538</v>
      </c>
    </row>
    <row r="12" spans="1:27" ht="24.95" customHeight="1" x14ac:dyDescent="0.2">
      <c r="A12" s="50" t="s">
        <v>8</v>
      </c>
      <c r="B12" s="51">
        <v>1441.386</v>
      </c>
      <c r="C12" s="52">
        <v>1368.2559999999999</v>
      </c>
      <c r="D12" s="52">
        <v>1130.9749999999999</v>
      </c>
      <c r="E12" s="52">
        <v>1290.2570000000001</v>
      </c>
      <c r="F12" s="52">
        <v>1422.115</v>
      </c>
      <c r="G12" s="52">
        <v>1620.9</v>
      </c>
      <c r="H12" s="52">
        <v>1569.9</v>
      </c>
      <c r="I12" s="52">
        <v>1093.9000000000001</v>
      </c>
      <c r="J12" s="52">
        <v>633.9</v>
      </c>
      <c r="K12" s="52">
        <v>347.9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272.89999999999998</v>
      </c>
      <c r="Q12" s="52">
        <v>877.9</v>
      </c>
      <c r="R12" s="52">
        <v>2002.5730000000001</v>
      </c>
      <c r="S12" s="52">
        <v>2501.9</v>
      </c>
      <c r="T12" s="52">
        <v>2682.9</v>
      </c>
      <c r="U12" s="52">
        <v>2654.9</v>
      </c>
      <c r="V12" s="52">
        <v>2607.0820000000003</v>
      </c>
      <c r="W12" s="52">
        <v>2414.3920000000003</v>
      </c>
      <c r="X12" s="52">
        <v>2069.04</v>
      </c>
      <c r="Y12" s="52"/>
      <c r="Z12" s="53"/>
      <c r="AA12" s="54">
        <f t="shared" si="0"/>
        <v>30634.675999999999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71</v>
      </c>
      <c r="G13" s="52">
        <v>78.091999999999999</v>
      </c>
      <c r="H13" s="52">
        <v>58</v>
      </c>
      <c r="I13" s="52">
        <v>13</v>
      </c>
      <c r="J13" s="52">
        <v>26</v>
      </c>
      <c r="K13" s="52">
        <v>26</v>
      </c>
      <c r="L13" s="52">
        <v>26</v>
      </c>
      <c r="M13" s="52"/>
      <c r="N13" s="52"/>
      <c r="O13" s="52"/>
      <c r="P13" s="52">
        <v>45</v>
      </c>
      <c r="Q13" s="52"/>
      <c r="R13" s="52">
        <v>74</v>
      </c>
      <c r="S13" s="52">
        <v>409.67099999999999</v>
      </c>
      <c r="T13" s="52">
        <v>781</v>
      </c>
      <c r="U13" s="52">
        <v>674</v>
      </c>
      <c r="V13" s="52">
        <v>280</v>
      </c>
      <c r="W13" s="52">
        <v>60</v>
      </c>
      <c r="X13" s="52"/>
      <c r="Y13" s="52"/>
      <c r="Z13" s="53"/>
      <c r="AA13" s="54">
        <f t="shared" si="0"/>
        <v>2621.7629999999999</v>
      </c>
    </row>
    <row r="14" spans="1:27" ht="24.95" customHeight="1" x14ac:dyDescent="0.2">
      <c r="A14" s="55" t="s">
        <v>10</v>
      </c>
      <c r="B14" s="56">
        <v>910.66899999999976</v>
      </c>
      <c r="C14" s="57">
        <v>848.72300000000007</v>
      </c>
      <c r="D14" s="57">
        <v>755.37899999999991</v>
      </c>
      <c r="E14" s="57">
        <v>675.53700000000015</v>
      </c>
      <c r="F14" s="57">
        <v>623.19799999999998</v>
      </c>
      <c r="G14" s="57">
        <v>669.48899999999992</v>
      </c>
      <c r="H14" s="57">
        <v>1236.3209999999997</v>
      </c>
      <c r="I14" s="57">
        <v>2306.2429999999995</v>
      </c>
      <c r="J14" s="57">
        <v>3079.9270000000001</v>
      </c>
      <c r="K14" s="57">
        <v>3713.1759999999995</v>
      </c>
      <c r="L14" s="57">
        <v>4059.8369999999995</v>
      </c>
      <c r="M14" s="57">
        <v>4094.0929999999994</v>
      </c>
      <c r="N14" s="57">
        <v>3864.5580000000004</v>
      </c>
      <c r="O14" s="57">
        <v>3610.1990000000005</v>
      </c>
      <c r="P14" s="57">
        <v>3215.1869999999999</v>
      </c>
      <c r="Q14" s="57">
        <v>2409.6910000000007</v>
      </c>
      <c r="R14" s="57">
        <v>1467.6829999999998</v>
      </c>
      <c r="S14" s="57">
        <v>839.52099999999984</v>
      </c>
      <c r="T14" s="57">
        <v>714.89</v>
      </c>
      <c r="U14" s="57">
        <v>745.99699999999996</v>
      </c>
      <c r="V14" s="57">
        <v>735.11700000000008</v>
      </c>
      <c r="W14" s="57">
        <v>730.49200000000008</v>
      </c>
      <c r="X14" s="57">
        <v>707.03</v>
      </c>
      <c r="Y14" s="57"/>
      <c r="Z14" s="58"/>
      <c r="AA14" s="59">
        <f t="shared" si="0"/>
        <v>42012.956999999995</v>
      </c>
    </row>
    <row r="15" spans="1:27" ht="24.95" customHeight="1" x14ac:dyDescent="0.2">
      <c r="A15" s="55" t="s">
        <v>11</v>
      </c>
      <c r="B15" s="56">
        <v>49</v>
      </c>
      <c r="C15" s="57">
        <v>48</v>
      </c>
      <c r="D15" s="57">
        <v>47</v>
      </c>
      <c r="E15" s="57">
        <v>47</v>
      </c>
      <c r="F15" s="57">
        <v>46</v>
      </c>
      <c r="G15" s="57">
        <v>47</v>
      </c>
      <c r="H15" s="57">
        <v>52</v>
      </c>
      <c r="I15" s="57">
        <v>68</v>
      </c>
      <c r="J15" s="57">
        <v>85</v>
      </c>
      <c r="K15" s="57">
        <v>96</v>
      </c>
      <c r="L15" s="57">
        <v>100</v>
      </c>
      <c r="M15" s="57">
        <v>100</v>
      </c>
      <c r="N15" s="57">
        <v>96</v>
      </c>
      <c r="O15" s="57">
        <v>86</v>
      </c>
      <c r="P15" s="57">
        <v>70</v>
      </c>
      <c r="Q15" s="57">
        <v>50</v>
      </c>
      <c r="R15" s="57">
        <v>29</v>
      </c>
      <c r="S15" s="57">
        <v>18</v>
      </c>
      <c r="T15" s="57">
        <v>17</v>
      </c>
      <c r="U15" s="57">
        <v>15</v>
      </c>
      <c r="V15" s="57">
        <v>14</v>
      </c>
      <c r="W15" s="57">
        <v>15</v>
      </c>
      <c r="X15" s="57">
        <v>16</v>
      </c>
      <c r="Y15" s="57"/>
      <c r="Z15" s="58"/>
      <c r="AA15" s="59">
        <f t="shared" si="0"/>
        <v>1211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2621.5549999999998</v>
      </c>
      <c r="C16" s="62">
        <f t="shared" si="1"/>
        <v>2308.4789999999998</v>
      </c>
      <c r="D16" s="62">
        <f t="shared" si="1"/>
        <v>1976.8539999999998</v>
      </c>
      <c r="E16" s="62">
        <f t="shared" si="1"/>
        <v>2050.2940000000003</v>
      </c>
      <c r="F16" s="62">
        <f t="shared" si="1"/>
        <v>2199.8130000000001</v>
      </c>
      <c r="G16" s="62">
        <f t="shared" si="1"/>
        <v>2452.9810000000002</v>
      </c>
      <c r="H16" s="62">
        <f t="shared" si="1"/>
        <v>2959.7209999999995</v>
      </c>
      <c r="I16" s="62">
        <f t="shared" si="1"/>
        <v>3524.6429999999996</v>
      </c>
      <c r="J16" s="62">
        <f t="shared" si="1"/>
        <v>3874.3270000000002</v>
      </c>
      <c r="K16" s="62">
        <f t="shared" si="1"/>
        <v>4232.5759999999991</v>
      </c>
      <c r="L16" s="62">
        <f t="shared" si="1"/>
        <v>4393.2369999999992</v>
      </c>
      <c r="M16" s="62">
        <f t="shared" si="1"/>
        <v>4401.4929999999995</v>
      </c>
      <c r="N16" s="62">
        <f t="shared" si="1"/>
        <v>4167.9580000000005</v>
      </c>
      <c r="O16" s="62">
        <f t="shared" si="1"/>
        <v>3929.0990000000006</v>
      </c>
      <c r="P16" s="62">
        <f t="shared" si="1"/>
        <v>3652.587</v>
      </c>
      <c r="Q16" s="62">
        <f t="shared" si="1"/>
        <v>3412.5910000000008</v>
      </c>
      <c r="R16" s="62">
        <f t="shared" si="1"/>
        <v>3689.2560000000003</v>
      </c>
      <c r="S16" s="62">
        <f t="shared" si="1"/>
        <v>3919.0919999999996</v>
      </c>
      <c r="T16" s="62">
        <f t="shared" si="1"/>
        <v>4340.79</v>
      </c>
      <c r="U16" s="62">
        <f t="shared" si="1"/>
        <v>4214.8969999999999</v>
      </c>
      <c r="V16" s="62">
        <f t="shared" si="1"/>
        <v>3736.1990000000005</v>
      </c>
      <c r="W16" s="62">
        <f t="shared" si="1"/>
        <v>3289.8840000000005</v>
      </c>
      <c r="X16" s="62">
        <f t="shared" si="1"/>
        <v>2847.0699999999997</v>
      </c>
      <c r="Y16" s="62" t="str">
        <f t="shared" si="1"/>
        <v/>
      </c>
      <c r="Z16" s="63" t="str">
        <f t="shared" si="1"/>
        <v/>
      </c>
      <c r="AA16" s="64">
        <f>SUM(AA10:AA15)</f>
        <v>78195.395999999993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 t="str">
        <f t="shared" si="3"/>
        <v/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1454.9</v>
      </c>
      <c r="C29" s="72">
        <v>1410.9</v>
      </c>
      <c r="D29" s="72">
        <v>1361.9</v>
      </c>
      <c r="E29" s="72">
        <v>1312.9</v>
      </c>
      <c r="F29" s="72">
        <v>1363.9</v>
      </c>
      <c r="G29" s="72">
        <v>1327.9</v>
      </c>
      <c r="H29" s="72">
        <v>1433.9</v>
      </c>
      <c r="I29" s="72">
        <v>1755.9</v>
      </c>
      <c r="J29" s="72">
        <v>1784.9</v>
      </c>
      <c r="K29" s="72">
        <v>2034.9</v>
      </c>
      <c r="L29" s="72">
        <v>2165.9</v>
      </c>
      <c r="M29" s="72">
        <v>2180.9</v>
      </c>
      <c r="N29" s="72">
        <v>2145.9</v>
      </c>
      <c r="O29" s="72">
        <v>2024.4</v>
      </c>
      <c r="P29" s="72">
        <v>1809.9</v>
      </c>
      <c r="Q29" s="72">
        <v>1654.4</v>
      </c>
      <c r="R29" s="72">
        <v>1561.4</v>
      </c>
      <c r="S29" s="72">
        <v>1747.4</v>
      </c>
      <c r="T29" s="72">
        <v>2014.4</v>
      </c>
      <c r="U29" s="72">
        <v>2349.4</v>
      </c>
      <c r="V29" s="72">
        <v>1886.4</v>
      </c>
      <c r="W29" s="72">
        <v>1494.4</v>
      </c>
      <c r="X29" s="72">
        <v>1368.4</v>
      </c>
      <c r="Y29" s="72"/>
      <c r="Z29" s="73"/>
      <c r="AA29" s="74">
        <f>SUM(B29:Z29)</f>
        <v>39645.200000000012</v>
      </c>
    </row>
    <row r="30" spans="1:27" ht="24.95" customHeight="1" x14ac:dyDescent="0.2">
      <c r="A30" s="75" t="s">
        <v>24</v>
      </c>
      <c r="B30" s="76">
        <v>1059.655</v>
      </c>
      <c r="C30" s="77">
        <v>1072.579</v>
      </c>
      <c r="D30" s="77">
        <v>1044.954</v>
      </c>
      <c r="E30" s="77">
        <v>1176.394</v>
      </c>
      <c r="F30" s="77">
        <v>1149.913</v>
      </c>
      <c r="G30" s="77">
        <v>1283.0809999999999</v>
      </c>
      <c r="H30" s="77">
        <v>1675.8209999999999</v>
      </c>
      <c r="I30" s="77">
        <v>1785.7429999999999</v>
      </c>
      <c r="J30" s="77">
        <v>2191.4270000000001</v>
      </c>
      <c r="K30" s="77">
        <v>2630.6759999999999</v>
      </c>
      <c r="L30" s="77">
        <v>2831.337</v>
      </c>
      <c r="M30" s="77">
        <v>2824.5929999999998</v>
      </c>
      <c r="N30" s="77">
        <v>2586.058</v>
      </c>
      <c r="O30" s="77">
        <v>2509.6990000000001</v>
      </c>
      <c r="P30" s="77">
        <v>2348.6869999999999</v>
      </c>
      <c r="Q30" s="77">
        <v>1846.191</v>
      </c>
      <c r="R30" s="77">
        <v>1726.856</v>
      </c>
      <c r="S30" s="77">
        <v>1586.692</v>
      </c>
      <c r="T30" s="77">
        <v>1745.39</v>
      </c>
      <c r="U30" s="77">
        <v>1306.931</v>
      </c>
      <c r="V30" s="77">
        <v>1234.799</v>
      </c>
      <c r="W30" s="77">
        <v>1339.4839999999999</v>
      </c>
      <c r="X30" s="77">
        <v>1147.67</v>
      </c>
      <c r="Y30" s="77"/>
      <c r="Z30" s="78"/>
      <c r="AA30" s="79">
        <f>SUM(B30:Z30)</f>
        <v>40104.629999999997</v>
      </c>
    </row>
    <row r="31" spans="1:27" ht="24.95" customHeight="1" x14ac:dyDescent="0.2">
      <c r="A31" s="82" t="s">
        <v>25</v>
      </c>
      <c r="B31" s="80">
        <v>863</v>
      </c>
      <c r="C31" s="81">
        <v>656</v>
      </c>
      <c r="D31" s="81">
        <v>476</v>
      </c>
      <c r="E31" s="81">
        <v>476</v>
      </c>
      <c r="F31" s="81">
        <v>586</v>
      </c>
      <c r="G31" s="81">
        <v>586</v>
      </c>
      <c r="H31" s="81">
        <v>586</v>
      </c>
      <c r="I31" s="81">
        <v>586</v>
      </c>
      <c r="J31" s="81">
        <v>476</v>
      </c>
      <c r="K31" s="81">
        <v>190</v>
      </c>
      <c r="L31" s="81"/>
      <c r="M31" s="81"/>
      <c r="N31" s="81"/>
      <c r="O31" s="81"/>
      <c r="P31" s="81">
        <v>115</v>
      </c>
      <c r="Q31" s="81">
        <v>590</v>
      </c>
      <c r="R31" s="81">
        <v>1040</v>
      </c>
      <c r="S31" s="81">
        <v>1220</v>
      </c>
      <c r="T31" s="81">
        <v>1250</v>
      </c>
      <c r="U31" s="81">
        <v>1220</v>
      </c>
      <c r="V31" s="81">
        <v>1220</v>
      </c>
      <c r="W31" s="81">
        <v>1050</v>
      </c>
      <c r="X31" s="81">
        <v>1020</v>
      </c>
      <c r="Y31" s="81"/>
      <c r="Z31" s="83"/>
      <c r="AA31" s="84">
        <f>SUM(B31:Z31)</f>
        <v>14206</v>
      </c>
    </row>
    <row r="32" spans="1:27" ht="30" customHeight="1" thickBot="1" x14ac:dyDescent="0.25">
      <c r="A32" s="60" t="s">
        <v>26</v>
      </c>
      <c r="B32" s="61">
        <f>IF(LEN(B$2)&gt;0,SUM(B29:B31),"")</f>
        <v>3377.5550000000003</v>
      </c>
      <c r="C32" s="62">
        <f t="shared" ref="C32:Z32" si="4">IF(LEN(C$2)&gt;0,SUM(C29:C31),"")</f>
        <v>3139.4790000000003</v>
      </c>
      <c r="D32" s="62">
        <f t="shared" si="4"/>
        <v>2882.8540000000003</v>
      </c>
      <c r="E32" s="62">
        <f t="shared" si="4"/>
        <v>2965.2939999999999</v>
      </c>
      <c r="F32" s="62">
        <f t="shared" si="4"/>
        <v>3099.8130000000001</v>
      </c>
      <c r="G32" s="62">
        <f t="shared" si="4"/>
        <v>3196.9809999999998</v>
      </c>
      <c r="H32" s="62">
        <f t="shared" si="4"/>
        <v>3695.721</v>
      </c>
      <c r="I32" s="62">
        <f t="shared" si="4"/>
        <v>4127.643</v>
      </c>
      <c r="J32" s="62">
        <f t="shared" si="4"/>
        <v>4452.3270000000002</v>
      </c>
      <c r="K32" s="62">
        <f t="shared" si="4"/>
        <v>4855.576</v>
      </c>
      <c r="L32" s="62">
        <f t="shared" si="4"/>
        <v>4997.2370000000001</v>
      </c>
      <c r="M32" s="62">
        <f t="shared" si="4"/>
        <v>5005.4930000000004</v>
      </c>
      <c r="N32" s="62">
        <f t="shared" si="4"/>
        <v>4731.9580000000005</v>
      </c>
      <c r="O32" s="62">
        <f t="shared" si="4"/>
        <v>4534.0990000000002</v>
      </c>
      <c r="P32" s="62">
        <f t="shared" si="4"/>
        <v>4273.5869999999995</v>
      </c>
      <c r="Q32" s="62">
        <f t="shared" si="4"/>
        <v>4090.5910000000003</v>
      </c>
      <c r="R32" s="62">
        <f t="shared" si="4"/>
        <v>4328.2560000000003</v>
      </c>
      <c r="S32" s="62">
        <f t="shared" si="4"/>
        <v>4554.0920000000006</v>
      </c>
      <c r="T32" s="62">
        <f t="shared" si="4"/>
        <v>5009.79</v>
      </c>
      <c r="U32" s="62">
        <f t="shared" si="4"/>
        <v>4876.3310000000001</v>
      </c>
      <c r="V32" s="62">
        <f t="shared" si="4"/>
        <v>4341.1990000000005</v>
      </c>
      <c r="W32" s="62">
        <f t="shared" si="4"/>
        <v>3883.884</v>
      </c>
      <c r="X32" s="62">
        <f t="shared" si="4"/>
        <v>3536.07</v>
      </c>
      <c r="Y32" s="62" t="str">
        <f t="shared" si="4"/>
        <v/>
      </c>
      <c r="Z32" s="63" t="str">
        <f t="shared" si="4"/>
        <v/>
      </c>
      <c r="AA32" s="64">
        <f>SUM(AA29:AA31)</f>
        <v>93955.830000000016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207</v>
      </c>
      <c r="C35" s="95">
        <v>295</v>
      </c>
      <c r="D35" s="95">
        <v>326</v>
      </c>
      <c r="E35" s="95">
        <v>323</v>
      </c>
      <c r="F35" s="95">
        <v>318</v>
      </c>
      <c r="G35" s="95">
        <v>214</v>
      </c>
      <c r="H35" s="95">
        <v>232</v>
      </c>
      <c r="I35" s="95">
        <v>153</v>
      </c>
      <c r="J35" s="95">
        <v>154</v>
      </c>
      <c r="K35" s="95">
        <v>143</v>
      </c>
      <c r="L35" s="95">
        <v>153</v>
      </c>
      <c r="M35" s="95">
        <v>153</v>
      </c>
      <c r="N35" s="95">
        <v>128</v>
      </c>
      <c r="O35" s="95">
        <v>169</v>
      </c>
      <c r="P35" s="95">
        <v>169</v>
      </c>
      <c r="Q35" s="95">
        <v>213</v>
      </c>
      <c r="R35" s="95">
        <v>228</v>
      </c>
      <c r="S35" s="95">
        <v>176</v>
      </c>
      <c r="T35" s="95">
        <v>211</v>
      </c>
      <c r="U35" s="95">
        <v>147.434</v>
      </c>
      <c r="V35" s="95">
        <v>81</v>
      </c>
      <c r="W35" s="95">
        <v>82</v>
      </c>
      <c r="X35" s="95">
        <v>178</v>
      </c>
      <c r="Y35" s="95"/>
      <c r="Z35" s="96"/>
      <c r="AA35" s="74">
        <f t="shared" ref="AA35:AA40" si="5">SUM(B35:Z35)</f>
        <v>4453.4340000000002</v>
      </c>
    </row>
    <row r="36" spans="1:27" ht="24.95" customHeight="1" x14ac:dyDescent="0.2">
      <c r="A36" s="97" t="s">
        <v>29</v>
      </c>
      <c r="B36" s="98">
        <v>449</v>
      </c>
      <c r="C36" s="99">
        <v>436</v>
      </c>
      <c r="D36" s="99">
        <v>480</v>
      </c>
      <c r="E36" s="99">
        <v>492</v>
      </c>
      <c r="F36" s="99">
        <v>482</v>
      </c>
      <c r="G36" s="99">
        <v>430</v>
      </c>
      <c r="H36" s="99">
        <v>404</v>
      </c>
      <c r="I36" s="99">
        <v>350</v>
      </c>
      <c r="J36" s="99">
        <v>324</v>
      </c>
      <c r="K36" s="99">
        <v>364</v>
      </c>
      <c r="L36" s="99">
        <v>334</v>
      </c>
      <c r="M36" s="99">
        <v>340</v>
      </c>
      <c r="N36" s="99">
        <v>340</v>
      </c>
      <c r="O36" s="99">
        <v>340</v>
      </c>
      <c r="P36" s="99">
        <v>370</v>
      </c>
      <c r="Q36" s="99">
        <v>383</v>
      </c>
      <c r="R36" s="99">
        <v>311</v>
      </c>
      <c r="S36" s="99">
        <v>359</v>
      </c>
      <c r="T36" s="99">
        <v>358</v>
      </c>
      <c r="U36" s="99">
        <v>414</v>
      </c>
      <c r="V36" s="99">
        <v>424</v>
      </c>
      <c r="W36" s="99">
        <v>412</v>
      </c>
      <c r="X36" s="99">
        <v>411</v>
      </c>
      <c r="Y36" s="99"/>
      <c r="Z36" s="100"/>
      <c r="AA36" s="79">
        <f t="shared" si="5"/>
        <v>9007</v>
      </c>
    </row>
    <row r="37" spans="1:27" ht="24.95" customHeight="1" x14ac:dyDescent="0.2">
      <c r="A37" s="97" t="s">
        <v>30</v>
      </c>
      <c r="B37" s="98">
        <v>1334</v>
      </c>
      <c r="C37" s="99">
        <v>1323</v>
      </c>
      <c r="D37" s="99">
        <v>1345</v>
      </c>
      <c r="E37" s="99">
        <v>1323</v>
      </c>
      <c r="F37" s="99">
        <v>1293</v>
      </c>
      <c r="G37" s="99">
        <v>1276</v>
      </c>
      <c r="H37" s="99">
        <v>1255</v>
      </c>
      <c r="I37" s="99">
        <v>1270</v>
      </c>
      <c r="J37" s="99">
        <v>1290</v>
      </c>
      <c r="K37" s="99">
        <v>1301</v>
      </c>
      <c r="L37" s="99">
        <v>1312</v>
      </c>
      <c r="M37" s="99">
        <v>1324</v>
      </c>
      <c r="N37" s="99">
        <v>1343</v>
      </c>
      <c r="O37" s="99">
        <v>1342</v>
      </c>
      <c r="P37" s="99">
        <v>1315</v>
      </c>
      <c r="Q37" s="99">
        <v>1182</v>
      </c>
      <c r="R37" s="99">
        <v>1139</v>
      </c>
      <c r="S37" s="99">
        <v>1100</v>
      </c>
      <c r="T37" s="99">
        <v>1033.8</v>
      </c>
      <c r="U37" s="99">
        <v>1029.5</v>
      </c>
      <c r="V37" s="99">
        <v>1194</v>
      </c>
      <c r="W37" s="99">
        <v>1262</v>
      </c>
      <c r="X37" s="99">
        <v>1255</v>
      </c>
      <c r="Y37" s="99"/>
      <c r="Z37" s="100"/>
      <c r="AA37" s="79">
        <f t="shared" si="5"/>
        <v>28841.3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116</v>
      </c>
      <c r="L38" s="99">
        <v>117</v>
      </c>
      <c r="M38" s="99">
        <v>111</v>
      </c>
      <c r="N38" s="99">
        <v>96</v>
      </c>
      <c r="O38" s="99">
        <v>96</v>
      </c>
      <c r="P38" s="99">
        <v>82</v>
      </c>
      <c r="Q38" s="99">
        <v>82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/>
      <c r="Z38" s="100"/>
      <c r="AA38" s="79">
        <f t="shared" si="5"/>
        <v>2300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2090</v>
      </c>
      <c r="C40" s="88">
        <f t="shared" si="6"/>
        <v>2154</v>
      </c>
      <c r="D40" s="88">
        <f t="shared" si="6"/>
        <v>2251</v>
      </c>
      <c r="E40" s="88">
        <f t="shared" si="6"/>
        <v>2238</v>
      </c>
      <c r="F40" s="88">
        <f t="shared" si="6"/>
        <v>2193</v>
      </c>
      <c r="G40" s="88">
        <f t="shared" si="6"/>
        <v>2020</v>
      </c>
      <c r="H40" s="88">
        <f t="shared" si="6"/>
        <v>1991</v>
      </c>
      <c r="I40" s="88">
        <f t="shared" si="6"/>
        <v>1873</v>
      </c>
      <c r="J40" s="88">
        <f t="shared" si="6"/>
        <v>1868</v>
      </c>
      <c r="K40" s="88">
        <f t="shared" si="6"/>
        <v>1924</v>
      </c>
      <c r="L40" s="88">
        <f t="shared" si="6"/>
        <v>1916</v>
      </c>
      <c r="M40" s="88">
        <f t="shared" si="6"/>
        <v>1928</v>
      </c>
      <c r="N40" s="88">
        <f t="shared" si="6"/>
        <v>1907</v>
      </c>
      <c r="O40" s="88">
        <f t="shared" si="6"/>
        <v>1947</v>
      </c>
      <c r="P40" s="88">
        <f t="shared" si="6"/>
        <v>1936</v>
      </c>
      <c r="Q40" s="88">
        <f t="shared" si="6"/>
        <v>1860</v>
      </c>
      <c r="R40" s="88">
        <f t="shared" si="6"/>
        <v>1778</v>
      </c>
      <c r="S40" s="88">
        <f t="shared" si="6"/>
        <v>1735</v>
      </c>
      <c r="T40" s="88">
        <f t="shared" si="6"/>
        <v>1702.8</v>
      </c>
      <c r="U40" s="88">
        <f t="shared" si="6"/>
        <v>1690.934</v>
      </c>
      <c r="V40" s="88">
        <f t="shared" si="6"/>
        <v>1799</v>
      </c>
      <c r="W40" s="88">
        <f t="shared" si="6"/>
        <v>1856</v>
      </c>
      <c r="X40" s="88">
        <f t="shared" si="6"/>
        <v>1944</v>
      </c>
      <c r="Y40" s="88" t="str">
        <f t="shared" si="6"/>
        <v/>
      </c>
      <c r="Z40" s="89" t="str">
        <f t="shared" si="6"/>
        <v/>
      </c>
      <c r="AA40" s="90">
        <f t="shared" si="5"/>
        <v>44601.734000000004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1334</v>
      </c>
      <c r="C45" s="99">
        <v>1323</v>
      </c>
      <c r="D45" s="99">
        <v>1345</v>
      </c>
      <c r="E45" s="99">
        <v>1323</v>
      </c>
      <c r="F45" s="99">
        <v>1293</v>
      </c>
      <c r="G45" s="99">
        <v>1276</v>
      </c>
      <c r="H45" s="99">
        <v>1255</v>
      </c>
      <c r="I45" s="99">
        <v>1270</v>
      </c>
      <c r="J45" s="99">
        <v>1290</v>
      </c>
      <c r="K45" s="99">
        <v>1301</v>
      </c>
      <c r="L45" s="99">
        <v>1312</v>
      </c>
      <c r="M45" s="99">
        <v>1324</v>
      </c>
      <c r="N45" s="99">
        <v>1343</v>
      </c>
      <c r="O45" s="99">
        <v>1342</v>
      </c>
      <c r="P45" s="99">
        <v>1315</v>
      </c>
      <c r="Q45" s="99">
        <v>1182</v>
      </c>
      <c r="R45" s="99">
        <v>1139</v>
      </c>
      <c r="S45" s="99">
        <v>1100</v>
      </c>
      <c r="T45" s="99">
        <v>1033.8</v>
      </c>
      <c r="U45" s="99">
        <v>1029.5</v>
      </c>
      <c r="V45" s="99">
        <v>1194</v>
      </c>
      <c r="W45" s="99">
        <v>1262</v>
      </c>
      <c r="X45" s="99">
        <v>1255</v>
      </c>
      <c r="Y45" s="99"/>
      <c r="Z45" s="100"/>
      <c r="AA45" s="79">
        <f t="shared" si="7"/>
        <v>28841.3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1334</v>
      </c>
      <c r="C49" s="88">
        <f t="shared" ref="C49:Z49" si="8">IF(LEN(C$2)&gt;0,SUM(C43:C48),"")</f>
        <v>1323</v>
      </c>
      <c r="D49" s="88">
        <f t="shared" si="8"/>
        <v>1345</v>
      </c>
      <c r="E49" s="88">
        <f t="shared" si="8"/>
        <v>1323</v>
      </c>
      <c r="F49" s="88">
        <f t="shared" si="8"/>
        <v>1293</v>
      </c>
      <c r="G49" s="88">
        <f t="shared" si="8"/>
        <v>1276</v>
      </c>
      <c r="H49" s="88">
        <f t="shared" si="8"/>
        <v>1255</v>
      </c>
      <c r="I49" s="88">
        <f t="shared" si="8"/>
        <v>1270</v>
      </c>
      <c r="J49" s="88">
        <f t="shared" si="8"/>
        <v>1290</v>
      </c>
      <c r="K49" s="88">
        <f t="shared" si="8"/>
        <v>1301</v>
      </c>
      <c r="L49" s="88">
        <f t="shared" si="8"/>
        <v>1312</v>
      </c>
      <c r="M49" s="88">
        <f t="shared" si="8"/>
        <v>1324</v>
      </c>
      <c r="N49" s="88">
        <f t="shared" si="8"/>
        <v>1343</v>
      </c>
      <c r="O49" s="88">
        <f t="shared" si="8"/>
        <v>1342</v>
      </c>
      <c r="P49" s="88">
        <f t="shared" si="8"/>
        <v>1315</v>
      </c>
      <c r="Q49" s="88">
        <f t="shared" si="8"/>
        <v>1182</v>
      </c>
      <c r="R49" s="88">
        <f t="shared" si="8"/>
        <v>1139</v>
      </c>
      <c r="S49" s="88">
        <f t="shared" si="8"/>
        <v>1100</v>
      </c>
      <c r="T49" s="88">
        <f t="shared" si="8"/>
        <v>1033.8</v>
      </c>
      <c r="U49" s="88">
        <f t="shared" si="8"/>
        <v>1029.5</v>
      </c>
      <c r="V49" s="88">
        <f t="shared" si="8"/>
        <v>1194</v>
      </c>
      <c r="W49" s="88">
        <f t="shared" si="8"/>
        <v>1262</v>
      </c>
      <c r="X49" s="88">
        <f t="shared" si="8"/>
        <v>1255</v>
      </c>
      <c r="Y49" s="88" t="str">
        <f t="shared" si="8"/>
        <v/>
      </c>
      <c r="Z49" s="89" t="str">
        <f t="shared" si="8"/>
        <v/>
      </c>
      <c r="AA49" s="90">
        <f t="shared" si="7"/>
        <v>28841.3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 t="str">
        <f t="shared" si="9"/>
        <v/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4711.5550000000003</v>
      </c>
      <c r="C52" s="88">
        <f t="shared" si="10"/>
        <v>4462.4789999999994</v>
      </c>
      <c r="D52" s="88">
        <f t="shared" si="10"/>
        <v>4227.8539999999994</v>
      </c>
      <c r="E52" s="88">
        <f t="shared" si="10"/>
        <v>4288.2939999999999</v>
      </c>
      <c r="F52" s="88">
        <f t="shared" si="10"/>
        <v>4392.8130000000001</v>
      </c>
      <c r="G52" s="88">
        <f t="shared" si="10"/>
        <v>4472.9809999999998</v>
      </c>
      <c r="H52" s="88">
        <f t="shared" si="10"/>
        <v>4950.7209999999995</v>
      </c>
      <c r="I52" s="88">
        <f t="shared" si="10"/>
        <v>5397.643</v>
      </c>
      <c r="J52" s="88">
        <f t="shared" si="10"/>
        <v>5742.3270000000002</v>
      </c>
      <c r="K52" s="88">
        <f t="shared" si="10"/>
        <v>6156.5759999999991</v>
      </c>
      <c r="L52" s="88">
        <f t="shared" si="10"/>
        <v>6309.2369999999992</v>
      </c>
      <c r="M52" s="88">
        <f t="shared" si="10"/>
        <v>6329.4929999999995</v>
      </c>
      <c r="N52" s="88">
        <f t="shared" si="10"/>
        <v>6074.9580000000005</v>
      </c>
      <c r="O52" s="88">
        <f t="shared" si="10"/>
        <v>5876.0990000000002</v>
      </c>
      <c r="P52" s="88">
        <f t="shared" si="10"/>
        <v>5588.5869999999995</v>
      </c>
      <c r="Q52" s="88">
        <f t="shared" si="10"/>
        <v>5272.5910000000003</v>
      </c>
      <c r="R52" s="88">
        <f t="shared" si="10"/>
        <v>5467.2560000000003</v>
      </c>
      <c r="S52" s="88">
        <f t="shared" si="10"/>
        <v>5654.0919999999996</v>
      </c>
      <c r="T52" s="88">
        <f t="shared" si="10"/>
        <v>6043.59</v>
      </c>
      <c r="U52" s="88">
        <f t="shared" si="10"/>
        <v>5905.8310000000001</v>
      </c>
      <c r="V52" s="88">
        <f t="shared" si="10"/>
        <v>5535.1990000000005</v>
      </c>
      <c r="W52" s="88">
        <f t="shared" si="10"/>
        <v>5145.884</v>
      </c>
      <c r="X52" s="88">
        <f t="shared" si="10"/>
        <v>4791.07</v>
      </c>
      <c r="Y52" s="88" t="str">
        <f t="shared" si="10"/>
        <v/>
      </c>
      <c r="Z52" s="89" t="str">
        <f t="shared" si="10"/>
        <v/>
      </c>
      <c r="AA52" s="104">
        <f>SUM(B52:Z52)</f>
        <v>122797.13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4" width="10.7109375" style="5" customWidth="1"/>
    <col min="25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/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4711.5550000000012</v>
      </c>
      <c r="C4" s="18">
        <v>4462.4790000000003</v>
      </c>
      <c r="D4" s="18">
        <v>4227.8539999999994</v>
      </c>
      <c r="E4" s="18">
        <v>4288.2940000000017</v>
      </c>
      <c r="F4" s="18">
        <v>4392.813000000001</v>
      </c>
      <c r="G4" s="18">
        <v>4472.9809999999989</v>
      </c>
      <c r="H4" s="18">
        <v>4950.7209999999995</v>
      </c>
      <c r="I4" s="18">
        <v>5397.643</v>
      </c>
      <c r="J4" s="18">
        <v>5742.3270000000002</v>
      </c>
      <c r="K4" s="18">
        <v>6156.576</v>
      </c>
      <c r="L4" s="18">
        <v>6309.237000000001</v>
      </c>
      <c r="M4" s="18">
        <v>6329.4930000000013</v>
      </c>
      <c r="N4" s="18">
        <v>6074.9579999999987</v>
      </c>
      <c r="O4" s="18">
        <v>5876.0990000000011</v>
      </c>
      <c r="P4" s="18">
        <v>5588.5870000000004</v>
      </c>
      <c r="Q4" s="18">
        <v>5272.5910000000013</v>
      </c>
      <c r="R4" s="18">
        <v>5467.2559999999985</v>
      </c>
      <c r="S4" s="18">
        <v>5654.0919999999996</v>
      </c>
      <c r="T4" s="18">
        <v>6043.6220000000021</v>
      </c>
      <c r="U4" s="18">
        <v>5905.851999999999</v>
      </c>
      <c r="V4" s="18">
        <v>5535.1990000000005</v>
      </c>
      <c r="W4" s="18">
        <v>5145.8840000000018</v>
      </c>
      <c r="X4" s="18">
        <v>4791.07</v>
      </c>
      <c r="Y4" s="18"/>
      <c r="Z4" s="19"/>
      <c r="AA4" s="20">
        <f>SUM(B4:Z4)</f>
        <v>122797.18299999999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105.95</v>
      </c>
      <c r="C7" s="28">
        <v>103.58</v>
      </c>
      <c r="D7" s="28">
        <v>100.4</v>
      </c>
      <c r="E7" s="28">
        <v>122.07</v>
      </c>
      <c r="F7" s="28">
        <v>122.64</v>
      </c>
      <c r="G7" s="28">
        <v>202.92</v>
      </c>
      <c r="H7" s="28">
        <v>148.16</v>
      </c>
      <c r="I7" s="28">
        <v>70</v>
      </c>
      <c r="J7" s="28">
        <v>15</v>
      </c>
      <c r="K7" s="28">
        <v>24.46</v>
      </c>
      <c r="L7" s="28">
        <v>25</v>
      </c>
      <c r="M7" s="28">
        <v>7</v>
      </c>
      <c r="N7" s="28">
        <v>0.04</v>
      </c>
      <c r="O7" s="28">
        <v>3.18</v>
      </c>
      <c r="P7" s="28">
        <v>35.270000000000003</v>
      </c>
      <c r="Q7" s="28">
        <v>51.79</v>
      </c>
      <c r="R7" s="28">
        <v>127.17</v>
      </c>
      <c r="S7" s="28">
        <v>207.92</v>
      </c>
      <c r="T7" s="28">
        <v>225.59</v>
      </c>
      <c r="U7" s="28">
        <v>190</v>
      </c>
      <c r="V7" s="28">
        <v>147.88999999999999</v>
      </c>
      <c r="W7" s="28">
        <v>150</v>
      </c>
      <c r="X7" s="28">
        <v>123.1</v>
      </c>
      <c r="Y7" s="28"/>
      <c r="Z7" s="29"/>
      <c r="AA7" s="30">
        <f>IF(SUM(B7:Z7)&lt;&gt;0,AVERAGEIF(B7:Z7,"&lt;&gt;"""),"")</f>
        <v>100.39695652173911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8.14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7.5510000000000002</v>
      </c>
      <c r="T14" s="57">
        <v>9.4909999999999997</v>
      </c>
      <c r="U14" s="57">
        <v>9.5</v>
      </c>
      <c r="V14" s="57">
        <v>9.5</v>
      </c>
      <c r="W14" s="57">
        <v>9.5</v>
      </c>
      <c r="X14" s="57">
        <v>9.5</v>
      </c>
      <c r="Y14" s="57"/>
      <c r="Z14" s="58"/>
      <c r="AA14" s="59">
        <f t="shared" si="0"/>
        <v>110.682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8.14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7.5510000000000002</v>
      </c>
      <c r="T16" s="62">
        <f t="shared" si="1"/>
        <v>9.4909999999999997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 t="str">
        <f t="shared" si="1"/>
        <v/>
      </c>
      <c r="Z16" s="63" t="str">
        <f t="shared" si="1"/>
        <v/>
      </c>
      <c r="AA16" s="64">
        <f>SUM(AA10:AA15)</f>
        <v>110.682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965.97699999999998</v>
      </c>
      <c r="C19" s="72">
        <v>999.53399999999999</v>
      </c>
      <c r="D19" s="72">
        <v>995.74800000000005</v>
      </c>
      <c r="E19" s="72">
        <v>1005.1569999999999</v>
      </c>
      <c r="F19" s="72">
        <v>998.52400000000011</v>
      </c>
      <c r="G19" s="72">
        <v>991.77</v>
      </c>
      <c r="H19" s="72">
        <v>985.90300000000002</v>
      </c>
      <c r="I19" s="72">
        <v>980.04600000000005</v>
      </c>
      <c r="J19" s="72">
        <v>976.1869999999999</v>
      </c>
      <c r="K19" s="72">
        <v>981.45400000000006</v>
      </c>
      <c r="L19" s="72">
        <v>973.83200000000011</v>
      </c>
      <c r="M19" s="72">
        <v>930.95</v>
      </c>
      <c r="N19" s="72">
        <v>921.62300000000005</v>
      </c>
      <c r="O19" s="72">
        <v>911.68500000000006</v>
      </c>
      <c r="P19" s="72">
        <v>905.9670000000001</v>
      </c>
      <c r="Q19" s="72">
        <v>907.79599999999994</v>
      </c>
      <c r="R19" s="72">
        <v>910.16599999999994</v>
      </c>
      <c r="S19" s="72">
        <v>822.21900000000005</v>
      </c>
      <c r="T19" s="72">
        <v>819.07400000000007</v>
      </c>
      <c r="U19" s="72">
        <v>879.12400000000002</v>
      </c>
      <c r="V19" s="72">
        <v>874.34700000000009</v>
      </c>
      <c r="W19" s="72">
        <v>899.56100000000004</v>
      </c>
      <c r="X19" s="72">
        <v>900.78800000000001</v>
      </c>
      <c r="Y19" s="72"/>
      <c r="Z19" s="73"/>
      <c r="AA19" s="74">
        <f t="shared" ref="AA19:AA25" si="2">SUM(B19:Z19)</f>
        <v>21537.432000000004</v>
      </c>
    </row>
    <row r="20" spans="1:27" ht="24.95" customHeight="1" x14ac:dyDescent="0.2">
      <c r="A20" s="75" t="s">
        <v>15</v>
      </c>
      <c r="B20" s="76">
        <v>865.50900000000001</v>
      </c>
      <c r="C20" s="77">
        <v>842.70799999999997</v>
      </c>
      <c r="D20" s="77">
        <v>832.25799999999992</v>
      </c>
      <c r="E20" s="77">
        <v>846.00699999999995</v>
      </c>
      <c r="F20" s="77">
        <v>859.40500000000009</v>
      </c>
      <c r="G20" s="77">
        <v>847.88099999999997</v>
      </c>
      <c r="H20" s="77">
        <v>866.76</v>
      </c>
      <c r="I20" s="77">
        <v>862.553</v>
      </c>
      <c r="J20" s="77">
        <v>883.11199999999997</v>
      </c>
      <c r="K20" s="77">
        <v>875.56299999999999</v>
      </c>
      <c r="L20" s="77">
        <v>859.18500000000006</v>
      </c>
      <c r="M20" s="77">
        <v>868.08100000000002</v>
      </c>
      <c r="N20" s="77">
        <v>868.44400000000007</v>
      </c>
      <c r="O20" s="77">
        <v>885.38600000000008</v>
      </c>
      <c r="P20" s="77">
        <v>912.39699999999993</v>
      </c>
      <c r="Q20" s="77">
        <v>925.41700000000003</v>
      </c>
      <c r="R20" s="77">
        <v>941.88900000000001</v>
      </c>
      <c r="S20" s="77">
        <v>972.07500000000005</v>
      </c>
      <c r="T20" s="77">
        <v>999.01400000000001</v>
      </c>
      <c r="U20" s="77">
        <v>912.77299999999991</v>
      </c>
      <c r="V20" s="77">
        <v>905.95699999999999</v>
      </c>
      <c r="W20" s="77">
        <v>873.02600000000007</v>
      </c>
      <c r="X20" s="77">
        <v>856.85</v>
      </c>
      <c r="Y20" s="77"/>
      <c r="Z20" s="78"/>
      <c r="AA20" s="79">
        <f t="shared" si="2"/>
        <v>20362.25</v>
      </c>
    </row>
    <row r="21" spans="1:27" ht="24.95" customHeight="1" x14ac:dyDescent="0.2">
      <c r="A21" s="75" t="s">
        <v>16</v>
      </c>
      <c r="B21" s="80">
        <v>2310.569</v>
      </c>
      <c r="C21" s="81">
        <v>2221.7370000000005</v>
      </c>
      <c r="D21" s="81">
        <v>2063.348</v>
      </c>
      <c r="E21" s="81">
        <v>2094.63</v>
      </c>
      <c r="F21" s="81">
        <v>2182.8840000000005</v>
      </c>
      <c r="G21" s="81">
        <v>2254.1899999999996</v>
      </c>
      <c r="H21" s="81">
        <v>2621.0580000000004</v>
      </c>
      <c r="I21" s="81">
        <v>3003.5439999999999</v>
      </c>
      <c r="J21" s="81">
        <v>3359.5279999999998</v>
      </c>
      <c r="K21" s="81">
        <v>3568.0589999999997</v>
      </c>
      <c r="L21" s="81">
        <v>3727.22</v>
      </c>
      <c r="M21" s="81">
        <v>3779.4619999999995</v>
      </c>
      <c r="N21" s="81">
        <v>3541.8910000000001</v>
      </c>
      <c r="O21" s="81">
        <v>3282.2749999999996</v>
      </c>
      <c r="P21" s="81">
        <v>3058.723</v>
      </c>
      <c r="Q21" s="81">
        <v>3005.0369999999998</v>
      </c>
      <c r="R21" s="81">
        <v>3105.201</v>
      </c>
      <c r="S21" s="81">
        <v>3355.7469999999998</v>
      </c>
      <c r="T21" s="81">
        <v>3684.0429999999997</v>
      </c>
      <c r="U21" s="81">
        <v>3628.4549999999995</v>
      </c>
      <c r="V21" s="81">
        <v>3316.3949999999995</v>
      </c>
      <c r="W21" s="81">
        <v>2960.297</v>
      </c>
      <c r="X21" s="81">
        <v>2599.9320000000002</v>
      </c>
      <c r="Y21" s="81"/>
      <c r="Z21" s="78"/>
      <c r="AA21" s="79">
        <f t="shared" si="2"/>
        <v>68724.225000000006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345</v>
      </c>
      <c r="L22" s="81">
        <v>345</v>
      </c>
      <c r="M22" s="81">
        <v>345</v>
      </c>
      <c r="N22" s="81">
        <v>345</v>
      </c>
      <c r="O22" s="81">
        <v>345</v>
      </c>
      <c r="P22" s="81">
        <v>345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2070</v>
      </c>
    </row>
    <row r="23" spans="1:27" ht="24.95" customHeight="1" x14ac:dyDescent="0.2">
      <c r="A23" s="85" t="s">
        <v>18</v>
      </c>
      <c r="B23" s="77">
        <v>98</v>
      </c>
      <c r="C23" s="77">
        <v>96</v>
      </c>
      <c r="D23" s="77">
        <v>92</v>
      </c>
      <c r="E23" s="77">
        <v>93</v>
      </c>
      <c r="F23" s="77">
        <v>95.5</v>
      </c>
      <c r="G23" s="77">
        <v>96</v>
      </c>
      <c r="H23" s="77">
        <v>96</v>
      </c>
      <c r="I23" s="77">
        <v>84.5</v>
      </c>
      <c r="J23" s="77">
        <v>73.5</v>
      </c>
      <c r="K23" s="77">
        <v>65.5</v>
      </c>
      <c r="L23" s="77">
        <v>61</v>
      </c>
      <c r="M23" s="77">
        <v>58</v>
      </c>
      <c r="N23" s="77">
        <v>53</v>
      </c>
      <c r="O23" s="77">
        <v>56</v>
      </c>
      <c r="P23" s="77">
        <v>63.5</v>
      </c>
      <c r="Q23" s="77">
        <v>79</v>
      </c>
      <c r="R23" s="77">
        <v>102</v>
      </c>
      <c r="S23" s="77">
        <v>122.5</v>
      </c>
      <c r="T23" s="77">
        <v>138</v>
      </c>
      <c r="U23" s="77">
        <v>135</v>
      </c>
      <c r="V23" s="77">
        <v>126</v>
      </c>
      <c r="W23" s="77">
        <v>115.5</v>
      </c>
      <c r="X23" s="77">
        <v>107</v>
      </c>
      <c r="Y23" s="77"/>
      <c r="Z23" s="77"/>
      <c r="AA23" s="79">
        <f t="shared" si="2"/>
        <v>2106.5</v>
      </c>
    </row>
    <row r="24" spans="1:27" ht="24.95" customHeight="1" x14ac:dyDescent="0.2">
      <c r="A24" s="85" t="s">
        <v>19</v>
      </c>
      <c r="B24" s="77">
        <v>191</v>
      </c>
      <c r="C24" s="77">
        <v>183</v>
      </c>
      <c r="D24" s="77">
        <v>179.99999999999997</v>
      </c>
      <c r="E24" s="77">
        <v>185</v>
      </c>
      <c r="F24" s="77">
        <v>191.99999999999997</v>
      </c>
      <c r="G24" s="77">
        <v>214</v>
      </c>
      <c r="H24" s="77">
        <v>229</v>
      </c>
      <c r="I24" s="77">
        <v>243</v>
      </c>
      <c r="J24" s="77">
        <v>255</v>
      </c>
      <c r="K24" s="77">
        <v>267</v>
      </c>
      <c r="L24" s="77">
        <v>274</v>
      </c>
      <c r="M24" s="77">
        <v>279</v>
      </c>
      <c r="N24" s="77">
        <v>276</v>
      </c>
      <c r="O24" s="77">
        <v>261</v>
      </c>
      <c r="P24" s="77">
        <v>266</v>
      </c>
      <c r="Q24" s="77">
        <v>274.99999999999994</v>
      </c>
      <c r="R24" s="77">
        <v>295</v>
      </c>
      <c r="S24" s="77">
        <v>317.99999999999994</v>
      </c>
      <c r="T24" s="77">
        <v>312.00000000000006</v>
      </c>
      <c r="U24" s="77">
        <v>290.00000000000006</v>
      </c>
      <c r="V24" s="77">
        <v>264</v>
      </c>
      <c r="W24" s="77">
        <v>234.99999999999997</v>
      </c>
      <c r="X24" s="77">
        <v>221.00000000000003</v>
      </c>
      <c r="Y24" s="77"/>
      <c r="Z24" s="77"/>
      <c r="AA24" s="79">
        <f t="shared" si="2"/>
        <v>5705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4431.0550000000003</v>
      </c>
      <c r="C26" s="88">
        <f t="shared" ref="C26:Z26" si="3">IF(LEN(C$2)&gt;0,SUM(C19:C25),"")</f>
        <v>4342.9790000000003</v>
      </c>
      <c r="D26" s="88">
        <f t="shared" si="3"/>
        <v>4163.3539999999994</v>
      </c>
      <c r="E26" s="88">
        <f t="shared" si="3"/>
        <v>4223.7939999999999</v>
      </c>
      <c r="F26" s="88">
        <f t="shared" si="3"/>
        <v>4328.3130000000001</v>
      </c>
      <c r="G26" s="88">
        <f t="shared" si="3"/>
        <v>4403.8409999999994</v>
      </c>
      <c r="H26" s="88">
        <f t="shared" si="3"/>
        <v>4798.7210000000005</v>
      </c>
      <c r="I26" s="88">
        <f t="shared" si="3"/>
        <v>5173.643</v>
      </c>
      <c r="J26" s="88">
        <f t="shared" si="3"/>
        <v>5547.3269999999993</v>
      </c>
      <c r="K26" s="88">
        <f t="shared" si="3"/>
        <v>6102.576</v>
      </c>
      <c r="L26" s="88">
        <f t="shared" si="3"/>
        <v>6240.2370000000001</v>
      </c>
      <c r="M26" s="88">
        <f t="shared" si="3"/>
        <v>6260.4929999999995</v>
      </c>
      <c r="N26" s="88">
        <f t="shared" si="3"/>
        <v>6005.9580000000005</v>
      </c>
      <c r="O26" s="88">
        <f t="shared" si="3"/>
        <v>5741.3459999999995</v>
      </c>
      <c r="P26" s="88">
        <f t="shared" si="3"/>
        <v>5551.5869999999995</v>
      </c>
      <c r="Q26" s="88">
        <f t="shared" si="3"/>
        <v>5192.25</v>
      </c>
      <c r="R26" s="88">
        <f t="shared" si="3"/>
        <v>5354.2559999999994</v>
      </c>
      <c r="S26" s="88">
        <f t="shared" si="3"/>
        <v>5590.5410000000002</v>
      </c>
      <c r="T26" s="88">
        <f t="shared" si="3"/>
        <v>5952.1309999999994</v>
      </c>
      <c r="U26" s="88">
        <f t="shared" si="3"/>
        <v>5845.351999999999</v>
      </c>
      <c r="V26" s="88">
        <f t="shared" si="3"/>
        <v>5486.6989999999996</v>
      </c>
      <c r="W26" s="88">
        <f t="shared" si="3"/>
        <v>5083.384</v>
      </c>
      <c r="X26" s="88">
        <f t="shared" si="3"/>
        <v>4685.57</v>
      </c>
      <c r="Y26" s="88" t="str">
        <f t="shared" si="3"/>
        <v/>
      </c>
      <c r="Z26" s="89" t="str">
        <f t="shared" si="3"/>
        <v/>
      </c>
      <c r="AA26" s="90">
        <f>SUM(AA19:AA25)</f>
        <v>120505.40700000001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380.5</v>
      </c>
      <c r="C29" s="72">
        <v>370.5</v>
      </c>
      <c r="D29" s="72">
        <v>363.5</v>
      </c>
      <c r="E29" s="72">
        <v>369.5</v>
      </c>
      <c r="F29" s="72">
        <v>379</v>
      </c>
      <c r="G29" s="72">
        <v>401.5</v>
      </c>
      <c r="H29" s="72">
        <v>426.5</v>
      </c>
      <c r="I29" s="72">
        <v>429</v>
      </c>
      <c r="J29" s="72">
        <v>398</v>
      </c>
      <c r="K29" s="72">
        <v>428</v>
      </c>
      <c r="L29" s="72">
        <v>430.5</v>
      </c>
      <c r="M29" s="72">
        <v>432.5</v>
      </c>
      <c r="N29" s="72">
        <v>424.5</v>
      </c>
      <c r="O29" s="72">
        <v>392.5</v>
      </c>
      <c r="P29" s="72">
        <v>405</v>
      </c>
      <c r="Q29" s="72">
        <v>419.5</v>
      </c>
      <c r="R29" s="72">
        <v>488.5</v>
      </c>
      <c r="S29" s="72">
        <v>493</v>
      </c>
      <c r="T29" s="72">
        <v>497.5</v>
      </c>
      <c r="U29" s="72">
        <v>472.5</v>
      </c>
      <c r="V29" s="72">
        <v>437.5</v>
      </c>
      <c r="W29" s="72">
        <v>398</v>
      </c>
      <c r="X29" s="72">
        <v>419.5</v>
      </c>
      <c r="Y29" s="72"/>
      <c r="Z29" s="73"/>
      <c r="AA29" s="74">
        <f>SUM(B29:Z29)</f>
        <v>9657</v>
      </c>
    </row>
    <row r="30" spans="1:27" ht="24.95" customHeight="1" x14ac:dyDescent="0.2">
      <c r="A30" s="75" t="s">
        <v>24</v>
      </c>
      <c r="B30" s="76">
        <v>4331.0550000000003</v>
      </c>
      <c r="C30" s="77">
        <v>4091.9789999999998</v>
      </c>
      <c r="D30" s="77">
        <v>3864.3539999999998</v>
      </c>
      <c r="E30" s="77">
        <v>3918.7939999999999</v>
      </c>
      <c r="F30" s="77">
        <v>4013.8130000000001</v>
      </c>
      <c r="G30" s="77">
        <v>4071.4810000000002</v>
      </c>
      <c r="H30" s="77">
        <v>4524.2209999999995</v>
      </c>
      <c r="I30" s="77">
        <v>4968.643</v>
      </c>
      <c r="J30" s="77">
        <v>5344.3270000000002</v>
      </c>
      <c r="K30" s="77">
        <v>5728.576</v>
      </c>
      <c r="L30" s="77">
        <v>5878.7370000000001</v>
      </c>
      <c r="M30" s="77">
        <v>5896.9930000000004</v>
      </c>
      <c r="N30" s="77">
        <v>5650.4579999999996</v>
      </c>
      <c r="O30" s="77">
        <v>5483.5990000000002</v>
      </c>
      <c r="P30" s="77">
        <v>5183.5870000000004</v>
      </c>
      <c r="Q30" s="77">
        <v>4853.0910000000003</v>
      </c>
      <c r="R30" s="77">
        <v>4978.7560000000003</v>
      </c>
      <c r="S30" s="77">
        <v>5161.0919999999996</v>
      </c>
      <c r="T30" s="77">
        <v>5546.1220000000003</v>
      </c>
      <c r="U30" s="77">
        <v>5433.3519999999999</v>
      </c>
      <c r="V30" s="77">
        <v>5097.6989999999996</v>
      </c>
      <c r="W30" s="77">
        <v>4747.884</v>
      </c>
      <c r="X30" s="77">
        <v>4371.57</v>
      </c>
      <c r="Y30" s="77"/>
      <c r="Z30" s="78"/>
      <c r="AA30" s="79">
        <f>SUM(B30:Z30)</f>
        <v>113140.18299999999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4711.5550000000003</v>
      </c>
      <c r="C32" s="62">
        <f t="shared" ref="C32:Z32" si="4">IF(LEN(C$2)&gt;0,SUM(C29:C31),"")</f>
        <v>4462.4789999999994</v>
      </c>
      <c r="D32" s="62">
        <f t="shared" si="4"/>
        <v>4227.8539999999994</v>
      </c>
      <c r="E32" s="62">
        <f t="shared" si="4"/>
        <v>4288.2939999999999</v>
      </c>
      <c r="F32" s="62">
        <f t="shared" si="4"/>
        <v>4392.8130000000001</v>
      </c>
      <c r="G32" s="62">
        <f t="shared" si="4"/>
        <v>4472.9809999999998</v>
      </c>
      <c r="H32" s="62">
        <f t="shared" si="4"/>
        <v>4950.7209999999995</v>
      </c>
      <c r="I32" s="62">
        <f t="shared" si="4"/>
        <v>5397.643</v>
      </c>
      <c r="J32" s="62">
        <f t="shared" si="4"/>
        <v>5742.3270000000002</v>
      </c>
      <c r="K32" s="62">
        <f t="shared" si="4"/>
        <v>6156.576</v>
      </c>
      <c r="L32" s="62">
        <f t="shared" si="4"/>
        <v>6309.2370000000001</v>
      </c>
      <c r="M32" s="62">
        <f t="shared" si="4"/>
        <v>6329.4930000000004</v>
      </c>
      <c r="N32" s="62">
        <f t="shared" si="4"/>
        <v>6074.9579999999996</v>
      </c>
      <c r="O32" s="62">
        <f t="shared" si="4"/>
        <v>5876.0990000000002</v>
      </c>
      <c r="P32" s="62">
        <f t="shared" si="4"/>
        <v>5588.5870000000004</v>
      </c>
      <c r="Q32" s="62">
        <f t="shared" si="4"/>
        <v>5272.5910000000003</v>
      </c>
      <c r="R32" s="62">
        <f t="shared" si="4"/>
        <v>5467.2560000000003</v>
      </c>
      <c r="S32" s="62">
        <f t="shared" si="4"/>
        <v>5654.0919999999996</v>
      </c>
      <c r="T32" s="62">
        <f t="shared" si="4"/>
        <v>6043.6220000000003</v>
      </c>
      <c r="U32" s="62">
        <f t="shared" si="4"/>
        <v>5905.8519999999999</v>
      </c>
      <c r="V32" s="62">
        <f t="shared" si="4"/>
        <v>5535.1989999999996</v>
      </c>
      <c r="W32" s="62">
        <f t="shared" si="4"/>
        <v>5145.884</v>
      </c>
      <c r="X32" s="62">
        <f t="shared" si="4"/>
        <v>4791.07</v>
      </c>
      <c r="Y32" s="62" t="str">
        <f t="shared" si="4"/>
        <v/>
      </c>
      <c r="Z32" s="63" t="str">
        <f t="shared" si="4"/>
        <v/>
      </c>
      <c r="AA32" s="64">
        <f>SUM(AA29:AA31)</f>
        <v>122797.18299999999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56</v>
      </c>
      <c r="C35" s="95">
        <v>56</v>
      </c>
      <c r="D35" s="95">
        <v>55</v>
      </c>
      <c r="E35" s="95">
        <v>55</v>
      </c>
      <c r="F35" s="95">
        <v>55</v>
      </c>
      <c r="G35" s="95">
        <v>53</v>
      </c>
      <c r="H35" s="95">
        <v>53</v>
      </c>
      <c r="I35" s="95">
        <v>54</v>
      </c>
      <c r="J35" s="95"/>
      <c r="K35" s="95">
        <v>2</v>
      </c>
      <c r="L35" s="95">
        <v>2</v>
      </c>
      <c r="M35" s="95">
        <v>2</v>
      </c>
      <c r="N35" s="95">
        <v>2</v>
      </c>
      <c r="O35" s="95"/>
      <c r="P35" s="95"/>
      <c r="Q35" s="95"/>
      <c r="R35" s="95">
        <v>54</v>
      </c>
      <c r="S35" s="95">
        <v>15</v>
      </c>
      <c r="T35" s="95">
        <v>10</v>
      </c>
      <c r="U35" s="95">
        <v>12</v>
      </c>
      <c r="V35" s="95">
        <v>12</v>
      </c>
      <c r="W35" s="95">
        <v>11</v>
      </c>
      <c r="X35" s="95">
        <v>54</v>
      </c>
      <c r="Y35" s="95"/>
      <c r="Z35" s="96"/>
      <c r="AA35" s="74">
        <f t="shared" ref="AA35:AA40" si="5">SUM(B35:Z35)</f>
        <v>613</v>
      </c>
    </row>
    <row r="36" spans="1:27" ht="24.95" customHeight="1" x14ac:dyDescent="0.2">
      <c r="A36" s="97" t="s">
        <v>42</v>
      </c>
      <c r="B36" s="98">
        <v>185</v>
      </c>
      <c r="C36" s="99">
        <v>54</v>
      </c>
      <c r="D36" s="99"/>
      <c r="E36" s="99"/>
      <c r="F36" s="99"/>
      <c r="G36" s="99">
        <v>8</v>
      </c>
      <c r="H36" s="99">
        <v>69</v>
      </c>
      <c r="I36" s="99">
        <v>140</v>
      </c>
      <c r="J36" s="99">
        <v>165</v>
      </c>
      <c r="K36" s="99">
        <v>26</v>
      </c>
      <c r="L36" s="99">
        <v>11</v>
      </c>
      <c r="M36" s="99">
        <v>11</v>
      </c>
      <c r="N36" s="99">
        <v>11</v>
      </c>
      <c r="O36" s="99">
        <v>11</v>
      </c>
      <c r="P36" s="99">
        <v>11</v>
      </c>
      <c r="Q36" s="99"/>
      <c r="R36" s="99">
        <v>59</v>
      </c>
      <c r="S36" s="99">
        <v>41</v>
      </c>
      <c r="T36" s="99">
        <v>72</v>
      </c>
      <c r="U36" s="99">
        <v>39</v>
      </c>
      <c r="V36" s="99">
        <v>27</v>
      </c>
      <c r="W36" s="99">
        <v>42</v>
      </c>
      <c r="X36" s="99">
        <v>42</v>
      </c>
      <c r="Y36" s="99"/>
      <c r="Z36" s="100"/>
      <c r="AA36" s="79">
        <f t="shared" si="5"/>
        <v>1024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>
        <v>30</v>
      </c>
      <c r="C38" s="99"/>
      <c r="D38" s="99"/>
      <c r="E38" s="99"/>
      <c r="F38" s="99"/>
      <c r="G38" s="99"/>
      <c r="H38" s="99">
        <v>30</v>
      </c>
      <c r="I38" s="99">
        <v>30</v>
      </c>
      <c r="J38" s="99">
        <v>30</v>
      </c>
      <c r="K38" s="99">
        <v>26</v>
      </c>
      <c r="L38" s="99">
        <v>56</v>
      </c>
      <c r="M38" s="99">
        <v>56</v>
      </c>
      <c r="N38" s="99">
        <v>56</v>
      </c>
      <c r="O38" s="99">
        <v>123.753</v>
      </c>
      <c r="P38" s="99">
        <v>26</v>
      </c>
      <c r="Q38" s="99">
        <v>80.341000000000008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544.09400000000005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271</v>
      </c>
      <c r="C40" s="88">
        <f t="shared" ref="C40:Z40" si="6">IF(LEN(C$2)&gt;0,SUM(C35:C39),"")</f>
        <v>110</v>
      </c>
      <c r="D40" s="88">
        <f t="shared" si="6"/>
        <v>55</v>
      </c>
      <c r="E40" s="88">
        <f t="shared" si="6"/>
        <v>55</v>
      </c>
      <c r="F40" s="88">
        <f t="shared" si="6"/>
        <v>55</v>
      </c>
      <c r="G40" s="88">
        <f t="shared" si="6"/>
        <v>61</v>
      </c>
      <c r="H40" s="88">
        <f t="shared" si="6"/>
        <v>152</v>
      </c>
      <c r="I40" s="88">
        <f t="shared" si="6"/>
        <v>224</v>
      </c>
      <c r="J40" s="88">
        <f t="shared" si="6"/>
        <v>195</v>
      </c>
      <c r="K40" s="88">
        <f t="shared" si="6"/>
        <v>54</v>
      </c>
      <c r="L40" s="88">
        <f t="shared" si="6"/>
        <v>69</v>
      </c>
      <c r="M40" s="88">
        <f t="shared" si="6"/>
        <v>69</v>
      </c>
      <c r="N40" s="88">
        <f t="shared" si="6"/>
        <v>69</v>
      </c>
      <c r="O40" s="88">
        <f t="shared" si="6"/>
        <v>134.75299999999999</v>
      </c>
      <c r="P40" s="88">
        <f t="shared" si="6"/>
        <v>37</v>
      </c>
      <c r="Q40" s="88">
        <f t="shared" si="6"/>
        <v>80.341000000000008</v>
      </c>
      <c r="R40" s="88">
        <f t="shared" si="6"/>
        <v>113</v>
      </c>
      <c r="S40" s="88">
        <f t="shared" si="6"/>
        <v>56</v>
      </c>
      <c r="T40" s="88">
        <f t="shared" si="6"/>
        <v>82</v>
      </c>
      <c r="U40" s="88">
        <f t="shared" si="6"/>
        <v>51</v>
      </c>
      <c r="V40" s="88">
        <f t="shared" si="6"/>
        <v>39</v>
      </c>
      <c r="W40" s="88">
        <f t="shared" si="6"/>
        <v>53</v>
      </c>
      <c r="X40" s="88">
        <f t="shared" si="6"/>
        <v>96</v>
      </c>
      <c r="Y40" s="88" t="str">
        <f t="shared" si="6"/>
        <v/>
      </c>
      <c r="Z40" s="89" t="str">
        <f t="shared" si="6"/>
        <v/>
      </c>
      <c r="AA40" s="90">
        <f t="shared" si="5"/>
        <v>2181.0940000000001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98.5</v>
      </c>
      <c r="C48" s="99">
        <v>91.5</v>
      </c>
      <c r="D48" s="99">
        <v>89.5</v>
      </c>
      <c r="E48" s="99">
        <v>100.5</v>
      </c>
      <c r="F48" s="99">
        <v>108.5</v>
      </c>
      <c r="G48" s="99">
        <v>129.5</v>
      </c>
      <c r="H48" s="99">
        <v>133.5</v>
      </c>
      <c r="I48" s="99">
        <v>131.5</v>
      </c>
      <c r="J48" s="99">
        <v>120.5</v>
      </c>
      <c r="K48" s="99">
        <v>121.5</v>
      </c>
      <c r="L48" s="99">
        <v>124.5</v>
      </c>
      <c r="M48" s="99">
        <v>129.5</v>
      </c>
      <c r="N48" s="99">
        <v>130.5</v>
      </c>
      <c r="O48" s="99">
        <v>100</v>
      </c>
      <c r="P48" s="99">
        <v>146.5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/>
      <c r="Z48" s="100"/>
      <c r="AA48" s="79">
        <f t="shared" si="7"/>
        <v>2956</v>
      </c>
    </row>
    <row r="49" spans="1:27" ht="30" customHeight="1" thickBot="1" x14ac:dyDescent="0.25">
      <c r="A49" s="86" t="s">
        <v>49</v>
      </c>
      <c r="B49" s="87">
        <f>IF(LEN(B$2)&gt;0,SUM(B43:B48),"")</f>
        <v>98.5</v>
      </c>
      <c r="C49" s="88">
        <f t="shared" ref="C49:Z49" si="8">IF(LEN(C$2)&gt;0,SUM(C43:C48),"")</f>
        <v>91.5</v>
      </c>
      <c r="D49" s="88">
        <f t="shared" si="8"/>
        <v>89.5</v>
      </c>
      <c r="E49" s="88">
        <f t="shared" si="8"/>
        <v>100.5</v>
      </c>
      <c r="F49" s="88">
        <f t="shared" si="8"/>
        <v>108.5</v>
      </c>
      <c r="G49" s="88">
        <f t="shared" si="8"/>
        <v>129.5</v>
      </c>
      <c r="H49" s="88">
        <f t="shared" si="8"/>
        <v>133.5</v>
      </c>
      <c r="I49" s="88">
        <f t="shared" si="8"/>
        <v>131.5</v>
      </c>
      <c r="J49" s="88">
        <f t="shared" si="8"/>
        <v>120.5</v>
      </c>
      <c r="K49" s="88">
        <f t="shared" si="8"/>
        <v>121.5</v>
      </c>
      <c r="L49" s="88">
        <f t="shared" si="8"/>
        <v>124.5</v>
      </c>
      <c r="M49" s="88">
        <f t="shared" si="8"/>
        <v>129.5</v>
      </c>
      <c r="N49" s="88">
        <f t="shared" si="8"/>
        <v>130.5</v>
      </c>
      <c r="O49" s="88">
        <f t="shared" si="8"/>
        <v>100</v>
      </c>
      <c r="P49" s="88">
        <f t="shared" si="8"/>
        <v>146.5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 t="str">
        <f t="shared" si="8"/>
        <v/>
      </c>
      <c r="Z49" s="89" t="str">
        <f t="shared" si="8"/>
        <v/>
      </c>
      <c r="AA49" s="90">
        <f t="shared" si="7"/>
        <v>2956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 t="str">
        <f t="shared" si="9"/>
        <v/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4711.5550000000003</v>
      </c>
      <c r="C52" s="88">
        <f t="shared" ref="C52:Z52" si="10">IF(LEN(C$2)&gt;0,SUM(C10:C15)+C26+C40,"")</f>
        <v>4462.4790000000003</v>
      </c>
      <c r="D52" s="88">
        <f t="shared" si="10"/>
        <v>4227.8539999999994</v>
      </c>
      <c r="E52" s="88">
        <f t="shared" si="10"/>
        <v>4288.2939999999999</v>
      </c>
      <c r="F52" s="88">
        <f t="shared" si="10"/>
        <v>4392.8130000000001</v>
      </c>
      <c r="G52" s="88">
        <f t="shared" si="10"/>
        <v>4472.9809999999998</v>
      </c>
      <c r="H52" s="88">
        <f t="shared" si="10"/>
        <v>4950.7210000000005</v>
      </c>
      <c r="I52" s="88">
        <f t="shared" si="10"/>
        <v>5397.643</v>
      </c>
      <c r="J52" s="88">
        <f t="shared" si="10"/>
        <v>5742.3269999999993</v>
      </c>
      <c r="K52" s="88">
        <f t="shared" si="10"/>
        <v>6156.576</v>
      </c>
      <c r="L52" s="88">
        <f t="shared" si="10"/>
        <v>6309.2370000000001</v>
      </c>
      <c r="M52" s="88">
        <f t="shared" si="10"/>
        <v>6329.4929999999995</v>
      </c>
      <c r="N52" s="88">
        <f t="shared" si="10"/>
        <v>6074.9580000000005</v>
      </c>
      <c r="O52" s="88">
        <f t="shared" si="10"/>
        <v>5876.0989999999993</v>
      </c>
      <c r="P52" s="88">
        <f t="shared" si="10"/>
        <v>5588.5869999999995</v>
      </c>
      <c r="Q52" s="88">
        <f t="shared" si="10"/>
        <v>5272.5910000000003</v>
      </c>
      <c r="R52" s="88">
        <f t="shared" si="10"/>
        <v>5467.2559999999994</v>
      </c>
      <c r="S52" s="88">
        <f t="shared" si="10"/>
        <v>5654.0920000000006</v>
      </c>
      <c r="T52" s="88">
        <f t="shared" si="10"/>
        <v>6043.6219999999994</v>
      </c>
      <c r="U52" s="88">
        <f t="shared" si="10"/>
        <v>5905.851999999999</v>
      </c>
      <c r="V52" s="88">
        <f t="shared" si="10"/>
        <v>5535.1989999999996</v>
      </c>
      <c r="W52" s="88">
        <f t="shared" si="10"/>
        <v>5145.884</v>
      </c>
      <c r="X52" s="88">
        <f t="shared" si="10"/>
        <v>4791.07</v>
      </c>
      <c r="Y52" s="88" t="str">
        <f t="shared" si="10"/>
        <v/>
      </c>
      <c r="Z52" s="89" t="str">
        <f t="shared" si="10"/>
        <v/>
      </c>
      <c r="AA52" s="104">
        <f>SUM(B52:Z52)</f>
        <v>122797.18300000002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4" width="10.7109375" style="5" customWidth="1"/>
    <col min="25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/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-1334</v>
      </c>
      <c r="C4" s="18">
        <v>-1323</v>
      </c>
      <c r="D4" s="18">
        <v>-1345</v>
      </c>
      <c r="E4" s="18">
        <v>-1323</v>
      </c>
      <c r="F4" s="18">
        <v>-1293</v>
      </c>
      <c r="G4" s="18">
        <v>-1276</v>
      </c>
      <c r="H4" s="18">
        <v>-1255</v>
      </c>
      <c r="I4" s="18">
        <v>-1270</v>
      </c>
      <c r="J4" s="18">
        <v>-1290</v>
      </c>
      <c r="K4" s="18">
        <v>-1301</v>
      </c>
      <c r="L4" s="18">
        <v>-1312</v>
      </c>
      <c r="M4" s="18">
        <v>-1324</v>
      </c>
      <c r="N4" s="18">
        <v>-1343</v>
      </c>
      <c r="O4" s="18">
        <v>-1342</v>
      </c>
      <c r="P4" s="18">
        <v>-1315</v>
      </c>
      <c r="Q4" s="18">
        <v>-1182</v>
      </c>
      <c r="R4" s="18">
        <v>-1139</v>
      </c>
      <c r="S4" s="18">
        <v>-1100</v>
      </c>
      <c r="T4" s="18">
        <v>-1033.8</v>
      </c>
      <c r="U4" s="18">
        <v>-1029.5</v>
      </c>
      <c r="V4" s="18">
        <v>-1194</v>
      </c>
      <c r="W4" s="18">
        <v>-1262</v>
      </c>
      <c r="X4" s="18">
        <v>-1255</v>
      </c>
      <c r="Y4" s="18"/>
      <c r="Z4" s="19"/>
      <c r="AA4" s="111">
        <f>SUM(B4:Z4)</f>
        <v>-28841.3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105.95</v>
      </c>
      <c r="C7" s="117">
        <v>103.58</v>
      </c>
      <c r="D7" s="117">
        <v>100.4</v>
      </c>
      <c r="E7" s="117">
        <v>122.07</v>
      </c>
      <c r="F7" s="117">
        <v>122.64</v>
      </c>
      <c r="G7" s="117">
        <v>202.92</v>
      </c>
      <c r="H7" s="117">
        <v>148.16</v>
      </c>
      <c r="I7" s="117">
        <v>70</v>
      </c>
      <c r="J7" s="117">
        <v>15</v>
      </c>
      <c r="K7" s="117">
        <v>24.46</v>
      </c>
      <c r="L7" s="117">
        <v>25</v>
      </c>
      <c r="M7" s="117">
        <v>7</v>
      </c>
      <c r="N7" s="117">
        <v>0.04</v>
      </c>
      <c r="O7" s="117">
        <v>3.18</v>
      </c>
      <c r="P7" s="117">
        <v>35.270000000000003</v>
      </c>
      <c r="Q7" s="117">
        <v>51.79</v>
      </c>
      <c r="R7" s="117">
        <v>127.17</v>
      </c>
      <c r="S7" s="117">
        <v>207.92</v>
      </c>
      <c r="T7" s="117">
        <v>225.59</v>
      </c>
      <c r="U7" s="117">
        <v>190</v>
      </c>
      <c r="V7" s="117">
        <v>147.88999999999999</v>
      </c>
      <c r="W7" s="117">
        <v>150</v>
      </c>
      <c r="X7" s="117">
        <v>123.1</v>
      </c>
      <c r="Y7" s="117"/>
      <c r="Z7" s="118"/>
      <c r="AA7" s="119">
        <f>IF(SUM(B7:Z7)&lt;&gt;0,AVERAGEIF(B7:Z7,"&lt;&gt;"""),"")</f>
        <v>100.39695652173911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1334</v>
      </c>
      <c r="C13" s="129">
        <v>1323</v>
      </c>
      <c r="D13" s="129">
        <v>1345</v>
      </c>
      <c r="E13" s="129">
        <v>1323</v>
      </c>
      <c r="F13" s="129">
        <v>1293</v>
      </c>
      <c r="G13" s="129">
        <v>1276</v>
      </c>
      <c r="H13" s="129">
        <v>1255</v>
      </c>
      <c r="I13" s="129">
        <v>1270</v>
      </c>
      <c r="J13" s="129">
        <v>1290</v>
      </c>
      <c r="K13" s="129">
        <v>1301</v>
      </c>
      <c r="L13" s="129">
        <v>1312</v>
      </c>
      <c r="M13" s="129">
        <v>1324</v>
      </c>
      <c r="N13" s="129">
        <v>1343</v>
      </c>
      <c r="O13" s="129">
        <v>1342</v>
      </c>
      <c r="P13" s="129">
        <v>1315</v>
      </c>
      <c r="Q13" s="129">
        <v>1182</v>
      </c>
      <c r="R13" s="129">
        <v>1139</v>
      </c>
      <c r="S13" s="129">
        <v>1100</v>
      </c>
      <c r="T13" s="129">
        <v>1033.8</v>
      </c>
      <c r="U13" s="129">
        <v>1029.5</v>
      </c>
      <c r="V13" s="129">
        <v>1194</v>
      </c>
      <c r="W13" s="129">
        <v>1262</v>
      </c>
      <c r="X13" s="129">
        <v>1255</v>
      </c>
      <c r="Y13" s="130"/>
      <c r="Z13" s="131"/>
      <c r="AA13" s="132">
        <f t="shared" si="0"/>
        <v>28841.3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1334</v>
      </c>
      <c r="C16" s="135">
        <f t="shared" si="1"/>
        <v>1323</v>
      </c>
      <c r="D16" s="135">
        <f t="shared" si="1"/>
        <v>1345</v>
      </c>
      <c r="E16" s="135">
        <f t="shared" si="1"/>
        <v>1323</v>
      </c>
      <c r="F16" s="135">
        <f t="shared" si="1"/>
        <v>1293</v>
      </c>
      <c r="G16" s="135">
        <f t="shared" si="1"/>
        <v>1276</v>
      </c>
      <c r="H16" s="135">
        <f t="shared" si="1"/>
        <v>1255</v>
      </c>
      <c r="I16" s="135">
        <f t="shared" si="1"/>
        <v>1270</v>
      </c>
      <c r="J16" s="135">
        <f t="shared" si="1"/>
        <v>1290</v>
      </c>
      <c r="K16" s="135">
        <f t="shared" si="1"/>
        <v>1301</v>
      </c>
      <c r="L16" s="135">
        <f t="shared" si="1"/>
        <v>1312</v>
      </c>
      <c r="M16" s="135">
        <f t="shared" si="1"/>
        <v>1324</v>
      </c>
      <c r="N16" s="135">
        <f t="shared" si="1"/>
        <v>1343</v>
      </c>
      <c r="O16" s="135">
        <f t="shared" si="1"/>
        <v>1342</v>
      </c>
      <c r="P16" s="135">
        <f t="shared" si="1"/>
        <v>1315</v>
      </c>
      <c r="Q16" s="135">
        <f t="shared" si="1"/>
        <v>1182</v>
      </c>
      <c r="R16" s="135">
        <f t="shared" si="1"/>
        <v>1139</v>
      </c>
      <c r="S16" s="135">
        <f t="shared" si="1"/>
        <v>1100</v>
      </c>
      <c r="T16" s="135">
        <f t="shared" si="1"/>
        <v>1033.8</v>
      </c>
      <c r="U16" s="135">
        <f t="shared" si="1"/>
        <v>1029.5</v>
      </c>
      <c r="V16" s="135">
        <f t="shared" si="1"/>
        <v>1194</v>
      </c>
      <c r="W16" s="135">
        <f t="shared" si="1"/>
        <v>1262</v>
      </c>
      <c r="X16" s="135">
        <f t="shared" si="1"/>
        <v>1255</v>
      </c>
      <c r="Y16" s="135" t="str">
        <f t="shared" si="1"/>
        <v/>
      </c>
      <c r="Z16" s="136" t="str">
        <f t="shared" si="1"/>
        <v/>
      </c>
      <c r="AA16" s="90">
        <f t="shared" si="0"/>
        <v>28841.3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 t="str">
        <f t="shared" si="3"/>
        <v/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2025-03-29T12:22:56Z</dcterms:created>
  <dcterms:modified xsi:type="dcterms:W3CDTF">2025-03-29T12:22:57Z</dcterms:modified>
</cp:coreProperties>
</file>