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19200" windowHeight="705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<sst xmlns="http://schemas.openxmlformats.org/spreadsheetml/2006/main" count="119" uniqueCount="54">
  <si>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19/05/2025 23:32:02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</si>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</sst>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2E8-4320-92C0-E8538D2BD86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6">
                  <c:v>11</c:v>
                </c:pt>
                <c:pt idx="7">
                  <c:v>11</c:v>
                </c:pt>
                <c:pt idx="8">
                  <c:v>11</c:v>
                </c:pt>
                <c:pt idx="9">
                  <c:v>11</c:v>
                </c:pt>
                <c:pt idx="10">
                  <c:v>11</c:v>
                </c:pt>
                <c:pt idx="11">
                  <c:v>11</c:v>
                </c:pt>
                <c:pt idx="12">
                  <c:v>11</c:v>
                </c:pt>
                <c:pt idx="13">
                  <c:v>11</c:v>
                </c:pt>
                <c:pt idx="14">
                  <c:v>11</c:v>
                </c:pt>
                <c:pt idx="15">
                  <c:v>11</c:v>
                </c:pt>
                <c:pt idx="17">
                  <c:v>11</c:v>
                </c:pt>
                <c:pt idx="18">
                  <c:v>8.1300000000000008</c:v>
                </c:pt>
                <c:pt idx="19">
                  <c:v>8.1300000000000008</c:v>
                </c:pt>
                <c:pt idx="20">
                  <c:v>8.1300000000000008</c:v>
                </c:pt>
                <c:pt idx="21">
                  <c:v>8.1300000000000008</c:v>
                </c:pt>
                <c:pt idx="22">
                  <c:v>8.1300000000000008</c:v>
                </c:pt>
                <c:pt idx="23">
                  <c:v>8.1300000000000008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2E8-4320-92C0-E8538D2BD86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8">
                  <c:v>5.4329999999999998</c:v>
                </c:pt>
                <c:pt idx="9">
                  <c:v>1.81</c:v>
                </c:pt>
                <c:pt idx="10">
                  <c:v>1.093</c:v>
                </c:pt>
                <c:pt idx="12">
                  <c:v>0.85</c:v>
                </c:pt>
                <c:pt idx="13">
                  <c:v>1.55</c:v>
                </c:pt>
                <c:pt idx="14">
                  <c:v>0.36399999999999999</c:v>
                </c:pt>
                <c:pt idx="22">
                  <c:v>9.7000000000000003E-2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2E8-4320-92C0-E8538D2BD86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8">
                  <c:v>9.8800000000000008</c:v>
                </c:pt>
                <c:pt idx="9">
                  <c:v>6.6049999999999995</c:v>
                </c:pt>
                <c:pt idx="11">
                  <c:v>1.29</c:v>
                </c:pt>
                <c:pt idx="22">
                  <c:v>1.58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2E8-4320-92C0-E8538D2BD86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2E8-4320-92C0-E8538D2BD86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2E8-4320-92C0-E8538D2BD86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F2E8-4320-92C0-E8538D2BD86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2E8-4320-92C0-E8538D2BD86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2E8-4320-92C0-E8538D2BD86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6</c:v>
                </c:pt>
                <c:pt idx="1">
                  <c:v>9</c:v>
                </c:pt>
                <c:pt idx="3">
                  <c:v>5</c:v>
                </c:pt>
                <c:pt idx="4">
                  <c:v>1</c:v>
                </c:pt>
                <c:pt idx="5">
                  <c:v>5.33</c:v>
                </c:pt>
                <c:pt idx="8">
                  <c:v>64</c:v>
                </c:pt>
                <c:pt idx="22">
                  <c:v>2</c:v>
                </c:pt>
                <c:pt idx="23">
                  <c:v>23.745999999999999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2E8-4320-92C0-E8538D2BD86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12.9</c:v>
                </c:pt>
                <c:pt idx="5">
                  <c:v>57.1</c:v>
                </c:pt>
                <c:pt idx="6">
                  <c:v>56.9</c:v>
                </c:pt>
                <c:pt idx="7">
                  <c:v>120.2</c:v>
                </c:pt>
                <c:pt idx="8">
                  <c:v>0</c:v>
                </c:pt>
                <c:pt idx="9">
                  <c:v>0</c:v>
                </c:pt>
                <c:pt idx="10">
                  <c:v>105.9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64.400000000000006</c:v>
                </c:pt>
                <c:pt idx="15">
                  <c:v>284.2</c:v>
                </c:pt>
                <c:pt idx="16">
                  <c:v>54.5</c:v>
                </c:pt>
                <c:pt idx="17">
                  <c:v>61.7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2E8-4320-92C0-E8538D2BD86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53.25</c:v>
                </c:pt>
                <c:pt idx="1">
                  <c:v>64.135000000000005</c:v>
                </c:pt>
                <c:pt idx="2">
                  <c:v>49.497</c:v>
                </c:pt>
                <c:pt idx="3">
                  <c:v>6.0469999999999997</c:v>
                </c:pt>
                <c:pt idx="5">
                  <c:v>4.3150000000000004</c:v>
                </c:pt>
                <c:pt idx="6">
                  <c:v>1.5739999999999998</c:v>
                </c:pt>
                <c:pt idx="7">
                  <c:v>0.22500000000000001</c:v>
                </c:pt>
                <c:pt idx="8">
                  <c:v>49.087000000000003</c:v>
                </c:pt>
                <c:pt idx="9">
                  <c:v>92.585000000000008</c:v>
                </c:pt>
                <c:pt idx="10">
                  <c:v>7.2770000000000001</c:v>
                </c:pt>
                <c:pt idx="11">
                  <c:v>30.716000000000001</c:v>
                </c:pt>
                <c:pt idx="12">
                  <c:v>29.04</c:v>
                </c:pt>
                <c:pt idx="13">
                  <c:v>25.566000000000003</c:v>
                </c:pt>
                <c:pt idx="14">
                  <c:v>6.1</c:v>
                </c:pt>
                <c:pt idx="15">
                  <c:v>4.2999999999999997E-2</c:v>
                </c:pt>
                <c:pt idx="18">
                  <c:v>14.457000000000001</c:v>
                </c:pt>
                <c:pt idx="19">
                  <c:v>14.189</c:v>
                </c:pt>
                <c:pt idx="20">
                  <c:v>13.718</c:v>
                </c:pt>
                <c:pt idx="21">
                  <c:v>5.3810000000000002</c:v>
                </c:pt>
                <c:pt idx="22">
                  <c:v>1.101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2E8-4320-92C0-E8538D2BD86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2E8-4320-92C0-E8538D2BD86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F2E8-4320-92C0-E8538D2BD8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120.37</c:v>
                </c:pt>
                <c:pt idx="1">
                  <c:v>111.01</c:v>
                </c:pt>
                <c:pt idx="2">
                  <c:v>107.9</c:v>
                </c:pt>
                <c:pt idx="3">
                  <c:v>103</c:v>
                </c:pt>
                <c:pt idx="4">
                  <c:v>107.02</c:v>
                </c:pt>
                <c:pt idx="5">
                  <c:v>117.66</c:v>
                </c:pt>
                <c:pt idx="6">
                  <c:v>137</c:v>
                </c:pt>
                <c:pt idx="7">
                  <c:v>131.54</c:v>
                </c:pt>
                <c:pt idx="8">
                  <c:v>104.08</c:v>
                </c:pt>
                <c:pt idx="9">
                  <c:v>62.94</c:v>
                </c:pt>
                <c:pt idx="10">
                  <c:v>56.66</c:v>
                </c:pt>
                <c:pt idx="11">
                  <c:v>25.99</c:v>
                </c:pt>
                <c:pt idx="12">
                  <c:v>34.1</c:v>
                </c:pt>
                <c:pt idx="13">
                  <c:v>36.340000000000003</c:v>
                </c:pt>
                <c:pt idx="14">
                  <c:v>44.41</c:v>
                </c:pt>
                <c:pt idx="15">
                  <c:v>63.23</c:v>
                </c:pt>
                <c:pt idx="16">
                  <c:v>66.489999999999995</c:v>
                </c:pt>
                <c:pt idx="17">
                  <c:v>99.38</c:v>
                </c:pt>
                <c:pt idx="18">
                  <c:v>159.82</c:v>
                </c:pt>
                <c:pt idx="19">
                  <c:v>254.19</c:v>
                </c:pt>
                <c:pt idx="20">
                  <c:v>310.08</c:v>
                </c:pt>
                <c:pt idx="21">
                  <c:v>193.92</c:v>
                </c:pt>
                <c:pt idx="22">
                  <c:v>138.97</c:v>
                </c:pt>
                <c:pt idx="23">
                  <c:v>113.91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2E8-4320-92C0-E8538D2BD8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DEE-404F-B14F-C1A43BB5F52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FDEE-404F-B14F-C1A43BB5F52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2">
                  <c:v>2.6</c:v>
                </c:pt>
                <c:pt idx="4">
                  <c:v>10</c:v>
                </c:pt>
                <c:pt idx="5">
                  <c:v>10.339</c:v>
                </c:pt>
                <c:pt idx="10">
                  <c:v>5.6</c:v>
                </c:pt>
                <c:pt idx="15">
                  <c:v>102.6</c:v>
                </c:pt>
                <c:pt idx="16">
                  <c:v>10</c:v>
                </c:pt>
                <c:pt idx="17">
                  <c:v>15.306999999999999</c:v>
                </c:pt>
                <c:pt idx="19">
                  <c:v>14.976000000000001</c:v>
                </c:pt>
                <c:pt idx="20">
                  <c:v>10.801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DEE-404F-B14F-C1A43BB5F52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2">
                  <c:v>14.627000000000001</c:v>
                </c:pt>
                <c:pt idx="7">
                  <c:v>11.444000000000001</c:v>
                </c:pt>
                <c:pt idx="10">
                  <c:v>17.591000000000001</c:v>
                </c:pt>
                <c:pt idx="15">
                  <c:v>8.2669999999999995</c:v>
                </c:pt>
                <c:pt idx="17">
                  <c:v>28.018000000000001</c:v>
                </c:pt>
                <c:pt idx="23">
                  <c:v>7.4569999999999999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DEE-404F-B14F-C1A43BB5F52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DEE-404F-B14F-C1A43BB5F52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DEE-404F-B14F-C1A43BB5F52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0.41699999999999998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DEE-404F-B14F-C1A43BB5F52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DEE-404F-B14F-C1A43BB5F52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DEE-404F-B14F-C1A43BB5F52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">
                  <c:v>33.299999999999997</c:v>
                </c:pt>
                <c:pt idx="5">
                  <c:v>30</c:v>
                </c:pt>
                <c:pt idx="7">
                  <c:v>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DEE-404F-B14F-C1A43BB5F52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54.4</c:v>
                </c:pt>
                <c:pt idx="1">
                  <c:v>34.4</c:v>
                </c:pt>
                <c:pt idx="2">
                  <c:v>27.6</c:v>
                </c:pt>
                <c:pt idx="3">
                  <c:v>9.8000000000000007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139.4</c:v>
                </c:pt>
                <c:pt idx="9">
                  <c:v>112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22.6</c:v>
                </c:pt>
                <c:pt idx="19">
                  <c:v>7.3</c:v>
                </c:pt>
                <c:pt idx="20">
                  <c:v>11</c:v>
                </c:pt>
                <c:pt idx="21">
                  <c:v>13.4</c:v>
                </c:pt>
                <c:pt idx="22">
                  <c:v>10.3</c:v>
                </c:pt>
                <c:pt idx="23">
                  <c:v>10.7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DEE-404F-B14F-C1A43BB5F52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4.827</c:v>
                </c:pt>
                <c:pt idx="1">
                  <c:v>5.4459999999999997</c:v>
                </c:pt>
                <c:pt idx="2">
                  <c:v>4.6349999999999998</c:v>
                </c:pt>
                <c:pt idx="3">
                  <c:v>1.2409999999999999</c:v>
                </c:pt>
                <c:pt idx="4">
                  <c:v>3.9179999999999997</c:v>
                </c:pt>
                <c:pt idx="5">
                  <c:v>26.387</c:v>
                </c:pt>
                <c:pt idx="6">
                  <c:v>69.453000000000003</c:v>
                </c:pt>
                <c:pt idx="7">
                  <c:v>73.951999999999998</c:v>
                </c:pt>
                <c:pt idx="10">
                  <c:v>101.684</c:v>
                </c:pt>
                <c:pt idx="11">
                  <c:v>43.006</c:v>
                </c:pt>
                <c:pt idx="12">
                  <c:v>40.89</c:v>
                </c:pt>
                <c:pt idx="13">
                  <c:v>38.116</c:v>
                </c:pt>
                <c:pt idx="14">
                  <c:v>81.864000000000004</c:v>
                </c:pt>
                <c:pt idx="15">
                  <c:v>184.37799999999999</c:v>
                </c:pt>
                <c:pt idx="16">
                  <c:v>44.512</c:v>
                </c:pt>
                <c:pt idx="17">
                  <c:v>29.400999999999996</c:v>
                </c:pt>
                <c:pt idx="20">
                  <c:v>3.5000000000000003E-2</c:v>
                </c:pt>
                <c:pt idx="21">
                  <c:v>9.5000000000000001E-2</c:v>
                </c:pt>
                <c:pt idx="22">
                  <c:v>2.6219999999999999</c:v>
                </c:pt>
                <c:pt idx="23">
                  <c:v>13.718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DEE-404F-B14F-C1A43BB5F52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DEE-404F-B14F-C1A43BB5F52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FDEE-404F-B14F-C1A43BB5F5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120.37</c:v>
                </c:pt>
                <c:pt idx="1">
                  <c:v>111.01</c:v>
                </c:pt>
                <c:pt idx="2">
                  <c:v>107.9</c:v>
                </c:pt>
                <c:pt idx="3">
                  <c:v>103</c:v>
                </c:pt>
                <c:pt idx="4">
                  <c:v>107.02</c:v>
                </c:pt>
                <c:pt idx="5">
                  <c:v>117.66</c:v>
                </c:pt>
                <c:pt idx="6">
                  <c:v>137</c:v>
                </c:pt>
                <c:pt idx="7">
                  <c:v>131.54</c:v>
                </c:pt>
                <c:pt idx="8">
                  <c:v>104.08</c:v>
                </c:pt>
                <c:pt idx="9">
                  <c:v>62.94</c:v>
                </c:pt>
                <c:pt idx="10">
                  <c:v>56.66</c:v>
                </c:pt>
                <c:pt idx="11">
                  <c:v>25.99</c:v>
                </c:pt>
                <c:pt idx="12">
                  <c:v>34.1</c:v>
                </c:pt>
                <c:pt idx="13">
                  <c:v>36.340000000000003</c:v>
                </c:pt>
                <c:pt idx="14">
                  <c:v>44.41</c:v>
                </c:pt>
                <c:pt idx="15">
                  <c:v>63.23</c:v>
                </c:pt>
                <c:pt idx="16">
                  <c:v>66.489999999999995</c:v>
                </c:pt>
                <c:pt idx="17">
                  <c:v>99.38</c:v>
                </c:pt>
                <c:pt idx="18">
                  <c:v>159.82</c:v>
                </c:pt>
                <c:pt idx="19">
                  <c:v>254.19</c:v>
                </c:pt>
                <c:pt idx="20">
                  <c:v>310.08</c:v>
                </c:pt>
                <c:pt idx="21">
                  <c:v>193.92</c:v>
                </c:pt>
                <c:pt idx="22">
                  <c:v>138.97</c:v>
                </c:pt>
                <c:pt idx="23">
                  <c:v>113.91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DEE-404F-B14F-C1A43BB5F5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796875" defaultRowHeight="16" customHeight="1" x14ac:dyDescent="0.3"/>
  <cols>
    <col min="1" max="1" width="42.1796875" style="5" customWidth="1"/>
    <col min="2" max="23" width="10.7265625" style="5" customWidth="1"/>
    <col min="24" max="25" width="10.6328125" style="5" customWidth="1"/>
    <col min="26" max="26" width="10.7265625" style="5" hidden="1" customWidth="1"/>
    <col min="27" max="27" width="14.7265625" style="5" customWidth="1"/>
    <col min="28" max="16384" width="9.1796875" style="5"/>
  </cols>
  <sheetData>
    <row r="1" spans="1:27" ht="40" customHeight="1" thickBot="1" x14ac:dyDescent="0.3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35">
      <c r="A2" s="6">
        <v>45797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3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5" customHeight="1" x14ac:dyDescent="0.3">
      <c r="A4" s="16" t="s">
        <v>3</v>
      </c>
      <c r="B4" s="17">
        <v>59.25</v>
      </c>
      <c r="C4" s="18">
        <v>73.134999999999991</v>
      </c>
      <c r="D4" s="18">
        <v>49.497</v>
      </c>
      <c r="E4" s="18">
        <v>11.047000000000001</v>
      </c>
      <c r="F4" s="18">
        <v>13.9</v>
      </c>
      <c r="G4" s="18">
        <v>66.74499999999999</v>
      </c>
      <c r="H4" s="18">
        <v>69.474000000000004</v>
      </c>
      <c r="I4" s="18">
        <v>131.42499999999998</v>
      </c>
      <c r="J4" s="18">
        <v>139.39999999999998</v>
      </c>
      <c r="K4" s="18">
        <v>112</v>
      </c>
      <c r="L4" s="18">
        <v>125.27000000000001</v>
      </c>
      <c r="M4" s="18">
        <v>43.006</v>
      </c>
      <c r="N4" s="18">
        <v>40.89</v>
      </c>
      <c r="O4" s="18">
        <v>38.116</v>
      </c>
      <c r="P4" s="18">
        <v>81.864000000000019</v>
      </c>
      <c r="Q4" s="18">
        <v>295.24299999999999</v>
      </c>
      <c r="R4" s="18">
        <v>54.5</v>
      </c>
      <c r="S4" s="18">
        <v>72.7</v>
      </c>
      <c r="T4" s="18">
        <v>22.587000000000003</v>
      </c>
      <c r="U4" s="18">
        <v>22.318999999999999</v>
      </c>
      <c r="V4" s="18">
        <v>21.848000000000003</v>
      </c>
      <c r="W4" s="18">
        <v>13.511000000000001</v>
      </c>
      <c r="X4" s="18">
        <v>12.908000000000001</v>
      </c>
      <c r="Y4" s="18">
        <v>31.875999999999998</v>
      </c>
      <c r="Z4" s="19"/>
      <c r="AA4" s="20">
        <f>SUM(B4:Z4)</f>
        <v>1602.5109999999995</v>
      </c>
    </row>
    <row r="5" spans="1:27" ht="25" customHeight="1" thickBot="1" x14ac:dyDescent="0.3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3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5" customHeight="1" x14ac:dyDescent="0.3">
      <c r="A7" s="26" t="s">
        <v>3</v>
      </c>
      <c r="B7" s="27">
        <v>120.37</v>
      </c>
      <c r="C7" s="28">
        <v>111.01</v>
      </c>
      <c r="D7" s="28">
        <v>107.9</v>
      </c>
      <c r="E7" s="28">
        <v>103</v>
      </c>
      <c r="F7" s="28">
        <v>107.02</v>
      </c>
      <c r="G7" s="28">
        <v>117.66</v>
      </c>
      <c r="H7" s="28">
        <v>137</v>
      </c>
      <c r="I7" s="28">
        <v>131.54</v>
      </c>
      <c r="J7" s="28">
        <v>104.08</v>
      </c>
      <c r="K7" s="28">
        <v>62.94</v>
      </c>
      <c r="L7" s="28">
        <v>56.66</v>
      </c>
      <c r="M7" s="28">
        <v>25.99</v>
      </c>
      <c r="N7" s="28">
        <v>34.1</v>
      </c>
      <c r="O7" s="28">
        <v>36.340000000000003</v>
      </c>
      <c r="P7" s="28">
        <v>44.41</v>
      </c>
      <c r="Q7" s="28">
        <v>63.23</v>
      </c>
      <c r="R7" s="28">
        <v>66.489999999999995</v>
      </c>
      <c r="S7" s="28">
        <v>99.38</v>
      </c>
      <c r="T7" s="28">
        <v>159.82</v>
      </c>
      <c r="U7" s="28">
        <v>254.19</v>
      </c>
      <c r="V7" s="28">
        <v>310.08</v>
      </c>
      <c r="W7" s="28">
        <v>193.92</v>
      </c>
      <c r="X7" s="28">
        <v>138.97</v>
      </c>
      <c r="Y7" s="28">
        <v>113.91</v>
      </c>
      <c r="Z7" s="29"/>
      <c r="AA7" s="30">
        <f>IF(SUM(B7:Z7)&lt;&gt;0,AVERAGEIF(B7:Z7,"&lt;&gt;"""),"")</f>
        <v>112.50041666666665</v>
      </c>
    </row>
    <row r="8" spans="1:27" ht="25" customHeight="1" thickBot="1" x14ac:dyDescent="0.3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3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5" customHeight="1" x14ac:dyDescent="0.3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5" customHeight="1" x14ac:dyDescent="0.3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5" customHeight="1" x14ac:dyDescent="0.3">
      <c r="A12" s="50" t="s">
        <v>8</v>
      </c>
      <c r="B12" s="51">
        <v>6</v>
      </c>
      <c r="C12" s="52">
        <v>9</v>
      </c>
      <c r="D12" s="52"/>
      <c r="E12" s="52">
        <v>5</v>
      </c>
      <c r="F12" s="52">
        <v>1</v>
      </c>
      <c r="G12" s="52">
        <v>5.33</v>
      </c>
      <c r="H12" s="52"/>
      <c r="I12" s="52"/>
      <c r="J12" s="52">
        <v>64</v>
      </c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>
        <v>2</v>
      </c>
      <c r="Y12" s="52">
        <v>23.745999999999999</v>
      </c>
      <c r="Z12" s="53"/>
      <c r="AA12" s="54">
        <f t="shared" si="0"/>
        <v>116.07599999999999</v>
      </c>
    </row>
    <row r="13" spans="1:27" ht="25" customHeight="1" x14ac:dyDescent="0.3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5" customHeight="1" x14ac:dyDescent="0.3">
      <c r="A14" s="55" t="s">
        <v>10</v>
      </c>
      <c r="B14" s="56">
        <v>53.25</v>
      </c>
      <c r="C14" s="57">
        <v>64.135000000000005</v>
      </c>
      <c r="D14" s="57">
        <v>49.497</v>
      </c>
      <c r="E14" s="57">
        <v>6.0469999999999997</v>
      </c>
      <c r="F14" s="57"/>
      <c r="G14" s="57">
        <v>4.3150000000000004</v>
      </c>
      <c r="H14" s="57">
        <v>1.5739999999999998</v>
      </c>
      <c r="I14" s="57">
        <v>0.22500000000000001</v>
      </c>
      <c r="J14" s="57">
        <v>49.087000000000003</v>
      </c>
      <c r="K14" s="57">
        <v>92.585000000000008</v>
      </c>
      <c r="L14" s="57">
        <v>7.2770000000000001</v>
      </c>
      <c r="M14" s="57">
        <v>30.716000000000001</v>
      </c>
      <c r="N14" s="57">
        <v>29.04</v>
      </c>
      <c r="O14" s="57">
        <v>25.566000000000003</v>
      </c>
      <c r="P14" s="57">
        <v>6.1</v>
      </c>
      <c r="Q14" s="57">
        <v>4.2999999999999997E-2</v>
      </c>
      <c r="R14" s="57"/>
      <c r="S14" s="57"/>
      <c r="T14" s="57">
        <v>14.457000000000001</v>
      </c>
      <c r="U14" s="57">
        <v>14.189</v>
      </c>
      <c r="V14" s="57">
        <v>13.718</v>
      </c>
      <c r="W14" s="57">
        <v>5.3810000000000002</v>
      </c>
      <c r="X14" s="57">
        <v>1.101</v>
      </c>
      <c r="Y14" s="57"/>
      <c r="Z14" s="58"/>
      <c r="AA14" s="59">
        <f t="shared" si="0"/>
        <v>468.30300000000011</v>
      </c>
    </row>
    <row r="15" spans="1:27" ht="25" customHeight="1" x14ac:dyDescent="0.3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35">
      <c r="A16" s="60" t="s">
        <v>12</v>
      </c>
      <c r="B16" s="61">
        <f t="shared" ref="B16:Z16" si="1">IF(LEN(B$2)&gt;0,SUM(B10:B15),"")</f>
        <v>59.25</v>
      </c>
      <c r="C16" s="62">
        <f t="shared" si="1"/>
        <v>73.135000000000005</v>
      </c>
      <c r="D16" s="62">
        <f t="shared" si="1"/>
        <v>49.497</v>
      </c>
      <c r="E16" s="62">
        <f t="shared" si="1"/>
        <v>11.047000000000001</v>
      </c>
      <c r="F16" s="62">
        <f t="shared" si="1"/>
        <v>1</v>
      </c>
      <c r="G16" s="62">
        <f t="shared" si="1"/>
        <v>9.6449999999999996</v>
      </c>
      <c r="H16" s="62">
        <f t="shared" si="1"/>
        <v>1.5739999999999998</v>
      </c>
      <c r="I16" s="62">
        <f t="shared" si="1"/>
        <v>0.22500000000000001</v>
      </c>
      <c r="J16" s="62">
        <f t="shared" si="1"/>
        <v>113.087</v>
      </c>
      <c r="K16" s="62">
        <f t="shared" si="1"/>
        <v>92.585000000000008</v>
      </c>
      <c r="L16" s="62">
        <f t="shared" si="1"/>
        <v>7.2770000000000001</v>
      </c>
      <c r="M16" s="62">
        <f t="shared" si="1"/>
        <v>30.716000000000001</v>
      </c>
      <c r="N16" s="62">
        <f t="shared" si="1"/>
        <v>29.04</v>
      </c>
      <c r="O16" s="62">
        <f t="shared" si="1"/>
        <v>25.566000000000003</v>
      </c>
      <c r="P16" s="62">
        <f t="shared" si="1"/>
        <v>6.1</v>
      </c>
      <c r="Q16" s="62">
        <f t="shared" si="1"/>
        <v>4.2999999999999997E-2</v>
      </c>
      <c r="R16" s="62">
        <f t="shared" si="1"/>
        <v>0</v>
      </c>
      <c r="S16" s="62">
        <f t="shared" si="1"/>
        <v>0</v>
      </c>
      <c r="T16" s="62">
        <f t="shared" si="1"/>
        <v>14.457000000000001</v>
      </c>
      <c r="U16" s="62">
        <f t="shared" si="1"/>
        <v>14.189</v>
      </c>
      <c r="V16" s="62">
        <f t="shared" si="1"/>
        <v>13.718</v>
      </c>
      <c r="W16" s="62">
        <f t="shared" si="1"/>
        <v>5.3810000000000002</v>
      </c>
      <c r="X16" s="62">
        <f t="shared" si="1"/>
        <v>3.101</v>
      </c>
      <c r="Y16" s="62">
        <f t="shared" si="1"/>
        <v>23.745999999999999</v>
      </c>
      <c r="Z16" s="63" t="str">
        <f t="shared" si="1"/>
        <v/>
      </c>
      <c r="AA16" s="64">
        <f>SUM(AA10:AA15)</f>
        <v>584.37900000000013</v>
      </c>
    </row>
    <row r="17" spans="1:27" ht="18" customHeight="1" thickBot="1" x14ac:dyDescent="0.3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3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5" customHeight="1" x14ac:dyDescent="0.3">
      <c r="A19" s="70" t="s">
        <v>14</v>
      </c>
      <c r="B19" s="71"/>
      <c r="C19" s="72"/>
      <c r="D19" s="72"/>
      <c r="E19" s="72"/>
      <c r="F19" s="72"/>
      <c r="G19" s="72"/>
      <c r="H19" s="72">
        <v>11</v>
      </c>
      <c r="I19" s="72">
        <v>11</v>
      </c>
      <c r="J19" s="72">
        <v>11</v>
      </c>
      <c r="K19" s="72">
        <v>11</v>
      </c>
      <c r="L19" s="72">
        <v>11</v>
      </c>
      <c r="M19" s="72">
        <v>11</v>
      </c>
      <c r="N19" s="72">
        <v>11</v>
      </c>
      <c r="O19" s="72">
        <v>11</v>
      </c>
      <c r="P19" s="72">
        <v>11</v>
      </c>
      <c r="Q19" s="72">
        <v>11</v>
      </c>
      <c r="R19" s="72"/>
      <c r="S19" s="72">
        <v>11</v>
      </c>
      <c r="T19" s="72">
        <v>8.1300000000000008</v>
      </c>
      <c r="U19" s="72">
        <v>8.1300000000000008</v>
      </c>
      <c r="V19" s="72">
        <v>8.1300000000000008</v>
      </c>
      <c r="W19" s="72">
        <v>8.1300000000000008</v>
      </c>
      <c r="X19" s="72">
        <v>8.1300000000000008</v>
      </c>
      <c r="Y19" s="72">
        <v>8.1300000000000008</v>
      </c>
      <c r="Z19" s="73"/>
      <c r="AA19" s="74">
        <f t="shared" ref="AA19:AA25" si="2">SUM(B19:Z19)</f>
        <v>169.77999999999997</v>
      </c>
    </row>
    <row r="20" spans="1:27" ht="25" customHeight="1" x14ac:dyDescent="0.3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>
        <v>5.4329999999999998</v>
      </c>
      <c r="K20" s="77">
        <v>1.81</v>
      </c>
      <c r="L20" s="77">
        <v>1.093</v>
      </c>
      <c r="M20" s="77"/>
      <c r="N20" s="77">
        <v>0.85</v>
      </c>
      <c r="O20" s="77">
        <v>1.55</v>
      </c>
      <c r="P20" s="77">
        <v>0.36399999999999999</v>
      </c>
      <c r="Q20" s="77"/>
      <c r="R20" s="77"/>
      <c r="S20" s="77"/>
      <c r="T20" s="77"/>
      <c r="U20" s="77"/>
      <c r="V20" s="77"/>
      <c r="W20" s="77"/>
      <c r="X20" s="77">
        <v>9.7000000000000003E-2</v>
      </c>
      <c r="Y20" s="77"/>
      <c r="Z20" s="78"/>
      <c r="AA20" s="79">
        <f t="shared" si="2"/>
        <v>11.197000000000001</v>
      </c>
    </row>
    <row r="21" spans="1:27" ht="25" customHeight="1" x14ac:dyDescent="0.3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>
        <v>9.8800000000000008</v>
      </c>
      <c r="K21" s="81">
        <v>6.6049999999999995</v>
      </c>
      <c r="L21" s="81"/>
      <c r="M21" s="81">
        <v>1.29</v>
      </c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>
        <v>1.58</v>
      </c>
      <c r="Y21" s="81"/>
      <c r="Z21" s="78"/>
      <c r="AA21" s="79">
        <f t="shared" si="2"/>
        <v>19.354999999999997</v>
      </c>
    </row>
    <row r="22" spans="1:27" ht="25" customHeight="1" x14ac:dyDescent="0.3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5" customHeight="1" x14ac:dyDescent="0.3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5" customHeight="1" x14ac:dyDescent="0.3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5" customHeight="1" x14ac:dyDescent="0.3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3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11</v>
      </c>
      <c r="I26" s="88">
        <f t="shared" si="3"/>
        <v>11</v>
      </c>
      <c r="J26" s="88">
        <f t="shared" si="3"/>
        <v>26.313000000000002</v>
      </c>
      <c r="K26" s="88">
        <f t="shared" si="3"/>
        <v>19.414999999999999</v>
      </c>
      <c r="L26" s="88">
        <f t="shared" si="3"/>
        <v>12.093</v>
      </c>
      <c r="M26" s="88">
        <f t="shared" si="3"/>
        <v>12.29</v>
      </c>
      <c r="N26" s="88">
        <f t="shared" si="3"/>
        <v>11.85</v>
      </c>
      <c r="O26" s="88">
        <f t="shared" si="3"/>
        <v>12.55</v>
      </c>
      <c r="P26" s="88">
        <f t="shared" si="3"/>
        <v>11.364000000000001</v>
      </c>
      <c r="Q26" s="88">
        <f t="shared" si="3"/>
        <v>11</v>
      </c>
      <c r="R26" s="88">
        <f t="shared" si="3"/>
        <v>0</v>
      </c>
      <c r="S26" s="88">
        <f t="shared" si="3"/>
        <v>11</v>
      </c>
      <c r="T26" s="88">
        <f t="shared" si="3"/>
        <v>8.1300000000000008</v>
      </c>
      <c r="U26" s="88">
        <f t="shared" si="3"/>
        <v>8.1300000000000008</v>
      </c>
      <c r="V26" s="88">
        <f t="shared" si="3"/>
        <v>8.1300000000000008</v>
      </c>
      <c r="W26" s="88">
        <f t="shared" si="3"/>
        <v>8.1300000000000008</v>
      </c>
      <c r="X26" s="88">
        <f t="shared" si="3"/>
        <v>9.8070000000000004</v>
      </c>
      <c r="Y26" s="88">
        <f t="shared" si="3"/>
        <v>8.1300000000000008</v>
      </c>
      <c r="Z26" s="89" t="str">
        <f t="shared" si="3"/>
        <v/>
      </c>
      <c r="AA26" s="90">
        <f>SUM(AA19:AA25)</f>
        <v>200.33199999999997</v>
      </c>
    </row>
    <row r="27" spans="1:27" ht="18" customHeight="1" thickBot="1" x14ac:dyDescent="0.3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3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5" customHeight="1" x14ac:dyDescent="0.3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5" customHeight="1" x14ac:dyDescent="0.3">
      <c r="A30" s="75" t="s">
        <v>24</v>
      </c>
      <c r="B30" s="76">
        <v>59.25</v>
      </c>
      <c r="C30" s="77">
        <v>73.135000000000005</v>
      </c>
      <c r="D30" s="77">
        <v>49.497</v>
      </c>
      <c r="E30" s="77">
        <v>11.047000000000001</v>
      </c>
      <c r="F30" s="77">
        <v>1</v>
      </c>
      <c r="G30" s="77">
        <v>9.6449999999999996</v>
      </c>
      <c r="H30" s="77">
        <v>12.574</v>
      </c>
      <c r="I30" s="77">
        <v>11.225</v>
      </c>
      <c r="J30" s="77">
        <v>139.4</v>
      </c>
      <c r="K30" s="77">
        <v>112</v>
      </c>
      <c r="L30" s="77">
        <v>19.37</v>
      </c>
      <c r="M30" s="77">
        <v>43.006</v>
      </c>
      <c r="N30" s="77">
        <v>40.89</v>
      </c>
      <c r="O30" s="77">
        <v>38.116</v>
      </c>
      <c r="P30" s="77">
        <v>17.463999999999999</v>
      </c>
      <c r="Q30" s="77">
        <v>11.042999999999999</v>
      </c>
      <c r="R30" s="77"/>
      <c r="S30" s="77">
        <v>11</v>
      </c>
      <c r="T30" s="77">
        <v>22.587</v>
      </c>
      <c r="U30" s="77">
        <v>22.318999999999999</v>
      </c>
      <c r="V30" s="77">
        <v>21.847999999999999</v>
      </c>
      <c r="W30" s="77">
        <v>13.510999999999999</v>
      </c>
      <c r="X30" s="77">
        <v>12.907999999999999</v>
      </c>
      <c r="Y30" s="77">
        <v>31.876000000000001</v>
      </c>
      <c r="Z30" s="78"/>
      <c r="AA30" s="79">
        <f>SUM(B30:Z30)</f>
        <v>784.71099999999979</v>
      </c>
    </row>
    <row r="31" spans="1:27" ht="25" customHeight="1" x14ac:dyDescent="0.3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35">
      <c r="A32" s="60" t="s">
        <v>26</v>
      </c>
      <c r="B32" s="61">
        <f>IF(LEN(B$2)&gt;0,SUM(B29:B31),"")</f>
        <v>59.25</v>
      </c>
      <c r="C32" s="62">
        <f t="shared" ref="C32:Z32" si="4">IF(LEN(C$2)&gt;0,SUM(C29:C31),"")</f>
        <v>73.135000000000005</v>
      </c>
      <c r="D32" s="62">
        <f t="shared" si="4"/>
        <v>49.497</v>
      </c>
      <c r="E32" s="62">
        <f t="shared" si="4"/>
        <v>11.047000000000001</v>
      </c>
      <c r="F32" s="62">
        <f t="shared" si="4"/>
        <v>1</v>
      </c>
      <c r="G32" s="62">
        <f t="shared" si="4"/>
        <v>9.6449999999999996</v>
      </c>
      <c r="H32" s="62">
        <f t="shared" si="4"/>
        <v>12.574</v>
      </c>
      <c r="I32" s="62">
        <f t="shared" si="4"/>
        <v>11.225</v>
      </c>
      <c r="J32" s="62">
        <f t="shared" si="4"/>
        <v>139.4</v>
      </c>
      <c r="K32" s="62">
        <f t="shared" si="4"/>
        <v>112</v>
      </c>
      <c r="L32" s="62">
        <f t="shared" si="4"/>
        <v>19.37</v>
      </c>
      <c r="M32" s="62">
        <f t="shared" si="4"/>
        <v>43.006</v>
      </c>
      <c r="N32" s="62">
        <f t="shared" si="4"/>
        <v>40.89</v>
      </c>
      <c r="O32" s="62">
        <f t="shared" si="4"/>
        <v>38.116</v>
      </c>
      <c r="P32" s="62">
        <f t="shared" si="4"/>
        <v>17.463999999999999</v>
      </c>
      <c r="Q32" s="62">
        <f t="shared" si="4"/>
        <v>11.042999999999999</v>
      </c>
      <c r="R32" s="62">
        <f t="shared" si="4"/>
        <v>0</v>
      </c>
      <c r="S32" s="62">
        <f t="shared" si="4"/>
        <v>11</v>
      </c>
      <c r="T32" s="62">
        <f t="shared" si="4"/>
        <v>22.587</v>
      </c>
      <c r="U32" s="62">
        <f t="shared" si="4"/>
        <v>22.318999999999999</v>
      </c>
      <c r="V32" s="62">
        <f t="shared" si="4"/>
        <v>21.847999999999999</v>
      </c>
      <c r="W32" s="62">
        <f t="shared" si="4"/>
        <v>13.510999999999999</v>
      </c>
      <c r="X32" s="62">
        <f t="shared" si="4"/>
        <v>12.907999999999999</v>
      </c>
      <c r="Y32" s="62">
        <f t="shared" si="4"/>
        <v>31.876000000000001</v>
      </c>
      <c r="Z32" s="63" t="str">
        <f t="shared" si="4"/>
        <v/>
      </c>
      <c r="AA32" s="64">
        <f>SUM(AA29:AA31)</f>
        <v>784.71099999999979</v>
      </c>
    </row>
    <row r="33" spans="1:27" ht="18" customHeight="1" thickBot="1" x14ac:dyDescent="0.3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3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5" customHeight="1" x14ac:dyDescent="0.3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5" customHeight="1" x14ac:dyDescent="0.3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5" customHeight="1" x14ac:dyDescent="0.3">
      <c r="A37" s="97" t="s">
        <v>30</v>
      </c>
      <c r="B37" s="98"/>
      <c r="C37" s="99"/>
      <c r="D37" s="99"/>
      <c r="E37" s="99"/>
      <c r="F37" s="99">
        <v>12.9</v>
      </c>
      <c r="G37" s="99">
        <v>57.1</v>
      </c>
      <c r="H37" s="99">
        <v>56.9</v>
      </c>
      <c r="I37" s="99">
        <v>120.2</v>
      </c>
      <c r="J37" s="99"/>
      <c r="K37" s="99"/>
      <c r="L37" s="99">
        <v>105.9</v>
      </c>
      <c r="M37" s="99"/>
      <c r="N37" s="99"/>
      <c r="O37" s="99"/>
      <c r="P37" s="99">
        <v>64.400000000000006</v>
      </c>
      <c r="Q37" s="99">
        <v>284.2</v>
      </c>
      <c r="R37" s="99">
        <v>54.5</v>
      </c>
      <c r="S37" s="99">
        <v>61.7</v>
      </c>
      <c r="T37" s="99"/>
      <c r="U37" s="99"/>
      <c r="V37" s="99"/>
      <c r="W37" s="99"/>
      <c r="X37" s="99"/>
      <c r="Y37" s="99"/>
      <c r="Z37" s="100"/>
      <c r="AA37" s="79">
        <f t="shared" si="5"/>
        <v>817.8</v>
      </c>
    </row>
    <row r="38" spans="1:27" ht="25" customHeight="1" x14ac:dyDescent="0.3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5" customHeight="1" x14ac:dyDescent="0.3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3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12.9</v>
      </c>
      <c r="G40" s="88">
        <f t="shared" si="6"/>
        <v>57.1</v>
      </c>
      <c r="H40" s="88">
        <f t="shared" si="6"/>
        <v>56.9</v>
      </c>
      <c r="I40" s="88">
        <f t="shared" si="6"/>
        <v>120.2</v>
      </c>
      <c r="J40" s="88">
        <f t="shared" si="6"/>
        <v>0</v>
      </c>
      <c r="K40" s="88">
        <f t="shared" si="6"/>
        <v>0</v>
      </c>
      <c r="L40" s="88">
        <f t="shared" si="6"/>
        <v>105.9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64.400000000000006</v>
      </c>
      <c r="Q40" s="88">
        <f t="shared" si="6"/>
        <v>284.2</v>
      </c>
      <c r="R40" s="88">
        <f t="shared" si="6"/>
        <v>54.5</v>
      </c>
      <c r="S40" s="88">
        <f t="shared" si="6"/>
        <v>61.7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817.8</v>
      </c>
    </row>
    <row r="41" spans="1:27" ht="18" customHeight="1" thickBot="1" x14ac:dyDescent="0.3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3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5" customHeight="1" x14ac:dyDescent="0.3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5" customHeight="1" x14ac:dyDescent="0.3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5" customHeight="1" x14ac:dyDescent="0.3">
      <c r="A45" s="97" t="s">
        <v>30</v>
      </c>
      <c r="B45" s="98"/>
      <c r="C45" s="99"/>
      <c r="D45" s="99"/>
      <c r="E45" s="99"/>
      <c r="F45" s="99">
        <v>12.9</v>
      </c>
      <c r="G45" s="99">
        <v>57.1</v>
      </c>
      <c r="H45" s="99">
        <v>56.9</v>
      </c>
      <c r="I45" s="99">
        <v>120.2</v>
      </c>
      <c r="J45" s="99"/>
      <c r="K45" s="99"/>
      <c r="L45" s="99">
        <v>105.9</v>
      </c>
      <c r="M45" s="99"/>
      <c r="N45" s="99"/>
      <c r="O45" s="99"/>
      <c r="P45" s="99">
        <v>64.400000000000006</v>
      </c>
      <c r="Q45" s="99">
        <v>284.2</v>
      </c>
      <c r="R45" s="99">
        <v>54.5</v>
      </c>
      <c r="S45" s="99">
        <v>61.7</v>
      </c>
      <c r="T45" s="99"/>
      <c r="U45" s="99"/>
      <c r="V45" s="99"/>
      <c r="W45" s="99"/>
      <c r="X45" s="99"/>
      <c r="Y45" s="99"/>
      <c r="Z45" s="100"/>
      <c r="AA45" s="79">
        <f t="shared" si="7"/>
        <v>817.8</v>
      </c>
    </row>
    <row r="46" spans="1:27" ht="25" customHeight="1" x14ac:dyDescent="0.3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5" customHeight="1" x14ac:dyDescent="0.3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5" customHeight="1" x14ac:dyDescent="0.3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3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12.9</v>
      </c>
      <c r="G49" s="88">
        <f t="shared" si="8"/>
        <v>57.1</v>
      </c>
      <c r="H49" s="88">
        <f t="shared" si="8"/>
        <v>56.9</v>
      </c>
      <c r="I49" s="88">
        <f t="shared" si="8"/>
        <v>120.2</v>
      </c>
      <c r="J49" s="88">
        <f t="shared" si="8"/>
        <v>0</v>
      </c>
      <c r="K49" s="88">
        <f t="shared" si="8"/>
        <v>0</v>
      </c>
      <c r="L49" s="88">
        <f t="shared" si="8"/>
        <v>105.9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64.400000000000006</v>
      </c>
      <c r="Q49" s="88">
        <f t="shared" si="8"/>
        <v>284.2</v>
      </c>
      <c r="R49" s="88">
        <f t="shared" si="8"/>
        <v>54.5</v>
      </c>
      <c r="S49" s="88">
        <f t="shared" si="8"/>
        <v>61.7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817.8</v>
      </c>
    </row>
    <row r="50" spans="1:27" ht="16" customHeight="1" thickBot="1" x14ac:dyDescent="0.35"/>
    <row r="51" spans="1:27" ht="30" customHeight="1" thickBot="1" x14ac:dyDescent="0.3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5" customHeight="1" thickBot="1" x14ac:dyDescent="0.35">
      <c r="A52" s="86" t="s">
        <v>26</v>
      </c>
      <c r="B52" s="87">
        <f t="shared" ref="B52:Z52" si="10">IF(LEN(B$2)&gt;0,B16+B26+B40,"")</f>
        <v>59.25</v>
      </c>
      <c r="C52" s="88">
        <f t="shared" si="10"/>
        <v>73.135000000000005</v>
      </c>
      <c r="D52" s="88">
        <f t="shared" si="10"/>
        <v>49.497</v>
      </c>
      <c r="E52" s="88">
        <f t="shared" si="10"/>
        <v>11.047000000000001</v>
      </c>
      <c r="F52" s="88">
        <f t="shared" si="10"/>
        <v>13.9</v>
      </c>
      <c r="G52" s="88">
        <f t="shared" si="10"/>
        <v>66.745000000000005</v>
      </c>
      <c r="H52" s="88">
        <f t="shared" si="10"/>
        <v>69.474000000000004</v>
      </c>
      <c r="I52" s="88">
        <f t="shared" si="10"/>
        <v>131.42500000000001</v>
      </c>
      <c r="J52" s="88">
        <f t="shared" si="10"/>
        <v>139.4</v>
      </c>
      <c r="K52" s="88">
        <f t="shared" si="10"/>
        <v>112</v>
      </c>
      <c r="L52" s="88">
        <f t="shared" si="10"/>
        <v>125.27000000000001</v>
      </c>
      <c r="M52" s="88">
        <f t="shared" si="10"/>
        <v>43.006</v>
      </c>
      <c r="N52" s="88">
        <f t="shared" si="10"/>
        <v>40.89</v>
      </c>
      <c r="O52" s="88">
        <f t="shared" si="10"/>
        <v>38.116</v>
      </c>
      <c r="P52" s="88">
        <f t="shared" si="10"/>
        <v>81.864000000000004</v>
      </c>
      <c r="Q52" s="88">
        <f t="shared" si="10"/>
        <v>295.24299999999999</v>
      </c>
      <c r="R52" s="88">
        <f t="shared" si="10"/>
        <v>54.5</v>
      </c>
      <c r="S52" s="88">
        <f t="shared" si="10"/>
        <v>72.7</v>
      </c>
      <c r="T52" s="88">
        <f t="shared" si="10"/>
        <v>22.587000000000003</v>
      </c>
      <c r="U52" s="88">
        <f t="shared" si="10"/>
        <v>22.319000000000003</v>
      </c>
      <c r="V52" s="88">
        <f t="shared" si="10"/>
        <v>21.847999999999999</v>
      </c>
      <c r="W52" s="88">
        <f t="shared" si="10"/>
        <v>13.511000000000001</v>
      </c>
      <c r="X52" s="88">
        <f t="shared" si="10"/>
        <v>12.908000000000001</v>
      </c>
      <c r="Y52" s="88">
        <f t="shared" si="10"/>
        <v>31.875999999999998</v>
      </c>
      <c r="Z52" s="89" t="str">
        <f t="shared" si="10"/>
        <v/>
      </c>
      <c r="AA52" s="104">
        <f>SUM(B52:Z52)</f>
        <v>1602.5109999999997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796875" defaultRowHeight="14" x14ac:dyDescent="0.3"/>
  <cols>
    <col min="1" max="1" width="42.1796875" style="5" customWidth="1"/>
    <col min="2" max="23" width="10.7265625" style="5" customWidth="1"/>
    <col min="24" max="25" width="10.6328125" style="5" customWidth="1"/>
    <col min="26" max="26" width="10.7265625" style="5" hidden="1" customWidth="1"/>
    <col min="27" max="27" width="14.7265625" style="5" customWidth="1"/>
    <col min="28" max="16384" width="9.1796875" style="5"/>
  </cols>
  <sheetData>
    <row r="1" spans="1:27" ht="40" customHeight="1" thickBot="1" x14ac:dyDescent="0.3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35">
      <c r="A2" s="6">
        <v>45797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3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5" customHeight="1" x14ac:dyDescent="0.3">
      <c r="A4" s="16" t="s">
        <v>3</v>
      </c>
      <c r="B4" s="17">
        <v>59.226999999999997</v>
      </c>
      <c r="C4" s="18">
        <v>73.146000000000001</v>
      </c>
      <c r="D4" s="18">
        <v>49.462000000000003</v>
      </c>
      <c r="E4" s="18">
        <v>11.041</v>
      </c>
      <c r="F4" s="18">
        <v>13.918000000000001</v>
      </c>
      <c r="G4" s="18">
        <v>66.726000000000013</v>
      </c>
      <c r="H4" s="18">
        <v>69.453000000000003</v>
      </c>
      <c r="I4" s="18">
        <v>131.39599999999999</v>
      </c>
      <c r="J4" s="18">
        <v>139.4</v>
      </c>
      <c r="K4" s="18">
        <v>112</v>
      </c>
      <c r="L4" s="18">
        <v>125.292</v>
      </c>
      <c r="M4" s="18">
        <v>43.006</v>
      </c>
      <c r="N4" s="18">
        <v>40.89</v>
      </c>
      <c r="O4" s="18">
        <v>38.116</v>
      </c>
      <c r="P4" s="18">
        <v>81.864000000000004</v>
      </c>
      <c r="Q4" s="18">
        <v>295.24499999999995</v>
      </c>
      <c r="R4" s="18">
        <v>54.512</v>
      </c>
      <c r="S4" s="18">
        <v>72.725999999999999</v>
      </c>
      <c r="T4" s="18">
        <v>22.6</v>
      </c>
      <c r="U4" s="18">
        <v>22.276</v>
      </c>
      <c r="V4" s="18">
        <v>21.835999999999999</v>
      </c>
      <c r="W4" s="18">
        <v>13.495000000000001</v>
      </c>
      <c r="X4" s="18">
        <v>12.922000000000001</v>
      </c>
      <c r="Y4" s="18">
        <v>31.875</v>
      </c>
      <c r="Z4" s="19"/>
      <c r="AA4" s="20">
        <f>SUM(B4:Z4)</f>
        <v>1602.4239999999995</v>
      </c>
    </row>
    <row r="5" spans="1:27" ht="25" customHeight="1" thickBot="1" x14ac:dyDescent="0.3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3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5" customHeight="1" x14ac:dyDescent="0.3">
      <c r="A7" s="26" t="s">
        <v>3</v>
      </c>
      <c r="B7" s="27">
        <v>120.37</v>
      </c>
      <c r="C7" s="28">
        <v>111.01</v>
      </c>
      <c r="D7" s="28">
        <v>107.9</v>
      </c>
      <c r="E7" s="28">
        <v>103</v>
      </c>
      <c r="F7" s="28">
        <v>107.02</v>
      </c>
      <c r="G7" s="28">
        <v>117.66</v>
      </c>
      <c r="H7" s="28">
        <v>137</v>
      </c>
      <c r="I7" s="28">
        <v>131.54</v>
      </c>
      <c r="J7" s="28">
        <v>104.08</v>
      </c>
      <c r="K7" s="28">
        <v>62.94</v>
      </c>
      <c r="L7" s="28">
        <v>56.66</v>
      </c>
      <c r="M7" s="28">
        <v>25.99</v>
      </c>
      <c r="N7" s="28">
        <v>34.1</v>
      </c>
      <c r="O7" s="28">
        <v>36.340000000000003</v>
      </c>
      <c r="P7" s="28">
        <v>44.41</v>
      </c>
      <c r="Q7" s="28">
        <v>63.23</v>
      </c>
      <c r="R7" s="28">
        <v>66.489999999999995</v>
      </c>
      <c r="S7" s="28">
        <v>99.38</v>
      </c>
      <c r="T7" s="28">
        <v>159.82</v>
      </c>
      <c r="U7" s="28">
        <v>254.19</v>
      </c>
      <c r="V7" s="28">
        <v>310.08</v>
      </c>
      <c r="W7" s="28">
        <v>193.92</v>
      </c>
      <c r="X7" s="28">
        <v>138.97</v>
      </c>
      <c r="Y7" s="28">
        <v>113.91</v>
      </c>
      <c r="Z7" s="29"/>
      <c r="AA7" s="30">
        <f>IF(SUM(B7:Z7)&lt;&gt;0,AVERAGEIF(B7:Z7,"&lt;&gt;"""),"")</f>
        <v>112.50041666666665</v>
      </c>
    </row>
    <row r="8" spans="1:27" ht="25" customHeight="1" thickBot="1" x14ac:dyDescent="0.3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3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5" customHeight="1" x14ac:dyDescent="0.3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5" customHeight="1" x14ac:dyDescent="0.3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5" customHeight="1" x14ac:dyDescent="0.3">
      <c r="A12" s="50" t="s">
        <v>8</v>
      </c>
      <c r="B12" s="51"/>
      <c r="C12" s="52">
        <v>33.299999999999997</v>
      </c>
      <c r="D12" s="52"/>
      <c r="E12" s="52"/>
      <c r="F12" s="52"/>
      <c r="G12" s="52">
        <v>30</v>
      </c>
      <c r="H12" s="52"/>
      <c r="I12" s="52">
        <v>46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109.3</v>
      </c>
    </row>
    <row r="13" spans="1:27" ht="25" customHeight="1" x14ac:dyDescent="0.3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5" customHeight="1" x14ac:dyDescent="0.3">
      <c r="A14" s="55" t="s">
        <v>10</v>
      </c>
      <c r="B14" s="56">
        <v>4.827</v>
      </c>
      <c r="C14" s="57">
        <v>5.4459999999999997</v>
      </c>
      <c r="D14" s="57">
        <v>4.6349999999999998</v>
      </c>
      <c r="E14" s="57">
        <v>1.2409999999999999</v>
      </c>
      <c r="F14" s="57">
        <v>3.9179999999999997</v>
      </c>
      <c r="G14" s="57">
        <v>26.387</v>
      </c>
      <c r="H14" s="57">
        <v>69.453000000000003</v>
      </c>
      <c r="I14" s="57">
        <v>73.951999999999998</v>
      </c>
      <c r="J14" s="57"/>
      <c r="K14" s="57"/>
      <c r="L14" s="57">
        <v>101.684</v>
      </c>
      <c r="M14" s="57">
        <v>43.006</v>
      </c>
      <c r="N14" s="57">
        <v>40.89</v>
      </c>
      <c r="O14" s="57">
        <v>38.116</v>
      </c>
      <c r="P14" s="57">
        <v>81.864000000000004</v>
      </c>
      <c r="Q14" s="57">
        <v>184.37799999999999</v>
      </c>
      <c r="R14" s="57">
        <v>44.512</v>
      </c>
      <c r="S14" s="57">
        <v>29.400999999999996</v>
      </c>
      <c r="T14" s="57"/>
      <c r="U14" s="57"/>
      <c r="V14" s="57">
        <v>3.5000000000000003E-2</v>
      </c>
      <c r="W14" s="57">
        <v>9.5000000000000001E-2</v>
      </c>
      <c r="X14" s="57">
        <v>2.6219999999999999</v>
      </c>
      <c r="Y14" s="57">
        <v>13.718</v>
      </c>
      <c r="Z14" s="58"/>
      <c r="AA14" s="59">
        <f t="shared" si="0"/>
        <v>770.17999999999984</v>
      </c>
    </row>
    <row r="15" spans="1:27" ht="25" customHeight="1" x14ac:dyDescent="0.3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35">
      <c r="A16" s="60" t="s">
        <v>12</v>
      </c>
      <c r="B16" s="61">
        <f>IF(LEN(B$2)&gt;0,SUM(B10:B15),"")</f>
        <v>4.827</v>
      </c>
      <c r="C16" s="62">
        <f t="shared" ref="C16:Z16" si="1">IF(LEN(C$2)&gt;0,SUM(C10:C15),"")</f>
        <v>38.745999999999995</v>
      </c>
      <c r="D16" s="62">
        <f t="shared" si="1"/>
        <v>4.6349999999999998</v>
      </c>
      <c r="E16" s="62">
        <f t="shared" si="1"/>
        <v>1.2409999999999999</v>
      </c>
      <c r="F16" s="62">
        <f t="shared" si="1"/>
        <v>3.9179999999999997</v>
      </c>
      <c r="G16" s="62">
        <f t="shared" si="1"/>
        <v>56.387</v>
      </c>
      <c r="H16" s="62">
        <f t="shared" si="1"/>
        <v>69.453000000000003</v>
      </c>
      <c r="I16" s="62">
        <f t="shared" si="1"/>
        <v>119.952</v>
      </c>
      <c r="J16" s="62">
        <f t="shared" si="1"/>
        <v>0</v>
      </c>
      <c r="K16" s="62">
        <f t="shared" si="1"/>
        <v>0</v>
      </c>
      <c r="L16" s="62">
        <f t="shared" si="1"/>
        <v>101.684</v>
      </c>
      <c r="M16" s="62">
        <f t="shared" si="1"/>
        <v>43.006</v>
      </c>
      <c r="N16" s="62">
        <f t="shared" si="1"/>
        <v>40.89</v>
      </c>
      <c r="O16" s="62">
        <f t="shared" si="1"/>
        <v>38.116</v>
      </c>
      <c r="P16" s="62">
        <f t="shared" si="1"/>
        <v>81.864000000000004</v>
      </c>
      <c r="Q16" s="62">
        <f t="shared" si="1"/>
        <v>184.37799999999999</v>
      </c>
      <c r="R16" s="62">
        <f t="shared" si="1"/>
        <v>44.512</v>
      </c>
      <c r="S16" s="62">
        <f t="shared" si="1"/>
        <v>29.400999999999996</v>
      </c>
      <c r="T16" s="62">
        <f t="shared" si="1"/>
        <v>0</v>
      </c>
      <c r="U16" s="62">
        <f t="shared" si="1"/>
        <v>0</v>
      </c>
      <c r="V16" s="62">
        <f t="shared" si="1"/>
        <v>3.5000000000000003E-2</v>
      </c>
      <c r="W16" s="62">
        <f t="shared" si="1"/>
        <v>9.5000000000000001E-2</v>
      </c>
      <c r="X16" s="62">
        <f t="shared" si="1"/>
        <v>2.6219999999999999</v>
      </c>
      <c r="Y16" s="62">
        <f t="shared" si="1"/>
        <v>13.718</v>
      </c>
      <c r="Z16" s="63" t="str">
        <f t="shared" si="1"/>
        <v/>
      </c>
      <c r="AA16" s="64">
        <f>SUM(AA10:AA15)</f>
        <v>879.47999999999979</v>
      </c>
    </row>
    <row r="17" spans="1:27" ht="18" customHeight="1" thickBot="1" x14ac:dyDescent="0.3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3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5" customHeight="1" x14ac:dyDescent="0.3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5" customHeight="1" x14ac:dyDescent="0.3">
      <c r="A20" s="75" t="s">
        <v>15</v>
      </c>
      <c r="B20" s="76"/>
      <c r="C20" s="77"/>
      <c r="D20" s="77">
        <v>2.6</v>
      </c>
      <c r="E20" s="77"/>
      <c r="F20" s="77">
        <v>10</v>
      </c>
      <c r="G20" s="77">
        <v>10.339</v>
      </c>
      <c r="H20" s="77"/>
      <c r="I20" s="77"/>
      <c r="J20" s="77"/>
      <c r="K20" s="77"/>
      <c r="L20" s="77">
        <v>5.6</v>
      </c>
      <c r="M20" s="77"/>
      <c r="N20" s="77"/>
      <c r="O20" s="77"/>
      <c r="P20" s="77"/>
      <c r="Q20" s="77">
        <v>102.6</v>
      </c>
      <c r="R20" s="77">
        <v>10</v>
      </c>
      <c r="S20" s="77">
        <v>15.306999999999999</v>
      </c>
      <c r="T20" s="77"/>
      <c r="U20" s="77">
        <v>14.976000000000001</v>
      </c>
      <c r="V20" s="77">
        <v>10.801</v>
      </c>
      <c r="W20" s="77"/>
      <c r="X20" s="77"/>
      <c r="Y20" s="77"/>
      <c r="Z20" s="78"/>
      <c r="AA20" s="79">
        <f t="shared" si="2"/>
        <v>182.22299999999998</v>
      </c>
    </row>
    <row r="21" spans="1:27" ht="25" customHeight="1" x14ac:dyDescent="0.3">
      <c r="A21" s="75" t="s">
        <v>16</v>
      </c>
      <c r="B21" s="80"/>
      <c r="C21" s="81"/>
      <c r="D21" s="81">
        <v>14.627000000000001</v>
      </c>
      <c r="E21" s="81"/>
      <c r="F21" s="81"/>
      <c r="G21" s="81"/>
      <c r="H21" s="81"/>
      <c r="I21" s="81">
        <v>11.444000000000001</v>
      </c>
      <c r="J21" s="81"/>
      <c r="K21" s="81"/>
      <c r="L21" s="81">
        <v>17.591000000000001</v>
      </c>
      <c r="M21" s="81"/>
      <c r="N21" s="81"/>
      <c r="O21" s="81"/>
      <c r="P21" s="81"/>
      <c r="Q21" s="81">
        <v>8.2669999999999995</v>
      </c>
      <c r="R21" s="81"/>
      <c r="S21" s="81">
        <v>28.018000000000001</v>
      </c>
      <c r="T21" s="81"/>
      <c r="U21" s="81"/>
      <c r="V21" s="81"/>
      <c r="W21" s="81"/>
      <c r="X21" s="81"/>
      <c r="Y21" s="81">
        <v>7.4569999999999999</v>
      </c>
      <c r="Z21" s="78"/>
      <c r="AA21" s="79">
        <f t="shared" si="2"/>
        <v>87.403999999999996</v>
      </c>
    </row>
    <row r="22" spans="1:27" ht="25" customHeight="1" x14ac:dyDescent="0.3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0.41699999999999998</v>
      </c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0.41699999999999998</v>
      </c>
    </row>
    <row r="23" spans="1:27" ht="25" customHeight="1" x14ac:dyDescent="0.3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5" customHeight="1" x14ac:dyDescent="0.3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5" customHeight="1" x14ac:dyDescent="0.3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35">
      <c r="A26" s="86" t="s">
        <v>21</v>
      </c>
      <c r="B26" s="87">
        <f>IF(LEN(B$2)&gt;0,SUM(B19:B25),"")</f>
        <v>0</v>
      </c>
      <c r="C26" s="88">
        <f t="shared" ref="C26:Z26" si="3">IF(LEN(C$2)&gt;0,SUM(C19:C25),"")</f>
        <v>0</v>
      </c>
      <c r="D26" s="88">
        <f t="shared" si="3"/>
        <v>17.227</v>
      </c>
      <c r="E26" s="88">
        <f t="shared" si="3"/>
        <v>0</v>
      </c>
      <c r="F26" s="88">
        <f t="shared" si="3"/>
        <v>10</v>
      </c>
      <c r="G26" s="88">
        <f t="shared" si="3"/>
        <v>10.339</v>
      </c>
      <c r="H26" s="88">
        <f t="shared" si="3"/>
        <v>0</v>
      </c>
      <c r="I26" s="88">
        <f t="shared" si="3"/>
        <v>11.444000000000001</v>
      </c>
      <c r="J26" s="88">
        <f t="shared" si="3"/>
        <v>0</v>
      </c>
      <c r="K26" s="88">
        <f t="shared" si="3"/>
        <v>0</v>
      </c>
      <c r="L26" s="88">
        <f t="shared" si="3"/>
        <v>23.608000000000004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110.86699999999999</v>
      </c>
      <c r="R26" s="88">
        <f t="shared" si="3"/>
        <v>10</v>
      </c>
      <c r="S26" s="88">
        <f t="shared" si="3"/>
        <v>43.325000000000003</v>
      </c>
      <c r="T26" s="88">
        <f t="shared" si="3"/>
        <v>0</v>
      </c>
      <c r="U26" s="88">
        <f t="shared" si="3"/>
        <v>14.976000000000001</v>
      </c>
      <c r="V26" s="88">
        <f t="shared" si="3"/>
        <v>10.801</v>
      </c>
      <c r="W26" s="88">
        <f t="shared" si="3"/>
        <v>0</v>
      </c>
      <c r="X26" s="88">
        <f t="shared" si="3"/>
        <v>0</v>
      </c>
      <c r="Y26" s="88">
        <f t="shared" si="3"/>
        <v>7.4569999999999999</v>
      </c>
      <c r="Z26" s="89" t="str">
        <f t="shared" si="3"/>
        <v/>
      </c>
      <c r="AA26" s="90">
        <f>SUM(AA19:AA25)</f>
        <v>270.04399999999993</v>
      </c>
    </row>
    <row r="27" spans="1:27" ht="18" customHeight="1" thickBot="1" x14ac:dyDescent="0.3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3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5" customHeight="1" x14ac:dyDescent="0.3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5" customHeight="1" x14ac:dyDescent="0.3">
      <c r="A30" s="75" t="s">
        <v>24</v>
      </c>
      <c r="B30" s="76">
        <v>4.827</v>
      </c>
      <c r="C30" s="77">
        <v>38.746000000000002</v>
      </c>
      <c r="D30" s="77">
        <v>21.861999999999998</v>
      </c>
      <c r="E30" s="77">
        <v>1.2410000000000001</v>
      </c>
      <c r="F30" s="77">
        <v>13.917999999999999</v>
      </c>
      <c r="G30" s="77">
        <v>66.725999999999999</v>
      </c>
      <c r="H30" s="77">
        <v>69.453000000000003</v>
      </c>
      <c r="I30" s="77">
        <v>131.39599999999999</v>
      </c>
      <c r="J30" s="77"/>
      <c r="K30" s="77"/>
      <c r="L30" s="77">
        <v>125.292</v>
      </c>
      <c r="M30" s="77">
        <v>43.006</v>
      </c>
      <c r="N30" s="77">
        <v>40.89</v>
      </c>
      <c r="O30" s="77">
        <v>38.116</v>
      </c>
      <c r="P30" s="77">
        <v>81.864000000000004</v>
      </c>
      <c r="Q30" s="77">
        <v>295.245</v>
      </c>
      <c r="R30" s="77">
        <v>54.512</v>
      </c>
      <c r="S30" s="77">
        <v>72.725999999999999</v>
      </c>
      <c r="T30" s="77"/>
      <c r="U30" s="77">
        <v>14.976000000000001</v>
      </c>
      <c r="V30" s="77">
        <v>10.836</v>
      </c>
      <c r="W30" s="77">
        <v>9.5000000000000001E-2</v>
      </c>
      <c r="X30" s="77">
        <v>2.6219999999999999</v>
      </c>
      <c r="Y30" s="77">
        <v>21.175000000000001</v>
      </c>
      <c r="Z30" s="78"/>
      <c r="AA30" s="79">
        <f>SUM(B30:Z30)</f>
        <v>1149.5240000000003</v>
      </c>
    </row>
    <row r="31" spans="1:27" ht="25" customHeight="1" x14ac:dyDescent="0.3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35">
      <c r="A32" s="60" t="s">
        <v>39</v>
      </c>
      <c r="B32" s="61">
        <f>IF(LEN(B$2)&gt;0,SUM(B29:B31),"")</f>
        <v>4.827</v>
      </c>
      <c r="C32" s="62">
        <f t="shared" ref="C32:Z32" si="4">IF(LEN(C$2)&gt;0,SUM(C29:C31),"")</f>
        <v>38.746000000000002</v>
      </c>
      <c r="D32" s="62">
        <f t="shared" si="4"/>
        <v>21.861999999999998</v>
      </c>
      <c r="E32" s="62">
        <f t="shared" si="4"/>
        <v>1.2410000000000001</v>
      </c>
      <c r="F32" s="62">
        <f t="shared" si="4"/>
        <v>13.917999999999999</v>
      </c>
      <c r="G32" s="62">
        <f t="shared" si="4"/>
        <v>66.725999999999999</v>
      </c>
      <c r="H32" s="62">
        <f t="shared" si="4"/>
        <v>69.453000000000003</v>
      </c>
      <c r="I32" s="62">
        <f t="shared" si="4"/>
        <v>131.39599999999999</v>
      </c>
      <c r="J32" s="62">
        <f t="shared" si="4"/>
        <v>0</v>
      </c>
      <c r="K32" s="62">
        <f t="shared" si="4"/>
        <v>0</v>
      </c>
      <c r="L32" s="62">
        <f t="shared" si="4"/>
        <v>125.292</v>
      </c>
      <c r="M32" s="62">
        <f t="shared" si="4"/>
        <v>43.006</v>
      </c>
      <c r="N32" s="62">
        <f t="shared" si="4"/>
        <v>40.89</v>
      </c>
      <c r="O32" s="62">
        <f t="shared" si="4"/>
        <v>38.116</v>
      </c>
      <c r="P32" s="62">
        <f t="shared" si="4"/>
        <v>81.864000000000004</v>
      </c>
      <c r="Q32" s="62">
        <f t="shared" si="4"/>
        <v>295.245</v>
      </c>
      <c r="R32" s="62">
        <f t="shared" si="4"/>
        <v>54.512</v>
      </c>
      <c r="S32" s="62">
        <f t="shared" si="4"/>
        <v>72.725999999999999</v>
      </c>
      <c r="T32" s="62">
        <f t="shared" si="4"/>
        <v>0</v>
      </c>
      <c r="U32" s="62">
        <f t="shared" si="4"/>
        <v>14.976000000000001</v>
      </c>
      <c r="V32" s="62">
        <f t="shared" si="4"/>
        <v>10.836</v>
      </c>
      <c r="W32" s="62">
        <f t="shared" si="4"/>
        <v>9.5000000000000001E-2</v>
      </c>
      <c r="X32" s="62">
        <f t="shared" si="4"/>
        <v>2.6219999999999999</v>
      </c>
      <c r="Y32" s="62">
        <f t="shared" si="4"/>
        <v>21.175000000000001</v>
      </c>
      <c r="Z32" s="63" t="str">
        <f t="shared" si="4"/>
        <v/>
      </c>
      <c r="AA32" s="64">
        <f>SUM(AA29:AA31)</f>
        <v>1149.5240000000003</v>
      </c>
    </row>
    <row r="33" spans="1:27" ht="18" customHeight="1" thickBot="1" x14ac:dyDescent="0.3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3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5" customHeight="1" x14ac:dyDescent="0.3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5" customHeight="1" x14ac:dyDescent="0.3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5" customHeight="1" x14ac:dyDescent="0.3">
      <c r="A37" s="97" t="s">
        <v>43</v>
      </c>
      <c r="B37" s="98">
        <v>54.4</v>
      </c>
      <c r="C37" s="99">
        <v>34.4</v>
      </c>
      <c r="D37" s="99">
        <v>27.6</v>
      </c>
      <c r="E37" s="99">
        <v>9.8000000000000007</v>
      </c>
      <c r="F37" s="99"/>
      <c r="G37" s="99"/>
      <c r="H37" s="99"/>
      <c r="I37" s="99"/>
      <c r="J37" s="99">
        <v>139.4</v>
      </c>
      <c r="K37" s="99">
        <v>112</v>
      </c>
      <c r="L37" s="99"/>
      <c r="M37" s="99"/>
      <c r="N37" s="99"/>
      <c r="O37" s="99"/>
      <c r="P37" s="99"/>
      <c r="Q37" s="99"/>
      <c r="R37" s="99"/>
      <c r="S37" s="99"/>
      <c r="T37" s="99">
        <v>22.6</v>
      </c>
      <c r="U37" s="99">
        <v>7.3</v>
      </c>
      <c r="V37" s="99">
        <v>11</v>
      </c>
      <c r="W37" s="99">
        <v>13.4</v>
      </c>
      <c r="X37" s="99">
        <v>10.3</v>
      </c>
      <c r="Y37" s="99">
        <v>10.7</v>
      </c>
      <c r="Z37" s="100"/>
      <c r="AA37" s="79">
        <f t="shared" si="5"/>
        <v>452.90000000000003</v>
      </c>
    </row>
    <row r="38" spans="1:27" ht="25" customHeight="1" x14ac:dyDescent="0.3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5" customHeight="1" x14ac:dyDescent="0.3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35">
      <c r="A40" s="86" t="s">
        <v>46</v>
      </c>
      <c r="B40" s="87">
        <f>IF(LEN(B$2)&gt;0,SUM(B35:B39),"")</f>
        <v>54.4</v>
      </c>
      <c r="C40" s="88">
        <f t="shared" ref="C40:Z40" si="6">IF(LEN(C$2)&gt;0,SUM(C35:C39),"")</f>
        <v>34.4</v>
      </c>
      <c r="D40" s="88">
        <f t="shared" si="6"/>
        <v>27.6</v>
      </c>
      <c r="E40" s="88">
        <f t="shared" si="6"/>
        <v>9.8000000000000007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139.4</v>
      </c>
      <c r="K40" s="88">
        <f t="shared" si="6"/>
        <v>112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22.6</v>
      </c>
      <c r="U40" s="88">
        <f t="shared" si="6"/>
        <v>7.3</v>
      </c>
      <c r="V40" s="88">
        <f t="shared" si="6"/>
        <v>11</v>
      </c>
      <c r="W40" s="88">
        <f t="shared" si="6"/>
        <v>13.4</v>
      </c>
      <c r="X40" s="88">
        <f t="shared" si="6"/>
        <v>10.3</v>
      </c>
      <c r="Y40" s="88">
        <f t="shared" si="6"/>
        <v>10.7</v>
      </c>
      <c r="Z40" s="89" t="str">
        <f t="shared" si="6"/>
        <v/>
      </c>
      <c r="AA40" s="90">
        <f t="shared" si="5"/>
        <v>452.90000000000003</v>
      </c>
    </row>
    <row r="41" spans="1:27" ht="18" customHeight="1" thickBot="1" x14ac:dyDescent="0.3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3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5" customHeight="1" x14ac:dyDescent="0.3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5" customHeight="1" x14ac:dyDescent="0.3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5" customHeight="1" x14ac:dyDescent="0.3">
      <c r="A45" s="97" t="s">
        <v>43</v>
      </c>
      <c r="B45" s="98">
        <v>54.4</v>
      </c>
      <c r="C45" s="99">
        <v>34.4</v>
      </c>
      <c r="D45" s="99">
        <v>27.6</v>
      </c>
      <c r="E45" s="99">
        <v>9.8000000000000007</v>
      </c>
      <c r="F45" s="99"/>
      <c r="G45" s="99"/>
      <c r="H45" s="99"/>
      <c r="I45" s="99"/>
      <c r="J45" s="99">
        <v>139.4</v>
      </c>
      <c r="K45" s="99">
        <v>112</v>
      </c>
      <c r="L45" s="99"/>
      <c r="M45" s="99"/>
      <c r="N45" s="99"/>
      <c r="O45" s="99"/>
      <c r="P45" s="99"/>
      <c r="Q45" s="99"/>
      <c r="R45" s="99"/>
      <c r="S45" s="99"/>
      <c r="T45" s="99">
        <v>22.6</v>
      </c>
      <c r="U45" s="99">
        <v>7.3</v>
      </c>
      <c r="V45" s="99">
        <v>11</v>
      </c>
      <c r="W45" s="99">
        <v>13.4</v>
      </c>
      <c r="X45" s="99">
        <v>10.3</v>
      </c>
      <c r="Y45" s="99">
        <v>10.7</v>
      </c>
      <c r="Z45" s="100"/>
      <c r="AA45" s="79">
        <f t="shared" si="7"/>
        <v>452.90000000000003</v>
      </c>
    </row>
    <row r="46" spans="1:27" ht="25" customHeight="1" x14ac:dyDescent="0.3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5" customHeight="1" x14ac:dyDescent="0.3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5" customHeight="1" x14ac:dyDescent="0.3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35">
      <c r="A49" s="86" t="s">
        <v>49</v>
      </c>
      <c r="B49" s="87">
        <f>IF(LEN(B$2)&gt;0,SUM(B43:B48),"")</f>
        <v>54.4</v>
      </c>
      <c r="C49" s="88">
        <f t="shared" ref="C49:Z49" si="8">IF(LEN(C$2)&gt;0,SUM(C43:C48),"")</f>
        <v>34.4</v>
      </c>
      <c r="D49" s="88">
        <f t="shared" si="8"/>
        <v>27.6</v>
      </c>
      <c r="E49" s="88">
        <f t="shared" si="8"/>
        <v>9.8000000000000007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139.4</v>
      </c>
      <c r="K49" s="88">
        <f t="shared" si="8"/>
        <v>112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22.6</v>
      </c>
      <c r="U49" s="88">
        <f t="shared" si="8"/>
        <v>7.3</v>
      </c>
      <c r="V49" s="88">
        <f t="shared" si="8"/>
        <v>11</v>
      </c>
      <c r="W49" s="88">
        <f t="shared" si="8"/>
        <v>13.4</v>
      </c>
      <c r="X49" s="88">
        <f t="shared" si="8"/>
        <v>10.3</v>
      </c>
      <c r="Y49" s="88">
        <f t="shared" si="8"/>
        <v>10.7</v>
      </c>
      <c r="Z49" s="89" t="str">
        <f t="shared" si="8"/>
        <v/>
      </c>
      <c r="AA49" s="90">
        <f t="shared" si="7"/>
        <v>452.90000000000003</v>
      </c>
    </row>
    <row r="50" spans="1:27" ht="16" customHeight="1" thickBot="1" x14ac:dyDescent="0.35"/>
    <row r="51" spans="1:27" ht="30" customHeight="1" thickBot="1" x14ac:dyDescent="0.3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5" customHeight="1" thickBot="1" x14ac:dyDescent="0.35">
      <c r="A52" s="86" t="s">
        <v>39</v>
      </c>
      <c r="B52" s="87">
        <f>IF(LEN(B$2)&gt;0,SUM(B10:B15)+B26+B40,"")</f>
        <v>59.226999999999997</v>
      </c>
      <c r="C52" s="88">
        <f t="shared" ref="C52:Z52" si="10">IF(LEN(C$2)&gt;0,SUM(C10:C15)+C26+C40,"")</f>
        <v>73.145999999999987</v>
      </c>
      <c r="D52" s="88">
        <f t="shared" si="10"/>
        <v>49.462000000000003</v>
      </c>
      <c r="E52" s="88">
        <f t="shared" si="10"/>
        <v>11.041</v>
      </c>
      <c r="F52" s="88">
        <f t="shared" si="10"/>
        <v>13.917999999999999</v>
      </c>
      <c r="G52" s="88">
        <f t="shared" si="10"/>
        <v>66.725999999999999</v>
      </c>
      <c r="H52" s="88">
        <f t="shared" si="10"/>
        <v>69.453000000000003</v>
      </c>
      <c r="I52" s="88">
        <f t="shared" si="10"/>
        <v>131.39599999999999</v>
      </c>
      <c r="J52" s="88">
        <f t="shared" si="10"/>
        <v>139.4</v>
      </c>
      <c r="K52" s="88">
        <f t="shared" si="10"/>
        <v>112</v>
      </c>
      <c r="L52" s="88">
        <f t="shared" si="10"/>
        <v>125.292</v>
      </c>
      <c r="M52" s="88">
        <f t="shared" si="10"/>
        <v>43.006</v>
      </c>
      <c r="N52" s="88">
        <f t="shared" si="10"/>
        <v>40.89</v>
      </c>
      <c r="O52" s="88">
        <f t="shared" si="10"/>
        <v>38.116</v>
      </c>
      <c r="P52" s="88">
        <f t="shared" si="10"/>
        <v>81.864000000000004</v>
      </c>
      <c r="Q52" s="88">
        <f t="shared" si="10"/>
        <v>295.245</v>
      </c>
      <c r="R52" s="88">
        <f t="shared" si="10"/>
        <v>54.512</v>
      </c>
      <c r="S52" s="88">
        <f t="shared" si="10"/>
        <v>72.725999999999999</v>
      </c>
      <c r="T52" s="88">
        <f t="shared" si="10"/>
        <v>22.6</v>
      </c>
      <c r="U52" s="88">
        <f t="shared" si="10"/>
        <v>22.276</v>
      </c>
      <c r="V52" s="88">
        <f t="shared" si="10"/>
        <v>21.835999999999999</v>
      </c>
      <c r="W52" s="88">
        <f t="shared" si="10"/>
        <v>13.495000000000001</v>
      </c>
      <c r="X52" s="88">
        <f t="shared" si="10"/>
        <v>12.922000000000001</v>
      </c>
      <c r="Y52" s="88">
        <f t="shared" si="10"/>
        <v>31.875</v>
      </c>
      <c r="Z52" s="89" t="str">
        <f t="shared" si="10"/>
        <v/>
      </c>
      <c r="AA52" s="104">
        <f>SUM(B52:Z52)</f>
        <v>1602.4239999999995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796875" defaultRowHeight="14" x14ac:dyDescent="0.3"/>
  <cols>
    <col min="1" max="1" width="42.1796875" style="5" customWidth="1"/>
    <col min="2" max="23" width="10.7265625" style="5" customWidth="1"/>
    <col min="24" max="25" width="10.6328125" style="5" customWidth="1"/>
    <col min="26" max="26" width="10.7265625" style="5" hidden="1" customWidth="1"/>
    <col min="27" max="27" width="14.7265625" style="5" customWidth="1"/>
    <col min="28" max="16384" width="9.1796875" style="5"/>
  </cols>
  <sheetData>
    <row r="1" spans="1:27" ht="40" customHeight="1" thickBot="1" x14ac:dyDescent="0.3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35">
      <c r="A2" s="6">
        <v>45797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3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5" customHeight="1" x14ac:dyDescent="0.3">
      <c r="A4" s="16" t="s">
        <v>3</v>
      </c>
      <c r="B4" s="17">
        <v>54.4</v>
      </c>
      <c r="C4" s="18">
        <v>34.4</v>
      </c>
      <c r="D4" s="18">
        <v>27.6</v>
      </c>
      <c r="E4" s="18">
        <v>9.8000000000000007</v>
      </c>
      <c r="F4" s="18">
        <v>-12.9</v>
      </c>
      <c r="G4" s="18">
        <v>-57.1</v>
      </c>
      <c r="H4" s="18">
        <v>-56.9</v>
      </c>
      <c r="I4" s="18">
        <v>-120.2</v>
      </c>
      <c r="J4" s="18">
        <v>139.4</v>
      </c>
      <c r="K4" s="18">
        <v>112</v>
      </c>
      <c r="L4" s="18">
        <v>-105.9</v>
      </c>
      <c r="M4" s="18"/>
      <c r="N4" s="18"/>
      <c r="O4" s="18"/>
      <c r="P4" s="18">
        <v>-64.400000000000006</v>
      </c>
      <c r="Q4" s="18">
        <v>-284.2</v>
      </c>
      <c r="R4" s="18">
        <v>-54.5</v>
      </c>
      <c r="S4" s="18">
        <v>-61.7</v>
      </c>
      <c r="T4" s="18">
        <v>22.6</v>
      </c>
      <c r="U4" s="18">
        <v>7.3</v>
      </c>
      <c r="V4" s="18">
        <v>11</v>
      </c>
      <c r="W4" s="18">
        <v>13.4</v>
      </c>
      <c r="X4" s="18">
        <v>10.3</v>
      </c>
      <c r="Y4" s="18">
        <v>10.7</v>
      </c>
      <c r="Z4" s="19"/>
      <c r="AA4" s="111">
        <f>SUM(B4:Z4)</f>
        <v>-364.9</v>
      </c>
    </row>
    <row r="5" spans="1:27" ht="25" customHeight="1" thickBot="1" x14ac:dyDescent="0.3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3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5" customHeight="1" x14ac:dyDescent="0.3">
      <c r="A7" s="26" t="s">
        <v>3</v>
      </c>
      <c r="B7" s="116">
        <v>120.37</v>
      </c>
      <c r="C7" s="117">
        <v>111.01</v>
      </c>
      <c r="D7" s="117">
        <v>107.9</v>
      </c>
      <c r="E7" s="117">
        <v>103</v>
      </c>
      <c r="F7" s="117">
        <v>107.02</v>
      </c>
      <c r="G7" s="117">
        <v>117.66</v>
      </c>
      <c r="H7" s="117">
        <v>137</v>
      </c>
      <c r="I7" s="117">
        <v>131.54</v>
      </c>
      <c r="J7" s="117">
        <v>104.08</v>
      </c>
      <c r="K7" s="117">
        <v>62.94</v>
      </c>
      <c r="L7" s="117">
        <v>56.66</v>
      </c>
      <c r="M7" s="117">
        <v>25.99</v>
      </c>
      <c r="N7" s="117">
        <v>34.1</v>
      </c>
      <c r="O7" s="117">
        <v>36.340000000000003</v>
      </c>
      <c r="P7" s="117">
        <v>44.41</v>
      </c>
      <c r="Q7" s="117">
        <v>63.23</v>
      </c>
      <c r="R7" s="117">
        <v>66.489999999999995</v>
      </c>
      <c r="S7" s="117">
        <v>99.38</v>
      </c>
      <c r="T7" s="117">
        <v>159.82</v>
      </c>
      <c r="U7" s="117">
        <v>254.19</v>
      </c>
      <c r="V7" s="117">
        <v>310.08</v>
      </c>
      <c r="W7" s="117">
        <v>193.92</v>
      </c>
      <c r="X7" s="117">
        <v>138.97</v>
      </c>
      <c r="Y7" s="117">
        <v>113.91</v>
      </c>
      <c r="Z7" s="118"/>
      <c r="AA7" s="119">
        <f>IF(SUM(B7:Z7)&lt;&gt;0,AVERAGEIF(B7:Z7,"&lt;&gt;"""),"")</f>
        <v>112.50041666666665</v>
      </c>
    </row>
    <row r="8" spans="1:27" ht="25" customHeight="1" thickBot="1" x14ac:dyDescent="0.3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3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3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5" customHeight="1" x14ac:dyDescent="0.3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5" customHeight="1" x14ac:dyDescent="0.3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5" customHeight="1" x14ac:dyDescent="0.3">
      <c r="A13" s="97" t="s">
        <v>30</v>
      </c>
      <c r="B13" s="128"/>
      <c r="C13" s="129"/>
      <c r="D13" s="129"/>
      <c r="E13" s="129"/>
      <c r="F13" s="129">
        <v>12.9</v>
      </c>
      <c r="G13" s="129">
        <v>57.1</v>
      </c>
      <c r="H13" s="129">
        <v>56.9</v>
      </c>
      <c r="I13" s="129">
        <v>120.2</v>
      </c>
      <c r="J13" s="129"/>
      <c r="K13" s="129"/>
      <c r="L13" s="129">
        <v>105.9</v>
      </c>
      <c r="M13" s="129"/>
      <c r="N13" s="129"/>
      <c r="O13" s="129"/>
      <c r="P13" s="129">
        <v>64.400000000000006</v>
      </c>
      <c r="Q13" s="129">
        <v>284.2</v>
      </c>
      <c r="R13" s="129">
        <v>54.5</v>
      </c>
      <c r="S13" s="129">
        <v>61.7</v>
      </c>
      <c r="T13" s="129"/>
      <c r="U13" s="129"/>
      <c r="V13" s="129"/>
      <c r="W13" s="129"/>
      <c r="X13" s="129"/>
      <c r="Y13" s="130"/>
      <c r="Z13" s="131"/>
      <c r="AA13" s="132">
        <f t="shared" si="0"/>
        <v>817.8</v>
      </c>
    </row>
    <row r="14" spans="1:27" ht="25" customHeight="1" x14ac:dyDescent="0.3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5" customHeight="1" x14ac:dyDescent="0.3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3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12.9</v>
      </c>
      <c r="G16" s="135">
        <f t="shared" si="1"/>
        <v>57.1</v>
      </c>
      <c r="H16" s="135">
        <f t="shared" si="1"/>
        <v>56.9</v>
      </c>
      <c r="I16" s="135">
        <f t="shared" si="1"/>
        <v>120.2</v>
      </c>
      <c r="J16" s="135">
        <f t="shared" si="1"/>
        <v>0</v>
      </c>
      <c r="K16" s="135">
        <f t="shared" si="1"/>
        <v>0</v>
      </c>
      <c r="L16" s="135">
        <f t="shared" si="1"/>
        <v>105.9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64.400000000000006</v>
      </c>
      <c r="Q16" s="135">
        <f t="shared" si="1"/>
        <v>284.2</v>
      </c>
      <c r="R16" s="135">
        <f t="shared" si="1"/>
        <v>54.5</v>
      </c>
      <c r="S16" s="135">
        <f t="shared" si="1"/>
        <v>61.7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817.8</v>
      </c>
    </row>
    <row r="17" spans="1:27" ht="18" customHeight="1" thickBot="1" x14ac:dyDescent="0.3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3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5" customHeight="1" x14ac:dyDescent="0.3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5" customHeight="1" x14ac:dyDescent="0.3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5" customHeight="1" x14ac:dyDescent="0.3">
      <c r="A21" s="97" t="s">
        <v>43</v>
      </c>
      <c r="B21" s="128">
        <v>54.4</v>
      </c>
      <c r="C21" s="129">
        <v>34.4</v>
      </c>
      <c r="D21" s="129">
        <v>27.6</v>
      </c>
      <c r="E21" s="129">
        <v>9.8000000000000007</v>
      </c>
      <c r="F21" s="129"/>
      <c r="G21" s="129"/>
      <c r="H21" s="129"/>
      <c r="I21" s="129"/>
      <c r="J21" s="129">
        <v>139.4</v>
      </c>
      <c r="K21" s="129">
        <v>112</v>
      </c>
      <c r="L21" s="129"/>
      <c r="M21" s="129"/>
      <c r="N21" s="129"/>
      <c r="O21" s="129"/>
      <c r="P21" s="129"/>
      <c r="Q21" s="129"/>
      <c r="R21" s="129"/>
      <c r="S21" s="129"/>
      <c r="T21" s="129">
        <v>22.6</v>
      </c>
      <c r="U21" s="129">
        <v>7.3</v>
      </c>
      <c r="V21" s="129">
        <v>11</v>
      </c>
      <c r="W21" s="129">
        <v>13.4</v>
      </c>
      <c r="X21" s="129">
        <v>10.3</v>
      </c>
      <c r="Y21" s="130">
        <v>10.7</v>
      </c>
      <c r="Z21" s="131"/>
      <c r="AA21" s="132">
        <f t="shared" si="2"/>
        <v>452.90000000000003</v>
      </c>
    </row>
    <row r="22" spans="1:27" ht="25" customHeight="1" x14ac:dyDescent="0.3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5" customHeight="1" x14ac:dyDescent="0.3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35">
      <c r="A24" s="86" t="s">
        <v>49</v>
      </c>
      <c r="B24" s="134">
        <f t="shared" ref="B24:Z24" si="3">IF(LEN(B$2)&gt;0,SUM(B19:B23),"")</f>
        <v>54.4</v>
      </c>
      <c r="C24" s="135">
        <f t="shared" si="3"/>
        <v>34.4</v>
      </c>
      <c r="D24" s="135">
        <f t="shared" si="3"/>
        <v>27.6</v>
      </c>
      <c r="E24" s="135">
        <f t="shared" si="3"/>
        <v>9.8000000000000007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139.4</v>
      </c>
      <c r="K24" s="135">
        <f t="shared" si="3"/>
        <v>112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22.6</v>
      </c>
      <c r="U24" s="135">
        <f t="shared" si="3"/>
        <v>7.3</v>
      </c>
      <c r="V24" s="135">
        <f t="shared" si="3"/>
        <v>11</v>
      </c>
      <c r="W24" s="135">
        <f t="shared" si="3"/>
        <v>13.4</v>
      </c>
      <c r="X24" s="135">
        <f t="shared" si="3"/>
        <v>10.3</v>
      </c>
      <c r="Y24" s="135">
        <f t="shared" si="3"/>
        <v>10.7</v>
      </c>
      <c r="Z24" s="136" t="str">
        <f t="shared" si="3"/>
        <v/>
      </c>
      <c r="AA24" s="90">
        <f t="shared" si="2"/>
        <v>452.90000000000003</v>
      </c>
    </row>
    <row r="25" spans="1:27" ht="16" customHeight="1" x14ac:dyDescent="0.3"/>
    <row r="28" spans="1:27" x14ac:dyDescent="0.3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3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2025-05-19T20:32:02Z</dcterms:created>
  <dcterms:modified xsi:type="dcterms:W3CDTF">2025-05-19T20:32:04Z</dcterms:modified>
</cp:coreProperties>
</file>