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330"/>
  </bookViews>
  <sheets>
    <sheet name="SPOT_Summary (SELL)" sheetId="4" r:id="rId1"/>
    <sheet name="SPOT_Summary (BUY)" sheetId="5" r:id="rId2"/>
    <sheet name="MKT_Coupling" sheetId="6" r:id="rId3"/>
    <sheet name="Summary_Chart (SELL)" sheetId="7" r:id="rId4"/>
    <sheet name="Summary_Chart (BUY)" sheetId="8" r:id="rId5"/>
  </sheets>
  <definedNames>
    <definedName name="BRD_EXP_NAMES_DAM_CPL">MKT_Coupling!$A$20:$A$24</definedName>
    <definedName name="BRD_EXP_NAMES_SUM_BUY">'SPOT_Summary (BUY)'!$A$37:$A$41</definedName>
    <definedName name="BRD_EXP_NAMES_SUM_BUY_CPL">'SPOT_Summary (BUY)'!$A$45:$A$50</definedName>
    <definedName name="BRD_EXP_VALUES_DAM_CPL">MKT_Coupling!$B$20:$CW$24</definedName>
    <definedName name="BRD_EXP_VALUES_SUM_BUY">'SPOT_Summary (BUY)'!$B$37:$CW$41</definedName>
    <definedName name="BRD_EXP_VALUES_SUM_BUY_CPL">'SPOT_Summary (BUY)'!$B$45:$CW$50</definedName>
    <definedName name="BRD_IMP_NAMES_DAM_CPL">MKT_Coupling!$A$12:$A$16</definedName>
    <definedName name="BRD_IMP_NAMES_SUM_SELL">'SPOT_Summary (SELL)'!$A$37:$A$41</definedName>
    <definedName name="BRD_IMP_NAMES_SUM_SELL_CPL">'SPOT_Summary (SELL)'!$A$45:$A$50</definedName>
    <definedName name="BRD_IMP_VALUES_DAM_CPL">MKT_Coupling!$B$12:$CW$16</definedName>
    <definedName name="BRD_IMP_VALUES_SUM_SELL">'SPOT_Summary (SELL)'!$B$37:$CW$41</definedName>
    <definedName name="BRD_IMP_VALUES_SUM_SELL_CPL">'SPOT_Summary (SELL)'!$B$45:$CW$50</definedName>
    <definedName name="BUY_ORDERS_NAMES_SUM_BUY">'SPOT_Summary (BUY)'!$A$31:$A$33</definedName>
    <definedName name="BUY_ORDERS_VALUES_SUM_BUY">'SPOT_Summary (BUY)'!$B$31:$CW$33</definedName>
    <definedName name="DAM_CPL_PUB_TIME">MKT_Coupling!$D$1</definedName>
    <definedName name="DEM_UNITS_CRT_VALUES_SUM_BUY">'SPOT_Summary (BUY)'!$B$26:$CW$26</definedName>
    <definedName name="DEM_UNITS_CRT_VALUES_SUM_SELL">'SPOT_Summary (SELL)'!$B$26:$CW$26</definedName>
    <definedName name="DEM_UNITS_DRS_VALUES_SUM_BUY">'SPOT_Summary (BUY)'!$B$27:$CW$27</definedName>
    <definedName name="DEM_UNITS_DRS_VALUES_SUM_SELL">'SPOT_Summary (SELL)'!$B$27:$CW$27</definedName>
    <definedName name="DEM_UNITS_HVL_VALUES_SUM_BUY">'SPOT_Summary (BUY)'!$B$21:$CW$21</definedName>
    <definedName name="DEM_UNITS_HVL_VALUES_SUM_SELL">'SPOT_Summary (SELL)'!$B$21:$CW$21</definedName>
    <definedName name="DEM_UNITS_LVL_VALUES_SUM_BUY">'SPOT_Summary (BUY)'!$B$23:$CW$23</definedName>
    <definedName name="DEM_UNITS_LVL_VALUES_SUM_SELL">'SPOT_Summary (SELL)'!$B$23:$CW$23</definedName>
    <definedName name="DEM_UNITS_MVL_VALUES_SUM_BUY">'SPOT_Summary (BUY)'!$B$22:$CW$22</definedName>
    <definedName name="DEM_UNITS_MVL_VALUES_SUM_SELL">'SPOT_Summary (SELL)'!$B$22:$CW$22</definedName>
    <definedName name="DEM_UNITS_PMP_VALUES_SUM_BUY">'SPOT_Summary (BUY)'!$B$24:$CW$24</definedName>
    <definedName name="DEM_UNITS_PMP_VALUES_SUM_SELL">'SPOT_Summary (SELL)'!$B$24:$CW$24</definedName>
    <definedName name="DEM_UNITS_SLL_VALUES_SUM_BUY">'SPOT_Summary (BUY)'!$B$25:$CW$25</definedName>
    <definedName name="DEM_UNITS_SLL_VALUES_SUM_SELL">'SPOT_Summary (SELL)'!$B$25:$CW$25</definedName>
    <definedName name="DEMAND_NAMES_SUM_BUY">'SPOT_Summary (BUY)'!$A$21:$A$27</definedName>
    <definedName name="DEMAND_NAMES_SUM_SELL">'SPOT_Summary (SELL)'!$A$21:$A$27</definedName>
    <definedName name="DEMAND_VALUES_SUM_BUY">'SPOT_Summary (BUY)'!$B$21:$CW$27</definedName>
    <definedName name="DEMAND_VALUES_SUM_SELL">'SPOT_Summary (SELL)'!$B$21:$CW$27</definedName>
    <definedName name="GR_MAINLAND_MCP_DAM_CPL">MKT_Coupling!$B$8:$CW$8</definedName>
    <definedName name="GR_MAINLAND_MCP_DAM_CPL_60MIN">MKT_Coupling!$B$9:$CW$9</definedName>
    <definedName name="GR_MAINLAND_MCP_SUM_BUY">'SPOT_Summary (BUY)'!$B$8:$CW$8</definedName>
    <definedName name="GR_MAINLAND_MCP_SUM_BUY_60MIN">'SPOT_Summary (BUY)'!$B$9:$CW$9</definedName>
    <definedName name="GR_MAINLAND_MCP_SUM_SELL">'SPOT_Summary (SELL)'!$B$8:$CW$8</definedName>
    <definedName name="GR_MAINLAND_MCP_SUM_SELL_60MIN">'SPOT_Summary (SELL)'!$B$9:$CW$9</definedName>
    <definedName name="HRs_MKT_DAM_COUPLING">MKT_Coupling!$B$2:$CW$2</definedName>
    <definedName name="HRs_MKT_SUM_BUY">'SPOT_Summary (BUY)'!$B$2:$CW$2</definedName>
    <definedName name="HRs_MKT_SUM_SELL">'SPOT_Summary (SELL)'!$B$2:$CW$2</definedName>
    <definedName name="MKT_DAM_COUPLING_DELIVERY_DAY">MKT_Coupling!$A$3</definedName>
    <definedName name="MKT_DAM_COUPLING_TITLE">MKT_Coupling!$A$1</definedName>
    <definedName name="MKT_SUM_BUY_DELIVERY_DAY">'SPOT_Summary (BUY)'!$A$3</definedName>
    <definedName name="MKT_SUM_BUY_TITLE">'SPOT_Summary (BUY)'!$A$1</definedName>
    <definedName name="MKT_SUM_SELL_DELIVERY_DAY">'SPOT_Summary (SELL)'!$A$3</definedName>
    <definedName name="MKT_SUM_SELL_TITLE">'SPOT_Summary (SELL)'!$A$1</definedName>
    <definedName name="MTUs_MKT_DAM_COUPLING">MKT_Coupling!$B$3:$CW$3</definedName>
    <definedName name="MTUs_MKT_SUM_BUY">'SPOT_Summary (BUY)'!$B$3:$CW$3</definedName>
    <definedName name="MTUs_MKT_SUM_SELL">'SPOT_Summary (SELL)'!$B$3:$CW$3</definedName>
    <definedName name="NET_POSITION_GR_MAINLAND_DAM_CPL">MKT_Coupling!$B$5:$CW$5</definedName>
    <definedName name="_xlnm.Print_Area" localSheetId="2">MKT_Coupling!$A$1:$CX$25</definedName>
    <definedName name="_xlnm.Print_Area" localSheetId="1">'SPOT_Summary (BUY)'!$A$1:$CX$54</definedName>
    <definedName name="_xlnm.Print_Area" localSheetId="0">'SPOT_Summary (SELL)'!$A$1:$CX$54</definedName>
    <definedName name="_xlnm.Print_Titles" localSheetId="2">MKT_Coupling!$A:$A,MKT_Coupling!$1:$3</definedName>
    <definedName name="_xlnm.Print_Titles" localSheetId="1">'SPOT_Summary (BUY)'!$A:$A,'SPOT_Summary (BUY)'!$1:$3</definedName>
    <definedName name="_xlnm.Print_Titles" localSheetId="0">'SPOT_Summary (SELL)'!$A:$A,'SPOT_Summary (SELL)'!$1:$3</definedName>
    <definedName name="SELL_ORDERS_NAMES_SUM_SELL">'SPOT_Summary (SELL)'!$A$31:$A$33</definedName>
    <definedName name="SELL_ORDERS_VALUES_SUM_SELL">'SPOT_Summary (SELL)'!$B$31:$CW$33</definedName>
    <definedName name="TOT_DEMAND_GR_MAINLAND_SUM_BUY">'SPOT_Summary (BUY)'!$B$5:$CW$5</definedName>
    <definedName name="TOT_SUM_BUY_PUB_TIME">'SPOT_Summary (BUY)'!$C$1</definedName>
    <definedName name="TOT_SUM_SELL_PUB_TIME">'SPOT_Summary (SELL)'!$C$1</definedName>
    <definedName name="TOT_SUPPLY_GR_MAINLAND_SUM_SELL">'SPOT_Summary (SELL)'!$B$5:$CW$5</definedName>
    <definedName name="UNITS_BESS_VALUES_SUM_BUY">'SPOT_Summary (BUY)'!$B$17:$CW$17</definedName>
    <definedName name="UNITS_BESS_VALUES_SUM_SELL">'SPOT_Summary (SELL)'!$B$17:$CW$17</definedName>
    <definedName name="UNITS_CRT_VALUES_SUM_BUY">'SPOT_Summary (BUY)'!$B$12:$CW$12</definedName>
    <definedName name="UNITS_CRT_VALUES_SUM_SELL">'SPOT_Summary (SELL)'!$B$12:$CW$12</definedName>
    <definedName name="UNITS_CRTRES_VALUES_SUM_BUY">'SPOT_Summary (BUY)'!$B$16:$CW$16</definedName>
    <definedName name="UNITS_CRTRES_VALUES_SUM_SELL">'SPOT_Summary (SELL)'!$B$16:$CW$16</definedName>
    <definedName name="UNITS_GAS_VALUES_SUM_BUY">'SPOT_Summary (BUY)'!$B$13:$CW$13</definedName>
    <definedName name="UNITS_GAS_VALUES_SUM_SELL">'SPOT_Summary (SELL)'!$B$13:$CW$13</definedName>
    <definedName name="UNITS_HDR_VALUES_SUM_BUY">'SPOT_Summary (BUY)'!$B$14:$CW$14</definedName>
    <definedName name="UNITS_HDR_VALUES_SUM_SELL">'SPOT_Summary (SELL)'!$B$14:$CW$14</definedName>
    <definedName name="UNITS_IMP_VALUES_SUM_SELL">'SPOT_Summary (SELL)'!$B$42:$CW$42</definedName>
    <definedName name="UNITS_LIG_VALUES_SUM_BUY">'SPOT_Summary (BUY)'!$B$11:$CW$11</definedName>
    <definedName name="UNITS_LIG_VALUES_SUM_SELL">'SPOT_Summary (SELL)'!$B$11:$CW$11</definedName>
    <definedName name="UNITS_NAMES_SUM_BUY">'SPOT_Summary (BUY)'!$A$11:$A$17</definedName>
    <definedName name="UNITS_NAMES_SUM_SELL">'SPOT_Summary (SELL)'!$A$11:$A$17</definedName>
    <definedName name="UNITS_RES_VALUES_SUM_BUY">'SPOT_Summary (BUY)'!$B$15:$CW$15</definedName>
    <definedName name="UNITS_RES_VALUES_SUM_SELL">'SPOT_Summary (SELL)'!$B$15:$CW$15</definedName>
    <definedName name="UNITS_VALUES_SUM_BUY">'SPOT_Summary (BUY)'!$B$11:$CW$17</definedName>
    <definedName name="UNITS_VALUES_SUM_SELL">'SPOT_Summary (SELL)'!$B$11:$CW$17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X20" i="6" l="1" a="1"/>
  <c r="CX20" i="6"/>
  <c r="CX21" i="6" a="1"/>
  <c r="CX21" i="6"/>
  <c r="CX22" i="6" a="1"/>
  <c r="CX23" i="6" a="1"/>
  <c r="CX24" i="6" a="1"/>
  <c r="CX22" i="6"/>
  <c r="CX23" i="6"/>
  <c r="CX24" i="6"/>
  <c r="CX25" i="6"/>
  <c r="CW25" i="6"/>
  <c r="CV25" i="6"/>
  <c r="CU25" i="6"/>
  <c r="CT25" i="6"/>
  <c r="CS25" i="6"/>
  <c r="CR25" i="6"/>
  <c r="CQ25" i="6"/>
  <c r="CP25" i="6"/>
  <c r="CO25" i="6"/>
  <c r="CN25" i="6"/>
  <c r="CM25" i="6"/>
  <c r="CL25" i="6"/>
  <c r="CK25" i="6"/>
  <c r="CJ25" i="6"/>
  <c r="CI25" i="6"/>
  <c r="CH25" i="6"/>
  <c r="CG25" i="6"/>
  <c r="CF25" i="6"/>
  <c r="CE25" i="6"/>
  <c r="CD25" i="6"/>
  <c r="CC25" i="6"/>
  <c r="CB25" i="6"/>
  <c r="CA25" i="6"/>
  <c r="BZ25" i="6"/>
  <c r="BY25" i="6"/>
  <c r="BX25" i="6"/>
  <c r="BW25" i="6"/>
  <c r="BV25" i="6"/>
  <c r="BU25" i="6"/>
  <c r="BT25" i="6"/>
  <c r="BS25" i="6"/>
  <c r="BR25" i="6"/>
  <c r="BQ25" i="6"/>
  <c r="BP25" i="6"/>
  <c r="BO25" i="6"/>
  <c r="BN25" i="6"/>
  <c r="BM25" i="6"/>
  <c r="BL25" i="6"/>
  <c r="BK25" i="6"/>
  <c r="BJ25" i="6"/>
  <c r="BI25" i="6"/>
  <c r="BH25" i="6"/>
  <c r="BG25" i="6"/>
  <c r="BF25" i="6"/>
  <c r="BE25" i="6"/>
  <c r="BD25" i="6"/>
  <c r="BC25" i="6"/>
  <c r="BB25" i="6"/>
  <c r="BA25" i="6"/>
  <c r="AZ25" i="6"/>
  <c r="AY25" i="6"/>
  <c r="AX25" i="6"/>
  <c r="AW25" i="6"/>
  <c r="AV25" i="6"/>
  <c r="AU25" i="6"/>
  <c r="AT25" i="6"/>
  <c r="AS25" i="6"/>
  <c r="AR25" i="6"/>
  <c r="AQ25" i="6"/>
  <c r="AP25" i="6"/>
  <c r="AO25" i="6"/>
  <c r="AN25" i="6"/>
  <c r="AM25" i="6"/>
  <c r="AL25" i="6"/>
  <c r="AK25" i="6"/>
  <c r="AJ25" i="6"/>
  <c r="AI25" i="6"/>
  <c r="AH25" i="6"/>
  <c r="AG25" i="6"/>
  <c r="AF25" i="6"/>
  <c r="AE25" i="6"/>
  <c r="AD25" i="6"/>
  <c r="AC25" i="6"/>
  <c r="AB25" i="6"/>
  <c r="AA25" i="6"/>
  <c r="Z25" i="6"/>
  <c r="Y25" i="6"/>
  <c r="X25" i="6"/>
  <c r="W25" i="6"/>
  <c r="V25" i="6"/>
  <c r="U25" i="6"/>
  <c r="T25" i="6"/>
  <c r="S25" i="6"/>
  <c r="R25" i="6"/>
  <c r="Q25" i="6"/>
  <c r="P25" i="6"/>
  <c r="O25" i="6"/>
  <c r="N25" i="6"/>
  <c r="M25" i="6"/>
  <c r="L25" i="6"/>
  <c r="K25" i="6"/>
  <c r="J25" i="6"/>
  <c r="I25" i="6"/>
  <c r="H25" i="6"/>
  <c r="G25" i="6"/>
  <c r="F25" i="6"/>
  <c r="E25" i="6"/>
  <c r="D25" i="6"/>
  <c r="C25" i="6"/>
  <c r="B25" i="6"/>
  <c r="CX12" i="6" a="1"/>
  <c r="CX12" i="6"/>
  <c r="CX13" i="6" a="1"/>
  <c r="CX13" i="6"/>
  <c r="CX14" i="6" a="1"/>
  <c r="CX15" i="6" a="1"/>
  <c r="CX16" i="6" a="1"/>
  <c r="CX14" i="6"/>
  <c r="CX15" i="6"/>
  <c r="CX16" i="6"/>
  <c r="CX17" i="6"/>
  <c r="CW17" i="6"/>
  <c r="CV17" i="6"/>
  <c r="CU17" i="6"/>
  <c r="CT17" i="6"/>
  <c r="CS17" i="6"/>
  <c r="CR17" i="6"/>
  <c r="CQ17" i="6"/>
  <c r="CP17" i="6"/>
  <c r="CO17" i="6"/>
  <c r="CN17" i="6"/>
  <c r="CM17" i="6"/>
  <c r="CL17" i="6"/>
  <c r="CK17" i="6"/>
  <c r="CJ17" i="6"/>
  <c r="CI17" i="6"/>
  <c r="CH17" i="6"/>
  <c r="CG17" i="6"/>
  <c r="CF17" i="6"/>
  <c r="CE17" i="6"/>
  <c r="CD17" i="6"/>
  <c r="CC17" i="6"/>
  <c r="CB17" i="6"/>
  <c r="CA17" i="6"/>
  <c r="BZ17" i="6"/>
  <c r="BY17" i="6"/>
  <c r="BX17" i="6"/>
  <c r="BW17" i="6"/>
  <c r="BV17" i="6"/>
  <c r="BU17" i="6"/>
  <c r="BT17" i="6"/>
  <c r="BS17" i="6"/>
  <c r="BR17" i="6"/>
  <c r="BQ17" i="6"/>
  <c r="BP17" i="6"/>
  <c r="BO17" i="6"/>
  <c r="BN17" i="6"/>
  <c r="BM17" i="6"/>
  <c r="BL17" i="6"/>
  <c r="BK17" i="6"/>
  <c r="BJ17" i="6"/>
  <c r="BI17" i="6"/>
  <c r="BH17" i="6"/>
  <c r="BG17" i="6"/>
  <c r="BF17" i="6"/>
  <c r="BE17" i="6"/>
  <c r="BD17" i="6"/>
  <c r="BC17" i="6"/>
  <c r="BB17" i="6"/>
  <c r="BA17" i="6"/>
  <c r="AZ17" i="6"/>
  <c r="AY17" i="6"/>
  <c r="AX17" i="6"/>
  <c r="AW17" i="6"/>
  <c r="AV17" i="6"/>
  <c r="AU17" i="6"/>
  <c r="AT17" i="6"/>
  <c r="AS17" i="6"/>
  <c r="AR17" i="6"/>
  <c r="AQ17" i="6"/>
  <c r="AP17" i="6"/>
  <c r="AO17" i="6"/>
  <c r="AN17" i="6"/>
  <c r="AM17" i="6"/>
  <c r="AL17" i="6"/>
  <c r="AK17" i="6"/>
  <c r="AJ17" i="6"/>
  <c r="AI17" i="6"/>
  <c r="AH17" i="6"/>
  <c r="AG17" i="6"/>
  <c r="AF17" i="6"/>
  <c r="AE17" i="6"/>
  <c r="AD17" i="6"/>
  <c r="AC17" i="6"/>
  <c r="AB17" i="6"/>
  <c r="AA17" i="6"/>
  <c r="Z17" i="6"/>
  <c r="Y17" i="6"/>
  <c r="X17" i="6"/>
  <c r="W17" i="6"/>
  <c r="V17" i="6"/>
  <c r="U17" i="6"/>
  <c r="T17" i="6"/>
  <c r="S17" i="6"/>
  <c r="R17" i="6"/>
  <c r="Q17" i="6"/>
  <c r="P17" i="6"/>
  <c r="O17" i="6"/>
  <c r="N17" i="6"/>
  <c r="M17" i="6"/>
  <c r="L17" i="6"/>
  <c r="K17" i="6"/>
  <c r="J17" i="6"/>
  <c r="I17" i="6"/>
  <c r="H17" i="6"/>
  <c r="G17" i="6"/>
  <c r="F17" i="6"/>
  <c r="E17" i="6"/>
  <c r="D17" i="6"/>
  <c r="C17" i="6"/>
  <c r="B17" i="6"/>
  <c r="CX9" i="6"/>
  <c r="CX8" i="6"/>
  <c r="CX5" i="6" a="1"/>
  <c r="CX5" i="6"/>
  <c r="CX11" i="5" a="1"/>
  <c r="CX11" i="5"/>
  <c r="CX12" i="5" a="1"/>
  <c r="CX12" i="5"/>
  <c r="CX13" i="5" a="1"/>
  <c r="CX14" i="5" a="1"/>
  <c r="CX15" i="5" a="1"/>
  <c r="CX16" i="5" a="1"/>
  <c r="CX17" i="5" a="1"/>
  <c r="CX13" i="5"/>
  <c r="CX14" i="5"/>
  <c r="CX15" i="5"/>
  <c r="CX16" i="5"/>
  <c r="CX17" i="5"/>
  <c r="CX18" i="5"/>
  <c r="CX21" i="5" a="1"/>
  <c r="CX21" i="5"/>
  <c r="CX22" i="5" a="1"/>
  <c r="CX22" i="5"/>
  <c r="CX23" i="5" a="1"/>
  <c r="CX24" i="5" a="1"/>
  <c r="CX25" i="5" a="1"/>
  <c r="CX26" i="5" a="1"/>
  <c r="CX27" i="5" a="1"/>
  <c r="CX23" i="5"/>
  <c r="CX24" i="5"/>
  <c r="CX25" i="5"/>
  <c r="CX26" i="5"/>
  <c r="CX27" i="5"/>
  <c r="CX28" i="5"/>
  <c r="CX37" i="5" a="1"/>
  <c r="CX37" i="5"/>
  <c r="CX38" i="5" a="1"/>
  <c r="CX38" i="5"/>
  <c r="CX39" i="5" a="1"/>
  <c r="CX40" i="5" a="1"/>
  <c r="CX41" i="5" a="1"/>
  <c r="CX39" i="5"/>
  <c r="CX40" i="5"/>
  <c r="CX41" i="5"/>
  <c r="CX42" i="5"/>
  <c r="CX54" i="5"/>
  <c r="CW18" i="5"/>
  <c r="CW28" i="5"/>
  <c r="CW42" i="5"/>
  <c r="CW54" i="5"/>
  <c r="CV18" i="5"/>
  <c r="CV28" i="5"/>
  <c r="CV42" i="5"/>
  <c r="CV54" i="5"/>
  <c r="CU18" i="5"/>
  <c r="CU28" i="5"/>
  <c r="CU42" i="5"/>
  <c r="CU54" i="5"/>
  <c r="CT18" i="5"/>
  <c r="CT28" i="5"/>
  <c r="CT42" i="5"/>
  <c r="CT54" i="5"/>
  <c r="CS18" i="5"/>
  <c r="CS28" i="5"/>
  <c r="CS42" i="5"/>
  <c r="CS54" i="5"/>
  <c r="CR18" i="5"/>
  <c r="CR28" i="5"/>
  <c r="CR42" i="5"/>
  <c r="CR54" i="5"/>
  <c r="CQ18" i="5"/>
  <c r="CQ28" i="5"/>
  <c r="CQ42" i="5"/>
  <c r="CQ54" i="5"/>
  <c r="CP18" i="5"/>
  <c r="CP28" i="5"/>
  <c r="CP42" i="5"/>
  <c r="CP54" i="5"/>
  <c r="CO18" i="5"/>
  <c r="CO28" i="5"/>
  <c r="CO42" i="5"/>
  <c r="CO54" i="5"/>
  <c r="CN18" i="5"/>
  <c r="CN28" i="5"/>
  <c r="CN42" i="5"/>
  <c r="CN54" i="5"/>
  <c r="CM18" i="5"/>
  <c r="CM28" i="5"/>
  <c r="CM42" i="5"/>
  <c r="CM54" i="5"/>
  <c r="CL18" i="5"/>
  <c r="CL28" i="5"/>
  <c r="CL42" i="5"/>
  <c r="CL54" i="5"/>
  <c r="CK18" i="5"/>
  <c r="CK28" i="5"/>
  <c r="CK42" i="5"/>
  <c r="CK54" i="5"/>
  <c r="CJ18" i="5"/>
  <c r="CJ28" i="5"/>
  <c r="CJ42" i="5"/>
  <c r="CJ54" i="5"/>
  <c r="CI18" i="5"/>
  <c r="CI28" i="5"/>
  <c r="CI42" i="5"/>
  <c r="CI54" i="5"/>
  <c r="CH18" i="5"/>
  <c r="CH28" i="5"/>
  <c r="CH42" i="5"/>
  <c r="CH54" i="5"/>
  <c r="CG18" i="5"/>
  <c r="CG28" i="5"/>
  <c r="CG42" i="5"/>
  <c r="CG54" i="5"/>
  <c r="CF18" i="5"/>
  <c r="CF28" i="5"/>
  <c r="CF42" i="5"/>
  <c r="CF54" i="5"/>
  <c r="CE18" i="5"/>
  <c r="CE28" i="5"/>
  <c r="CE42" i="5"/>
  <c r="CE54" i="5"/>
  <c r="CD18" i="5"/>
  <c r="CD28" i="5"/>
  <c r="CD42" i="5"/>
  <c r="CD54" i="5"/>
  <c r="CC18" i="5"/>
  <c r="CC28" i="5"/>
  <c r="CC42" i="5"/>
  <c r="CC54" i="5"/>
  <c r="CB18" i="5"/>
  <c r="CB28" i="5"/>
  <c r="CB42" i="5"/>
  <c r="CB54" i="5"/>
  <c r="CA18" i="5"/>
  <c r="CA28" i="5"/>
  <c r="CA42" i="5"/>
  <c r="CA54" i="5"/>
  <c r="BZ18" i="5"/>
  <c r="BZ28" i="5"/>
  <c r="BZ42" i="5"/>
  <c r="BZ54" i="5"/>
  <c r="BY18" i="5"/>
  <c r="BY28" i="5"/>
  <c r="BY42" i="5"/>
  <c r="BY54" i="5"/>
  <c r="BX18" i="5"/>
  <c r="BX28" i="5"/>
  <c r="BX42" i="5"/>
  <c r="BX54" i="5"/>
  <c r="BW18" i="5"/>
  <c r="BW28" i="5"/>
  <c r="BW42" i="5"/>
  <c r="BW54" i="5"/>
  <c r="BV18" i="5"/>
  <c r="BV28" i="5"/>
  <c r="BV42" i="5"/>
  <c r="BV54" i="5"/>
  <c r="BU18" i="5"/>
  <c r="BU28" i="5"/>
  <c r="BU42" i="5"/>
  <c r="BU54" i="5"/>
  <c r="BT18" i="5"/>
  <c r="BT28" i="5"/>
  <c r="BT42" i="5"/>
  <c r="BT54" i="5"/>
  <c r="BS18" i="5"/>
  <c r="BS28" i="5"/>
  <c r="BS42" i="5"/>
  <c r="BS54" i="5"/>
  <c r="BR18" i="5"/>
  <c r="BR28" i="5"/>
  <c r="BR42" i="5"/>
  <c r="BR54" i="5"/>
  <c r="BQ18" i="5"/>
  <c r="BQ28" i="5"/>
  <c r="BQ42" i="5"/>
  <c r="BQ54" i="5"/>
  <c r="BP18" i="5"/>
  <c r="BP28" i="5"/>
  <c r="BP42" i="5"/>
  <c r="BP54" i="5"/>
  <c r="BO18" i="5"/>
  <c r="BO28" i="5"/>
  <c r="BO42" i="5"/>
  <c r="BO54" i="5"/>
  <c r="BN18" i="5"/>
  <c r="BN28" i="5"/>
  <c r="BN42" i="5"/>
  <c r="BN54" i="5"/>
  <c r="BM18" i="5"/>
  <c r="BM28" i="5"/>
  <c r="BM42" i="5"/>
  <c r="BM54" i="5"/>
  <c r="BL18" i="5"/>
  <c r="BL28" i="5"/>
  <c r="BL42" i="5"/>
  <c r="BL54" i="5"/>
  <c r="BK18" i="5"/>
  <c r="BK28" i="5"/>
  <c r="BK42" i="5"/>
  <c r="BK54" i="5"/>
  <c r="BJ18" i="5"/>
  <c r="BJ28" i="5"/>
  <c r="BJ42" i="5"/>
  <c r="BJ54" i="5"/>
  <c r="BI18" i="5"/>
  <c r="BI28" i="5"/>
  <c r="BI42" i="5"/>
  <c r="BI54" i="5"/>
  <c r="BH18" i="5"/>
  <c r="BH28" i="5"/>
  <c r="BH42" i="5"/>
  <c r="BH54" i="5"/>
  <c r="BG18" i="5"/>
  <c r="BG28" i="5"/>
  <c r="BG42" i="5"/>
  <c r="BG54" i="5"/>
  <c r="BF18" i="5"/>
  <c r="BF28" i="5"/>
  <c r="BF42" i="5"/>
  <c r="BF54" i="5"/>
  <c r="BE18" i="5"/>
  <c r="BE28" i="5"/>
  <c r="BE42" i="5"/>
  <c r="BE54" i="5"/>
  <c r="BD18" i="5"/>
  <c r="BD28" i="5"/>
  <c r="BD42" i="5"/>
  <c r="BD54" i="5"/>
  <c r="BC18" i="5"/>
  <c r="BC28" i="5"/>
  <c r="BC42" i="5"/>
  <c r="BC54" i="5"/>
  <c r="BB18" i="5"/>
  <c r="BB28" i="5"/>
  <c r="BB42" i="5"/>
  <c r="BB54" i="5"/>
  <c r="BA18" i="5"/>
  <c r="BA28" i="5"/>
  <c r="BA42" i="5"/>
  <c r="BA54" i="5"/>
  <c r="AZ18" i="5"/>
  <c r="AZ28" i="5"/>
  <c r="AZ42" i="5"/>
  <c r="AZ54" i="5"/>
  <c r="AY18" i="5"/>
  <c r="AY28" i="5"/>
  <c r="AY42" i="5"/>
  <c r="AY54" i="5"/>
  <c r="AX18" i="5"/>
  <c r="AX28" i="5"/>
  <c r="AX42" i="5"/>
  <c r="AX54" i="5"/>
  <c r="AW18" i="5"/>
  <c r="AW28" i="5"/>
  <c r="AW42" i="5"/>
  <c r="AW54" i="5"/>
  <c r="AV18" i="5"/>
  <c r="AV28" i="5"/>
  <c r="AV42" i="5"/>
  <c r="AV54" i="5"/>
  <c r="AU18" i="5"/>
  <c r="AU28" i="5"/>
  <c r="AU42" i="5"/>
  <c r="AU54" i="5"/>
  <c r="AT18" i="5"/>
  <c r="AT28" i="5"/>
  <c r="AT42" i="5"/>
  <c r="AT54" i="5"/>
  <c r="AS18" i="5"/>
  <c r="AS28" i="5"/>
  <c r="AS42" i="5"/>
  <c r="AS54" i="5"/>
  <c r="AR18" i="5"/>
  <c r="AR28" i="5"/>
  <c r="AR42" i="5"/>
  <c r="AR54" i="5"/>
  <c r="AQ18" i="5"/>
  <c r="AQ28" i="5"/>
  <c r="AQ42" i="5"/>
  <c r="AQ54" i="5"/>
  <c r="AP18" i="5"/>
  <c r="AP28" i="5"/>
  <c r="AP42" i="5"/>
  <c r="AP54" i="5"/>
  <c r="AO18" i="5"/>
  <c r="AO28" i="5"/>
  <c r="AO42" i="5"/>
  <c r="AO54" i="5"/>
  <c r="AN18" i="5"/>
  <c r="AN28" i="5"/>
  <c r="AN42" i="5"/>
  <c r="AN54" i="5"/>
  <c r="AM18" i="5"/>
  <c r="AM28" i="5"/>
  <c r="AM42" i="5"/>
  <c r="AM54" i="5"/>
  <c r="AL18" i="5"/>
  <c r="AL28" i="5"/>
  <c r="AL42" i="5"/>
  <c r="AL54" i="5"/>
  <c r="AK18" i="5"/>
  <c r="AK28" i="5"/>
  <c r="AK42" i="5"/>
  <c r="AK54" i="5"/>
  <c r="AJ18" i="5"/>
  <c r="AJ28" i="5"/>
  <c r="AJ42" i="5"/>
  <c r="AJ54" i="5"/>
  <c r="AI18" i="5"/>
  <c r="AI28" i="5"/>
  <c r="AI42" i="5"/>
  <c r="AI54" i="5"/>
  <c r="AH18" i="5"/>
  <c r="AH28" i="5"/>
  <c r="AH42" i="5"/>
  <c r="AH54" i="5"/>
  <c r="AG18" i="5"/>
  <c r="AG28" i="5"/>
  <c r="AG42" i="5"/>
  <c r="AG54" i="5"/>
  <c r="AF18" i="5"/>
  <c r="AF28" i="5"/>
  <c r="AF42" i="5"/>
  <c r="AF54" i="5"/>
  <c r="AE18" i="5"/>
  <c r="AE28" i="5"/>
  <c r="AE42" i="5"/>
  <c r="AE54" i="5"/>
  <c r="AD18" i="5"/>
  <c r="AD28" i="5"/>
  <c r="AD42" i="5"/>
  <c r="AD54" i="5"/>
  <c r="AC18" i="5"/>
  <c r="AC28" i="5"/>
  <c r="AC42" i="5"/>
  <c r="AC54" i="5"/>
  <c r="AB18" i="5"/>
  <c r="AB28" i="5"/>
  <c r="AB42" i="5"/>
  <c r="AB54" i="5"/>
  <c r="AA18" i="5"/>
  <c r="AA28" i="5"/>
  <c r="AA42" i="5"/>
  <c r="AA54" i="5"/>
  <c r="Z18" i="5"/>
  <c r="Z28" i="5"/>
  <c r="Z42" i="5"/>
  <c r="Z54" i="5"/>
  <c r="Y18" i="5"/>
  <c r="Y28" i="5"/>
  <c r="Y42" i="5"/>
  <c r="Y54" i="5"/>
  <c r="X18" i="5"/>
  <c r="X28" i="5"/>
  <c r="X42" i="5"/>
  <c r="X54" i="5"/>
  <c r="W18" i="5"/>
  <c r="W28" i="5"/>
  <c r="W42" i="5"/>
  <c r="W54" i="5"/>
  <c r="V18" i="5"/>
  <c r="V28" i="5"/>
  <c r="V42" i="5"/>
  <c r="V54" i="5"/>
  <c r="U18" i="5"/>
  <c r="U28" i="5"/>
  <c r="U42" i="5"/>
  <c r="U54" i="5"/>
  <c r="T18" i="5"/>
  <c r="T28" i="5"/>
  <c r="T42" i="5"/>
  <c r="T54" i="5"/>
  <c r="S18" i="5"/>
  <c r="S28" i="5"/>
  <c r="S42" i="5"/>
  <c r="S54" i="5"/>
  <c r="R18" i="5"/>
  <c r="R28" i="5"/>
  <c r="R42" i="5"/>
  <c r="R54" i="5"/>
  <c r="Q18" i="5"/>
  <c r="Q28" i="5"/>
  <c r="Q42" i="5"/>
  <c r="Q54" i="5"/>
  <c r="P18" i="5"/>
  <c r="P28" i="5"/>
  <c r="P42" i="5"/>
  <c r="P54" i="5"/>
  <c r="O18" i="5"/>
  <c r="O28" i="5"/>
  <c r="O42" i="5"/>
  <c r="O54" i="5"/>
  <c r="N18" i="5"/>
  <c r="N28" i="5"/>
  <c r="N42" i="5"/>
  <c r="N54" i="5"/>
  <c r="M18" i="5"/>
  <c r="M28" i="5"/>
  <c r="M42" i="5"/>
  <c r="M54" i="5"/>
  <c r="L18" i="5"/>
  <c r="L28" i="5"/>
  <c r="L42" i="5"/>
  <c r="L54" i="5"/>
  <c r="K18" i="5"/>
  <c r="K28" i="5"/>
  <c r="K42" i="5"/>
  <c r="K54" i="5"/>
  <c r="J18" i="5"/>
  <c r="J28" i="5"/>
  <c r="J42" i="5"/>
  <c r="J54" i="5"/>
  <c r="I18" i="5"/>
  <c r="I28" i="5"/>
  <c r="I42" i="5"/>
  <c r="I54" i="5"/>
  <c r="H18" i="5"/>
  <c r="H28" i="5"/>
  <c r="H42" i="5"/>
  <c r="H54" i="5"/>
  <c r="G18" i="5"/>
  <c r="G28" i="5"/>
  <c r="G42" i="5"/>
  <c r="G54" i="5"/>
  <c r="F18" i="5"/>
  <c r="F28" i="5"/>
  <c r="F42" i="5"/>
  <c r="F54" i="5"/>
  <c r="E18" i="5"/>
  <c r="E28" i="5"/>
  <c r="E42" i="5"/>
  <c r="E54" i="5"/>
  <c r="D18" i="5"/>
  <c r="D28" i="5"/>
  <c r="D42" i="5"/>
  <c r="D54" i="5"/>
  <c r="C18" i="5"/>
  <c r="C28" i="5"/>
  <c r="C42" i="5"/>
  <c r="C54" i="5"/>
  <c r="B18" i="5"/>
  <c r="B28" i="5"/>
  <c r="B42" i="5"/>
  <c r="B54" i="5"/>
  <c r="CW53" i="5"/>
  <c r="CV53" i="5"/>
  <c r="CU53" i="5"/>
  <c r="CT53" i="5"/>
  <c r="CS53" i="5"/>
  <c r="CR53" i="5"/>
  <c r="CQ53" i="5"/>
  <c r="CP53" i="5"/>
  <c r="CO53" i="5"/>
  <c r="CN53" i="5"/>
  <c r="CM53" i="5"/>
  <c r="CL53" i="5"/>
  <c r="CK53" i="5"/>
  <c r="CJ53" i="5"/>
  <c r="CI53" i="5"/>
  <c r="CH53" i="5"/>
  <c r="CG53" i="5"/>
  <c r="CF53" i="5"/>
  <c r="CE53" i="5"/>
  <c r="CD53" i="5"/>
  <c r="CC53" i="5"/>
  <c r="CB53" i="5"/>
  <c r="CA53" i="5"/>
  <c r="BZ53" i="5"/>
  <c r="BY53" i="5"/>
  <c r="BX53" i="5"/>
  <c r="BW53" i="5"/>
  <c r="BV53" i="5"/>
  <c r="BU53" i="5"/>
  <c r="BT53" i="5"/>
  <c r="BS53" i="5"/>
  <c r="BR53" i="5"/>
  <c r="BQ53" i="5"/>
  <c r="BP53" i="5"/>
  <c r="BO53" i="5"/>
  <c r="BN53" i="5"/>
  <c r="BM53" i="5"/>
  <c r="BL53" i="5"/>
  <c r="BK53" i="5"/>
  <c r="BJ53" i="5"/>
  <c r="BI53" i="5"/>
  <c r="BH53" i="5"/>
  <c r="BG53" i="5"/>
  <c r="BF53" i="5"/>
  <c r="BE53" i="5"/>
  <c r="BD53" i="5"/>
  <c r="BC53" i="5"/>
  <c r="BB53" i="5"/>
  <c r="BA53" i="5"/>
  <c r="AZ53" i="5"/>
  <c r="AY53" i="5"/>
  <c r="AX53" i="5"/>
  <c r="AW53" i="5"/>
  <c r="AV53" i="5"/>
  <c r="AU53" i="5"/>
  <c r="AT53" i="5"/>
  <c r="AS53" i="5"/>
  <c r="AR53" i="5"/>
  <c r="AQ53" i="5"/>
  <c r="AP53" i="5"/>
  <c r="AO53" i="5"/>
  <c r="AN53" i="5"/>
  <c r="AM53" i="5"/>
  <c r="AL53" i="5"/>
  <c r="AK53" i="5"/>
  <c r="AJ53" i="5"/>
  <c r="AI53" i="5"/>
  <c r="AH53" i="5"/>
  <c r="AG53" i="5"/>
  <c r="AF53" i="5"/>
  <c r="AE53" i="5"/>
  <c r="AD53" i="5"/>
  <c r="AC53" i="5"/>
  <c r="AB53" i="5"/>
  <c r="AA53" i="5"/>
  <c r="Z53" i="5"/>
  <c r="Y53" i="5"/>
  <c r="X53" i="5"/>
  <c r="W53" i="5"/>
  <c r="V53" i="5"/>
  <c r="U53" i="5"/>
  <c r="T53" i="5"/>
  <c r="S53" i="5"/>
  <c r="R53" i="5"/>
  <c r="Q53" i="5"/>
  <c r="P53" i="5"/>
  <c r="O53" i="5"/>
  <c r="N53" i="5"/>
  <c r="M53" i="5"/>
  <c r="L53" i="5"/>
  <c r="K53" i="5"/>
  <c r="J53" i="5"/>
  <c r="I53" i="5"/>
  <c r="H53" i="5"/>
  <c r="G53" i="5"/>
  <c r="F53" i="5"/>
  <c r="E53" i="5"/>
  <c r="D53" i="5"/>
  <c r="C53" i="5"/>
  <c r="B53" i="5"/>
  <c r="CX45" i="5" a="1"/>
  <c r="CX45" i="5"/>
  <c r="CX46" i="5" a="1"/>
  <c r="CX46" i="5"/>
  <c r="CX47" i="5" a="1"/>
  <c r="CX48" i="5" a="1"/>
  <c r="CX49" i="5" a="1"/>
  <c r="CX50" i="5" a="1"/>
  <c r="CX47" i="5"/>
  <c r="CX48" i="5"/>
  <c r="CX49" i="5"/>
  <c r="CX50" i="5"/>
  <c r="CX51" i="5"/>
  <c r="CW51" i="5"/>
  <c r="CV51" i="5"/>
  <c r="CU51" i="5"/>
  <c r="CT51" i="5"/>
  <c r="CS51" i="5"/>
  <c r="CR51" i="5"/>
  <c r="CQ51" i="5"/>
  <c r="CP51" i="5"/>
  <c r="CO51" i="5"/>
  <c r="CN51" i="5"/>
  <c r="CM51" i="5"/>
  <c r="CL51" i="5"/>
  <c r="CK51" i="5"/>
  <c r="CJ51" i="5"/>
  <c r="CI51" i="5"/>
  <c r="CH51" i="5"/>
  <c r="CG51" i="5"/>
  <c r="CF51" i="5"/>
  <c r="CE51" i="5"/>
  <c r="CD51" i="5"/>
  <c r="CC51" i="5"/>
  <c r="CB51" i="5"/>
  <c r="CA51" i="5"/>
  <c r="BZ51" i="5"/>
  <c r="BY51" i="5"/>
  <c r="BX51" i="5"/>
  <c r="BW51" i="5"/>
  <c r="BV51" i="5"/>
  <c r="BU51" i="5"/>
  <c r="BT51" i="5"/>
  <c r="BS51" i="5"/>
  <c r="BR51" i="5"/>
  <c r="BQ51" i="5"/>
  <c r="BP51" i="5"/>
  <c r="BO51" i="5"/>
  <c r="BN51" i="5"/>
  <c r="BM51" i="5"/>
  <c r="BL51" i="5"/>
  <c r="BK51" i="5"/>
  <c r="BJ51" i="5"/>
  <c r="BI51" i="5"/>
  <c r="BH51" i="5"/>
  <c r="BG51" i="5"/>
  <c r="BF51" i="5"/>
  <c r="BE51" i="5"/>
  <c r="BD51" i="5"/>
  <c r="BC51" i="5"/>
  <c r="BB51" i="5"/>
  <c r="BA51" i="5"/>
  <c r="AZ51" i="5"/>
  <c r="AY51" i="5"/>
  <c r="AX51" i="5"/>
  <c r="AW51" i="5"/>
  <c r="AV51" i="5"/>
  <c r="AU51" i="5"/>
  <c r="AT51" i="5"/>
  <c r="AS51" i="5"/>
  <c r="AR51" i="5"/>
  <c r="AQ51" i="5"/>
  <c r="AP51" i="5"/>
  <c r="AO51" i="5"/>
  <c r="AN51" i="5"/>
  <c r="AM51" i="5"/>
  <c r="AL51" i="5"/>
  <c r="AK51" i="5"/>
  <c r="AJ51" i="5"/>
  <c r="AI51" i="5"/>
  <c r="AH51" i="5"/>
  <c r="AG51" i="5"/>
  <c r="AF51" i="5"/>
  <c r="AE51" i="5"/>
  <c r="AD51" i="5"/>
  <c r="AC51" i="5"/>
  <c r="AB51" i="5"/>
  <c r="AA51" i="5"/>
  <c r="Z51" i="5"/>
  <c r="Y51" i="5"/>
  <c r="X51" i="5"/>
  <c r="W51" i="5"/>
  <c r="V51" i="5"/>
  <c r="U51" i="5"/>
  <c r="T51" i="5"/>
  <c r="S51" i="5"/>
  <c r="R51" i="5"/>
  <c r="Q51" i="5"/>
  <c r="P51" i="5"/>
  <c r="O51" i="5"/>
  <c r="N51" i="5"/>
  <c r="M51" i="5"/>
  <c r="L51" i="5"/>
  <c r="K51" i="5"/>
  <c r="J51" i="5"/>
  <c r="I51" i="5"/>
  <c r="H51" i="5"/>
  <c r="G51" i="5"/>
  <c r="F51" i="5"/>
  <c r="E51" i="5"/>
  <c r="D51" i="5"/>
  <c r="C51" i="5"/>
  <c r="B51" i="5"/>
  <c r="CX31" i="5" a="1"/>
  <c r="CX31" i="5"/>
  <c r="CX32" i="5" a="1"/>
  <c r="CX32" i="5"/>
  <c r="CX33" i="5" a="1"/>
  <c r="CX33" i="5"/>
  <c r="CX34" i="5"/>
  <c r="CW34" i="5"/>
  <c r="CV34" i="5"/>
  <c r="CU34" i="5"/>
  <c r="CT34" i="5"/>
  <c r="CS34" i="5"/>
  <c r="CR34" i="5"/>
  <c r="CQ34" i="5"/>
  <c r="CP34" i="5"/>
  <c r="CO34" i="5"/>
  <c r="CN34" i="5"/>
  <c r="CM34" i="5"/>
  <c r="CL34" i="5"/>
  <c r="CK34" i="5"/>
  <c r="CJ34" i="5"/>
  <c r="CI34" i="5"/>
  <c r="CH34" i="5"/>
  <c r="CG34" i="5"/>
  <c r="CF34" i="5"/>
  <c r="CE34" i="5"/>
  <c r="CD34" i="5"/>
  <c r="CC34" i="5"/>
  <c r="CB34" i="5"/>
  <c r="CA34" i="5"/>
  <c r="BZ34" i="5"/>
  <c r="BY34" i="5"/>
  <c r="BX34" i="5"/>
  <c r="BW34" i="5"/>
  <c r="BV34" i="5"/>
  <c r="BU34" i="5"/>
  <c r="BT34" i="5"/>
  <c r="BS34" i="5"/>
  <c r="BR34" i="5"/>
  <c r="BQ34" i="5"/>
  <c r="BP34" i="5"/>
  <c r="BO34" i="5"/>
  <c r="BN34" i="5"/>
  <c r="BM34" i="5"/>
  <c r="BL34" i="5"/>
  <c r="BK34" i="5"/>
  <c r="BJ34" i="5"/>
  <c r="BI34" i="5"/>
  <c r="BH34" i="5"/>
  <c r="BG34" i="5"/>
  <c r="BF34" i="5"/>
  <c r="BE34" i="5"/>
  <c r="BD34" i="5"/>
  <c r="BC34" i="5"/>
  <c r="BB34" i="5"/>
  <c r="BA34" i="5"/>
  <c r="AZ34" i="5"/>
  <c r="AY34" i="5"/>
  <c r="AX34" i="5"/>
  <c r="AW34" i="5"/>
  <c r="AV34" i="5"/>
  <c r="AU34" i="5"/>
  <c r="AT34" i="5"/>
  <c r="AS34" i="5"/>
  <c r="AR34" i="5"/>
  <c r="AQ34" i="5"/>
  <c r="AP34" i="5"/>
  <c r="AO34" i="5"/>
  <c r="AN34" i="5"/>
  <c r="AM34" i="5"/>
  <c r="AL34" i="5"/>
  <c r="AK34" i="5"/>
  <c r="AJ34" i="5"/>
  <c r="AI34" i="5"/>
  <c r="AH34" i="5"/>
  <c r="AG34" i="5"/>
  <c r="AF34" i="5"/>
  <c r="AE34" i="5"/>
  <c r="AD34" i="5"/>
  <c r="AC34" i="5"/>
  <c r="AB34" i="5"/>
  <c r="AA34" i="5"/>
  <c r="Z34" i="5"/>
  <c r="Y34" i="5"/>
  <c r="X34" i="5"/>
  <c r="W34" i="5"/>
  <c r="V34" i="5"/>
  <c r="U34" i="5"/>
  <c r="T34" i="5"/>
  <c r="S34" i="5"/>
  <c r="R34" i="5"/>
  <c r="Q34" i="5"/>
  <c r="P34" i="5"/>
  <c r="O34" i="5"/>
  <c r="N34" i="5"/>
  <c r="M34" i="5"/>
  <c r="L34" i="5"/>
  <c r="K34" i="5"/>
  <c r="J34" i="5"/>
  <c r="I34" i="5"/>
  <c r="H34" i="5"/>
  <c r="G34" i="5"/>
  <c r="F34" i="5"/>
  <c r="E34" i="5"/>
  <c r="D34" i="5"/>
  <c r="C34" i="5"/>
  <c r="B34" i="5"/>
  <c r="CX9" i="5"/>
  <c r="CX8" i="5"/>
  <c r="CX5" i="5" a="1"/>
  <c r="CX5" i="5"/>
  <c r="CX11" i="4" a="1"/>
  <c r="CX11" i="4"/>
  <c r="CX12" i="4" a="1"/>
  <c r="CX12" i="4"/>
  <c r="CX13" i="4" a="1"/>
  <c r="CX14" i="4" a="1"/>
  <c r="CX15" i="4" a="1"/>
  <c r="CX16" i="4" a="1"/>
  <c r="CX17" i="4" a="1"/>
  <c r="CX13" i="4"/>
  <c r="CX14" i="4"/>
  <c r="CX15" i="4"/>
  <c r="CX16" i="4"/>
  <c r="CX17" i="4"/>
  <c r="CX18" i="4"/>
  <c r="CX21" i="4" a="1"/>
  <c r="CX21" i="4"/>
  <c r="CX22" i="4" a="1"/>
  <c r="CX22" i="4"/>
  <c r="CX23" i="4" a="1"/>
  <c r="CX24" i="4" a="1"/>
  <c r="CX25" i="4" a="1"/>
  <c r="CX26" i="4" a="1"/>
  <c r="CX27" i="4" a="1"/>
  <c r="CX23" i="4"/>
  <c r="CX24" i="4"/>
  <c r="CX25" i="4"/>
  <c r="CX26" i="4"/>
  <c r="CX27" i="4"/>
  <c r="CX28" i="4"/>
  <c r="CX37" i="4" a="1"/>
  <c r="CX37" i="4"/>
  <c r="CX38" i="4" a="1"/>
  <c r="CX38" i="4"/>
  <c r="CX39" i="4" a="1"/>
  <c r="CX40" i="4" a="1"/>
  <c r="CX41" i="4" a="1"/>
  <c r="CX39" i="4"/>
  <c r="CX40" i="4"/>
  <c r="CX41" i="4"/>
  <c r="CX42" i="4"/>
  <c r="CX54" i="4"/>
  <c r="CW18" i="4"/>
  <c r="CW28" i="4"/>
  <c r="CW42" i="4"/>
  <c r="CW54" i="4"/>
  <c r="CV18" i="4"/>
  <c r="CV28" i="4"/>
  <c r="CV42" i="4"/>
  <c r="CV54" i="4"/>
  <c r="CU18" i="4"/>
  <c r="CU28" i="4"/>
  <c r="CU42" i="4"/>
  <c r="CU54" i="4"/>
  <c r="CT18" i="4"/>
  <c r="CT28" i="4"/>
  <c r="CT42" i="4"/>
  <c r="CT54" i="4"/>
  <c r="CS18" i="4"/>
  <c r="CS28" i="4"/>
  <c r="CS42" i="4"/>
  <c r="CS54" i="4"/>
  <c r="CR18" i="4"/>
  <c r="CR28" i="4"/>
  <c r="CR42" i="4"/>
  <c r="CR54" i="4"/>
  <c r="CQ18" i="4"/>
  <c r="CQ28" i="4"/>
  <c r="CQ42" i="4"/>
  <c r="CQ54" i="4"/>
  <c r="CP18" i="4"/>
  <c r="CP28" i="4"/>
  <c r="CP42" i="4"/>
  <c r="CP54" i="4"/>
  <c r="CO18" i="4"/>
  <c r="CO28" i="4"/>
  <c r="CO42" i="4"/>
  <c r="CO54" i="4"/>
  <c r="CN18" i="4"/>
  <c r="CN28" i="4"/>
  <c r="CN42" i="4"/>
  <c r="CN54" i="4"/>
  <c r="CM18" i="4"/>
  <c r="CM28" i="4"/>
  <c r="CM42" i="4"/>
  <c r="CM54" i="4"/>
  <c r="CL18" i="4"/>
  <c r="CL28" i="4"/>
  <c r="CL42" i="4"/>
  <c r="CL54" i="4"/>
  <c r="CK18" i="4"/>
  <c r="CK28" i="4"/>
  <c r="CK42" i="4"/>
  <c r="CK54" i="4"/>
  <c r="CJ18" i="4"/>
  <c r="CJ28" i="4"/>
  <c r="CJ42" i="4"/>
  <c r="CJ54" i="4"/>
  <c r="CI18" i="4"/>
  <c r="CI28" i="4"/>
  <c r="CI42" i="4"/>
  <c r="CI54" i="4"/>
  <c r="CH18" i="4"/>
  <c r="CH28" i="4"/>
  <c r="CH42" i="4"/>
  <c r="CH54" i="4"/>
  <c r="CG18" i="4"/>
  <c r="CG28" i="4"/>
  <c r="CG42" i="4"/>
  <c r="CG54" i="4"/>
  <c r="CF18" i="4"/>
  <c r="CF28" i="4"/>
  <c r="CF42" i="4"/>
  <c r="CF54" i="4"/>
  <c r="CE18" i="4"/>
  <c r="CE28" i="4"/>
  <c r="CE42" i="4"/>
  <c r="CE54" i="4"/>
  <c r="CD18" i="4"/>
  <c r="CD28" i="4"/>
  <c r="CD42" i="4"/>
  <c r="CD54" i="4"/>
  <c r="CC18" i="4"/>
  <c r="CC28" i="4"/>
  <c r="CC42" i="4"/>
  <c r="CC54" i="4"/>
  <c r="CB18" i="4"/>
  <c r="CB28" i="4"/>
  <c r="CB42" i="4"/>
  <c r="CB54" i="4"/>
  <c r="CA18" i="4"/>
  <c r="CA28" i="4"/>
  <c r="CA42" i="4"/>
  <c r="CA54" i="4"/>
  <c r="BZ18" i="4"/>
  <c r="BZ28" i="4"/>
  <c r="BZ42" i="4"/>
  <c r="BZ54" i="4"/>
  <c r="BY18" i="4"/>
  <c r="BY28" i="4"/>
  <c r="BY42" i="4"/>
  <c r="BY54" i="4"/>
  <c r="BX18" i="4"/>
  <c r="BX28" i="4"/>
  <c r="BX42" i="4"/>
  <c r="BX54" i="4"/>
  <c r="BW18" i="4"/>
  <c r="BW28" i="4"/>
  <c r="BW42" i="4"/>
  <c r="BW54" i="4"/>
  <c r="BV18" i="4"/>
  <c r="BV28" i="4"/>
  <c r="BV42" i="4"/>
  <c r="BV54" i="4"/>
  <c r="BU18" i="4"/>
  <c r="BU28" i="4"/>
  <c r="BU42" i="4"/>
  <c r="BU54" i="4"/>
  <c r="BT18" i="4"/>
  <c r="BT28" i="4"/>
  <c r="BT42" i="4"/>
  <c r="BT54" i="4"/>
  <c r="BS18" i="4"/>
  <c r="BS28" i="4"/>
  <c r="BS42" i="4"/>
  <c r="BS54" i="4"/>
  <c r="BR18" i="4"/>
  <c r="BR28" i="4"/>
  <c r="BR42" i="4"/>
  <c r="BR54" i="4"/>
  <c r="BQ18" i="4"/>
  <c r="BQ28" i="4"/>
  <c r="BQ42" i="4"/>
  <c r="BQ54" i="4"/>
  <c r="BP18" i="4"/>
  <c r="BP28" i="4"/>
  <c r="BP42" i="4"/>
  <c r="BP54" i="4"/>
  <c r="BO18" i="4"/>
  <c r="BO28" i="4"/>
  <c r="BO42" i="4"/>
  <c r="BO54" i="4"/>
  <c r="BN18" i="4"/>
  <c r="BN28" i="4"/>
  <c r="BN42" i="4"/>
  <c r="BN54" i="4"/>
  <c r="BM18" i="4"/>
  <c r="BM28" i="4"/>
  <c r="BM42" i="4"/>
  <c r="BM54" i="4"/>
  <c r="BL18" i="4"/>
  <c r="BL28" i="4"/>
  <c r="BL42" i="4"/>
  <c r="BL54" i="4"/>
  <c r="BK18" i="4"/>
  <c r="BK28" i="4"/>
  <c r="BK42" i="4"/>
  <c r="BK54" i="4"/>
  <c r="BJ18" i="4"/>
  <c r="BJ28" i="4"/>
  <c r="BJ42" i="4"/>
  <c r="BJ54" i="4"/>
  <c r="BI18" i="4"/>
  <c r="BI28" i="4"/>
  <c r="BI42" i="4"/>
  <c r="BI54" i="4"/>
  <c r="BH18" i="4"/>
  <c r="BH28" i="4"/>
  <c r="BH42" i="4"/>
  <c r="BH54" i="4"/>
  <c r="BG18" i="4"/>
  <c r="BG28" i="4"/>
  <c r="BG42" i="4"/>
  <c r="BG54" i="4"/>
  <c r="BF18" i="4"/>
  <c r="BF28" i="4"/>
  <c r="BF42" i="4"/>
  <c r="BF54" i="4"/>
  <c r="BE18" i="4"/>
  <c r="BE28" i="4"/>
  <c r="BE42" i="4"/>
  <c r="BE54" i="4"/>
  <c r="BD18" i="4"/>
  <c r="BD28" i="4"/>
  <c r="BD42" i="4"/>
  <c r="BD54" i="4"/>
  <c r="BC18" i="4"/>
  <c r="BC28" i="4"/>
  <c r="BC42" i="4"/>
  <c r="BC54" i="4"/>
  <c r="BB18" i="4"/>
  <c r="BB28" i="4"/>
  <c r="BB42" i="4"/>
  <c r="BB54" i="4"/>
  <c r="BA18" i="4"/>
  <c r="BA28" i="4"/>
  <c r="BA42" i="4"/>
  <c r="BA54" i="4"/>
  <c r="AZ18" i="4"/>
  <c r="AZ28" i="4"/>
  <c r="AZ42" i="4"/>
  <c r="AZ54" i="4"/>
  <c r="AY18" i="4"/>
  <c r="AY28" i="4"/>
  <c r="AY42" i="4"/>
  <c r="AY54" i="4"/>
  <c r="AX18" i="4"/>
  <c r="AX28" i="4"/>
  <c r="AX42" i="4"/>
  <c r="AX54" i="4"/>
  <c r="AW18" i="4"/>
  <c r="AW28" i="4"/>
  <c r="AW42" i="4"/>
  <c r="AW54" i="4"/>
  <c r="AV18" i="4"/>
  <c r="AV28" i="4"/>
  <c r="AV42" i="4"/>
  <c r="AV54" i="4"/>
  <c r="AU18" i="4"/>
  <c r="AU28" i="4"/>
  <c r="AU42" i="4"/>
  <c r="AU54" i="4"/>
  <c r="AT18" i="4"/>
  <c r="AT28" i="4"/>
  <c r="AT42" i="4"/>
  <c r="AT54" i="4"/>
  <c r="AS18" i="4"/>
  <c r="AS28" i="4"/>
  <c r="AS42" i="4"/>
  <c r="AS54" i="4"/>
  <c r="AR18" i="4"/>
  <c r="AR28" i="4"/>
  <c r="AR42" i="4"/>
  <c r="AR54" i="4"/>
  <c r="AQ18" i="4"/>
  <c r="AQ28" i="4"/>
  <c r="AQ42" i="4"/>
  <c r="AQ54" i="4"/>
  <c r="AP18" i="4"/>
  <c r="AP28" i="4"/>
  <c r="AP42" i="4"/>
  <c r="AP54" i="4"/>
  <c r="AO18" i="4"/>
  <c r="AO28" i="4"/>
  <c r="AO42" i="4"/>
  <c r="AO54" i="4"/>
  <c r="AN18" i="4"/>
  <c r="AN28" i="4"/>
  <c r="AN42" i="4"/>
  <c r="AN54" i="4"/>
  <c r="AM18" i="4"/>
  <c r="AM28" i="4"/>
  <c r="AM42" i="4"/>
  <c r="AM54" i="4"/>
  <c r="AL18" i="4"/>
  <c r="AL28" i="4"/>
  <c r="AL42" i="4"/>
  <c r="AL54" i="4"/>
  <c r="AK18" i="4"/>
  <c r="AK28" i="4"/>
  <c r="AK42" i="4"/>
  <c r="AK54" i="4"/>
  <c r="AJ18" i="4"/>
  <c r="AJ28" i="4"/>
  <c r="AJ42" i="4"/>
  <c r="AJ54" i="4"/>
  <c r="AI18" i="4"/>
  <c r="AI28" i="4"/>
  <c r="AI42" i="4"/>
  <c r="AI54" i="4"/>
  <c r="AH18" i="4"/>
  <c r="AH28" i="4"/>
  <c r="AH42" i="4"/>
  <c r="AH54" i="4"/>
  <c r="AG18" i="4"/>
  <c r="AG28" i="4"/>
  <c r="AG42" i="4"/>
  <c r="AG54" i="4"/>
  <c r="AF18" i="4"/>
  <c r="AF28" i="4"/>
  <c r="AF42" i="4"/>
  <c r="AF54" i="4"/>
  <c r="AE18" i="4"/>
  <c r="AE28" i="4"/>
  <c r="AE42" i="4"/>
  <c r="AE54" i="4"/>
  <c r="AD18" i="4"/>
  <c r="AD28" i="4"/>
  <c r="AD42" i="4"/>
  <c r="AD54" i="4"/>
  <c r="AC18" i="4"/>
  <c r="AC28" i="4"/>
  <c r="AC42" i="4"/>
  <c r="AC54" i="4"/>
  <c r="AB18" i="4"/>
  <c r="AB28" i="4"/>
  <c r="AB42" i="4"/>
  <c r="AB54" i="4"/>
  <c r="AA18" i="4"/>
  <c r="AA28" i="4"/>
  <c r="AA42" i="4"/>
  <c r="AA54" i="4"/>
  <c r="Z18" i="4"/>
  <c r="Z28" i="4"/>
  <c r="Z42" i="4"/>
  <c r="Z54" i="4"/>
  <c r="Y18" i="4"/>
  <c r="Y28" i="4"/>
  <c r="Y42" i="4"/>
  <c r="Y54" i="4"/>
  <c r="X18" i="4"/>
  <c r="X28" i="4"/>
  <c r="X42" i="4"/>
  <c r="X54" i="4"/>
  <c r="W18" i="4"/>
  <c r="W28" i="4"/>
  <c r="W42" i="4"/>
  <c r="W54" i="4"/>
  <c r="V18" i="4"/>
  <c r="V28" i="4"/>
  <c r="V42" i="4"/>
  <c r="V54" i="4"/>
  <c r="U18" i="4"/>
  <c r="U28" i="4"/>
  <c r="U42" i="4"/>
  <c r="U54" i="4"/>
  <c r="T18" i="4"/>
  <c r="T28" i="4"/>
  <c r="T42" i="4"/>
  <c r="T54" i="4"/>
  <c r="S18" i="4"/>
  <c r="S28" i="4"/>
  <c r="S42" i="4"/>
  <c r="S54" i="4"/>
  <c r="R18" i="4"/>
  <c r="R28" i="4"/>
  <c r="R42" i="4"/>
  <c r="R54" i="4"/>
  <c r="Q18" i="4"/>
  <c r="Q28" i="4"/>
  <c r="Q42" i="4"/>
  <c r="Q54" i="4"/>
  <c r="P18" i="4"/>
  <c r="P28" i="4"/>
  <c r="P42" i="4"/>
  <c r="P54" i="4"/>
  <c r="O18" i="4"/>
  <c r="O28" i="4"/>
  <c r="O42" i="4"/>
  <c r="O54" i="4"/>
  <c r="N18" i="4"/>
  <c r="N28" i="4"/>
  <c r="N42" i="4"/>
  <c r="N54" i="4"/>
  <c r="M18" i="4"/>
  <c r="M28" i="4"/>
  <c r="M42" i="4"/>
  <c r="M54" i="4"/>
  <c r="L18" i="4"/>
  <c r="L28" i="4"/>
  <c r="L42" i="4"/>
  <c r="L54" i="4"/>
  <c r="K18" i="4"/>
  <c r="K28" i="4"/>
  <c r="K42" i="4"/>
  <c r="K54" i="4"/>
  <c r="J18" i="4"/>
  <c r="J28" i="4"/>
  <c r="J42" i="4"/>
  <c r="J54" i="4"/>
  <c r="I18" i="4"/>
  <c r="I28" i="4"/>
  <c r="I42" i="4"/>
  <c r="I54" i="4"/>
  <c r="H18" i="4"/>
  <c r="H28" i="4"/>
  <c r="H42" i="4"/>
  <c r="H54" i="4"/>
  <c r="G18" i="4"/>
  <c r="G28" i="4"/>
  <c r="G42" i="4"/>
  <c r="G54" i="4"/>
  <c r="F18" i="4"/>
  <c r="F28" i="4"/>
  <c r="F42" i="4"/>
  <c r="F54" i="4"/>
  <c r="E18" i="4"/>
  <c r="E28" i="4"/>
  <c r="E42" i="4"/>
  <c r="E54" i="4"/>
  <c r="D18" i="4"/>
  <c r="D28" i="4"/>
  <c r="D42" i="4"/>
  <c r="D54" i="4"/>
  <c r="C18" i="4"/>
  <c r="C28" i="4"/>
  <c r="C42" i="4"/>
  <c r="C54" i="4"/>
  <c r="B18" i="4"/>
  <c r="B28" i="4"/>
  <c r="B42" i="4"/>
  <c r="B54" i="4"/>
  <c r="CW53" i="4"/>
  <c r="CV53" i="4"/>
  <c r="CU53" i="4"/>
  <c r="CT53" i="4"/>
  <c r="CS53" i="4"/>
  <c r="CR53" i="4"/>
  <c r="CQ53" i="4"/>
  <c r="CP53" i="4"/>
  <c r="CO53" i="4"/>
  <c r="CN53" i="4"/>
  <c r="CM53" i="4"/>
  <c r="CL53" i="4"/>
  <c r="CK53" i="4"/>
  <c r="CJ53" i="4"/>
  <c r="CI53" i="4"/>
  <c r="CH53" i="4"/>
  <c r="CG53" i="4"/>
  <c r="CF53" i="4"/>
  <c r="CE53" i="4"/>
  <c r="CD53" i="4"/>
  <c r="CC53" i="4"/>
  <c r="CB53" i="4"/>
  <c r="CA53" i="4"/>
  <c r="BZ53" i="4"/>
  <c r="BY53" i="4"/>
  <c r="BX53" i="4"/>
  <c r="BW53" i="4"/>
  <c r="BV53" i="4"/>
  <c r="BU53" i="4"/>
  <c r="BT53" i="4"/>
  <c r="BS53" i="4"/>
  <c r="BR53" i="4"/>
  <c r="BQ53" i="4"/>
  <c r="BP53" i="4"/>
  <c r="BO53" i="4"/>
  <c r="BN53" i="4"/>
  <c r="BM53" i="4"/>
  <c r="BL53" i="4"/>
  <c r="BK53" i="4"/>
  <c r="BJ53" i="4"/>
  <c r="BI53" i="4"/>
  <c r="BH53" i="4"/>
  <c r="BG53" i="4"/>
  <c r="BF53" i="4"/>
  <c r="BE53" i="4"/>
  <c r="BD53" i="4"/>
  <c r="BC53" i="4"/>
  <c r="BB53" i="4"/>
  <c r="BA53" i="4"/>
  <c r="AZ53" i="4"/>
  <c r="AY53" i="4"/>
  <c r="AX53" i="4"/>
  <c r="AW53" i="4"/>
  <c r="AV53" i="4"/>
  <c r="AU53" i="4"/>
  <c r="AT53" i="4"/>
  <c r="AS53" i="4"/>
  <c r="AR53" i="4"/>
  <c r="AQ53" i="4"/>
  <c r="AP53" i="4"/>
  <c r="AO53" i="4"/>
  <c r="AN53" i="4"/>
  <c r="AM53" i="4"/>
  <c r="AL53" i="4"/>
  <c r="AK53" i="4"/>
  <c r="AJ53" i="4"/>
  <c r="AI53" i="4"/>
  <c r="AH53" i="4"/>
  <c r="AG53" i="4"/>
  <c r="AF53" i="4"/>
  <c r="AE53" i="4"/>
  <c r="AD53" i="4"/>
  <c r="AC53" i="4"/>
  <c r="AB53" i="4"/>
  <c r="AA53" i="4"/>
  <c r="Z53" i="4"/>
  <c r="Y53" i="4"/>
  <c r="X53" i="4"/>
  <c r="W53" i="4"/>
  <c r="V53" i="4"/>
  <c r="U53" i="4"/>
  <c r="T53" i="4"/>
  <c r="S53" i="4"/>
  <c r="R53" i="4"/>
  <c r="Q53" i="4"/>
  <c r="P53" i="4"/>
  <c r="O53" i="4"/>
  <c r="N53" i="4"/>
  <c r="M53" i="4"/>
  <c r="L53" i="4"/>
  <c r="K53" i="4"/>
  <c r="J53" i="4"/>
  <c r="I53" i="4"/>
  <c r="H53" i="4"/>
  <c r="G53" i="4"/>
  <c r="F53" i="4"/>
  <c r="E53" i="4"/>
  <c r="D53" i="4"/>
  <c r="C53" i="4"/>
  <c r="B53" i="4"/>
  <c r="CX45" i="4" a="1"/>
  <c r="CX45" i="4"/>
  <c r="CX46" i="4" a="1"/>
  <c r="CX46" i="4"/>
  <c r="CX47" i="4" a="1"/>
  <c r="CX48" i="4" a="1"/>
  <c r="CX49" i="4" a="1"/>
  <c r="CX50" i="4" a="1"/>
  <c r="CX47" i="4"/>
  <c r="CX48" i="4"/>
  <c r="CX49" i="4"/>
  <c r="CX50" i="4"/>
  <c r="CX51" i="4"/>
  <c r="CW51" i="4"/>
  <c r="CV51" i="4"/>
  <c r="CU51" i="4"/>
  <c r="CT51" i="4"/>
  <c r="CS51" i="4"/>
  <c r="CR51" i="4"/>
  <c r="CQ51" i="4"/>
  <c r="CP51" i="4"/>
  <c r="CO51" i="4"/>
  <c r="CN51" i="4"/>
  <c r="CM51" i="4"/>
  <c r="CL51" i="4"/>
  <c r="CK51" i="4"/>
  <c r="CJ51" i="4"/>
  <c r="CI51" i="4"/>
  <c r="CH51" i="4"/>
  <c r="CG51" i="4"/>
  <c r="CF51" i="4"/>
  <c r="CE51" i="4"/>
  <c r="CD51" i="4"/>
  <c r="CC51" i="4"/>
  <c r="CB51" i="4"/>
  <c r="CA51" i="4"/>
  <c r="BZ51" i="4"/>
  <c r="BY51" i="4"/>
  <c r="BX51" i="4"/>
  <c r="BW51" i="4"/>
  <c r="BV51" i="4"/>
  <c r="BU51" i="4"/>
  <c r="BT51" i="4"/>
  <c r="BS51" i="4"/>
  <c r="BR51" i="4"/>
  <c r="BQ51" i="4"/>
  <c r="BP51" i="4"/>
  <c r="BO51" i="4"/>
  <c r="BN51" i="4"/>
  <c r="BM51" i="4"/>
  <c r="BL51" i="4"/>
  <c r="BK51" i="4"/>
  <c r="BJ51" i="4"/>
  <c r="BI51" i="4"/>
  <c r="BH51" i="4"/>
  <c r="BG51" i="4"/>
  <c r="BF51" i="4"/>
  <c r="BE51" i="4"/>
  <c r="BD51" i="4"/>
  <c r="BC51" i="4"/>
  <c r="BB51" i="4"/>
  <c r="BA51" i="4"/>
  <c r="AZ51" i="4"/>
  <c r="AY51" i="4"/>
  <c r="AX51" i="4"/>
  <c r="AW51" i="4"/>
  <c r="AV51" i="4"/>
  <c r="AU51" i="4"/>
  <c r="AT51" i="4"/>
  <c r="AS51" i="4"/>
  <c r="AR51" i="4"/>
  <c r="AQ51" i="4"/>
  <c r="AP51" i="4"/>
  <c r="AO51" i="4"/>
  <c r="AN51" i="4"/>
  <c r="AM51" i="4"/>
  <c r="AL51" i="4"/>
  <c r="AK51" i="4"/>
  <c r="AJ51" i="4"/>
  <c r="AI51" i="4"/>
  <c r="AH51" i="4"/>
  <c r="AG51" i="4"/>
  <c r="AF51" i="4"/>
  <c r="AE51" i="4"/>
  <c r="AD51" i="4"/>
  <c r="AC51" i="4"/>
  <c r="AB51" i="4"/>
  <c r="AA51" i="4"/>
  <c r="Z51" i="4"/>
  <c r="Y51" i="4"/>
  <c r="X51" i="4"/>
  <c r="W51" i="4"/>
  <c r="V51" i="4"/>
  <c r="U51" i="4"/>
  <c r="T51" i="4"/>
  <c r="S51" i="4"/>
  <c r="R51" i="4"/>
  <c r="Q51" i="4"/>
  <c r="P51" i="4"/>
  <c r="O51" i="4"/>
  <c r="N51" i="4"/>
  <c r="M51" i="4"/>
  <c r="L51" i="4"/>
  <c r="K51" i="4"/>
  <c r="J51" i="4"/>
  <c r="I51" i="4"/>
  <c r="H51" i="4"/>
  <c r="G51" i="4"/>
  <c r="F51" i="4"/>
  <c r="E51" i="4"/>
  <c r="D51" i="4"/>
  <c r="C51" i="4"/>
  <c r="B51" i="4"/>
  <c r="CX31" i="4" a="1"/>
  <c r="CX31" i="4"/>
  <c r="CX32" i="4" a="1"/>
  <c r="CX32" i="4"/>
  <c r="CX33" i="4" a="1"/>
  <c r="CX33" i="4"/>
  <c r="CX34" i="4"/>
  <c r="CW34" i="4"/>
  <c r="CV34" i="4"/>
  <c r="CU34" i="4"/>
  <c r="CT34" i="4"/>
  <c r="CS34" i="4"/>
  <c r="CR34" i="4"/>
  <c r="CQ34" i="4"/>
  <c r="CP34" i="4"/>
  <c r="CO34" i="4"/>
  <c r="CN34" i="4"/>
  <c r="CM34" i="4"/>
  <c r="CL34" i="4"/>
  <c r="CK34" i="4"/>
  <c r="CJ34" i="4"/>
  <c r="CI34" i="4"/>
  <c r="CH34" i="4"/>
  <c r="CG34" i="4"/>
  <c r="CF34" i="4"/>
  <c r="CE34" i="4"/>
  <c r="CD34" i="4"/>
  <c r="CC34" i="4"/>
  <c r="CB34" i="4"/>
  <c r="CA34" i="4"/>
  <c r="BZ34" i="4"/>
  <c r="BY34" i="4"/>
  <c r="BX34" i="4"/>
  <c r="BW34" i="4"/>
  <c r="BV34" i="4"/>
  <c r="BU34" i="4"/>
  <c r="BT34" i="4"/>
  <c r="BS34" i="4"/>
  <c r="BR34" i="4"/>
  <c r="BQ34" i="4"/>
  <c r="BP34" i="4"/>
  <c r="BO34" i="4"/>
  <c r="BN34" i="4"/>
  <c r="BM34" i="4"/>
  <c r="BL34" i="4"/>
  <c r="BK34" i="4"/>
  <c r="BJ34" i="4"/>
  <c r="BI34" i="4"/>
  <c r="BH34" i="4"/>
  <c r="BG34" i="4"/>
  <c r="BF34" i="4"/>
  <c r="BE34" i="4"/>
  <c r="BD34" i="4"/>
  <c r="BC34" i="4"/>
  <c r="BB34" i="4"/>
  <c r="BA34" i="4"/>
  <c r="AZ34" i="4"/>
  <c r="AY34" i="4"/>
  <c r="AX34" i="4"/>
  <c r="AW34" i="4"/>
  <c r="AV34" i="4"/>
  <c r="AU34" i="4"/>
  <c r="AT34" i="4"/>
  <c r="AS34" i="4"/>
  <c r="AR34" i="4"/>
  <c r="AQ34" i="4"/>
  <c r="AP34" i="4"/>
  <c r="AO34" i="4"/>
  <c r="AN34" i="4"/>
  <c r="AM34" i="4"/>
  <c r="AL34" i="4"/>
  <c r="AK34" i="4"/>
  <c r="AJ34" i="4"/>
  <c r="AI34" i="4"/>
  <c r="AH34" i="4"/>
  <c r="AG34" i="4"/>
  <c r="AF34" i="4"/>
  <c r="AE34" i="4"/>
  <c r="AD34" i="4"/>
  <c r="AC34" i="4"/>
  <c r="AB34" i="4"/>
  <c r="AA34" i="4"/>
  <c r="Z34" i="4"/>
  <c r="Y34" i="4"/>
  <c r="X34" i="4"/>
  <c r="W34" i="4"/>
  <c r="V34" i="4"/>
  <c r="U34" i="4"/>
  <c r="T34" i="4"/>
  <c r="S34" i="4"/>
  <c r="R34" i="4"/>
  <c r="Q34" i="4"/>
  <c r="P34" i="4"/>
  <c r="O34" i="4"/>
  <c r="N34" i="4"/>
  <c r="M34" i="4"/>
  <c r="L34" i="4"/>
  <c r="K34" i="4"/>
  <c r="J34" i="4"/>
  <c r="I34" i="4"/>
  <c r="H34" i="4"/>
  <c r="G34" i="4"/>
  <c r="F34" i="4"/>
  <c r="E34" i="4"/>
  <c r="D34" i="4"/>
  <c r="C34" i="4"/>
  <c r="B34" i="4"/>
  <c r="CX9" i="4"/>
  <c r="CX8" i="4"/>
  <c r="CX5" i="4" a="1"/>
  <c r="CX5" i="4"/>
</calcChain>
</file>

<file path=xl/sharedStrings.xml><?xml version="1.0" encoding="utf-8"?>
<sst xmlns="http://schemas.openxmlformats.org/spreadsheetml/2006/main" count="124" uniqueCount="57">
  <si>
    <t>Publication on: 09/08/2026 14:04:56</t>
  </si>
  <si>
    <t>TOTAL (MWh)</t>
  </si>
  <si>
    <t>Total SELL Trades</t>
  </si>
  <si>
    <t>Greece Mainland</t>
  </si>
  <si>
    <t>Market Clearing Price</t>
  </si>
  <si>
    <t>Greece Mainland  (15min MCP)</t>
  </si>
  <si>
    <t>Greece Mainland (60min Index)</t>
  </si>
  <si>
    <t>PRODUCTION TECHNOLOGY / MTU</t>
  </si>
  <si>
    <t>LIGNITE</t>
  </si>
  <si>
    <t>CRETE CONVENTIONAL</t>
  </si>
  <si>
    <t>GAS</t>
  </si>
  <si>
    <t>HYDRO</t>
  </si>
  <si>
    <t>RENEWABLES</t>
  </si>
  <si>
    <t>CRETE RENEWABLES</t>
  </si>
  <si>
    <t>BESS</t>
  </si>
  <si>
    <t>PRODUCTION</t>
  </si>
  <si>
    <t>DEMAND / MTU</t>
  </si>
  <si>
    <t>HV LOAD</t>
  </si>
  <si>
    <t>MV LOAD</t>
  </si>
  <si>
    <t>LV LOAD</t>
  </si>
  <si>
    <t>PUMP</t>
  </si>
  <si>
    <t>SYSTEM LOSSES</t>
  </si>
  <si>
    <t>CRETE LOAD</t>
  </si>
  <si>
    <t>D/R LOAD</t>
  </si>
  <si>
    <t>DEMAND</t>
  </si>
  <si>
    <t>SELL TRADES Price Type /  MTU</t>
  </si>
  <si>
    <t>Priority Price-Taking</t>
  </si>
  <si>
    <t>Hybrid</t>
  </si>
  <si>
    <t>Block</t>
  </si>
  <si>
    <t>SELL</t>
  </si>
  <si>
    <t>BORDER IMPORTS</t>
  </si>
  <si>
    <t>AL-GR</t>
  </si>
  <si>
    <t>MK-GR</t>
  </si>
  <si>
    <t>BG-GR</t>
  </si>
  <si>
    <t>TR-GR</t>
  </si>
  <si>
    <t>IT-GR</t>
  </si>
  <si>
    <t xml:space="preserve"> IMPORTS</t>
  </si>
  <si>
    <t>BORDER IMPORTS (IMPLICIT)</t>
  </si>
  <si>
    <t>CR-GR</t>
  </si>
  <si>
    <t xml:space="preserve"> IMPORTS (IMPLICIT)</t>
  </si>
  <si>
    <t>Total BUY Trades</t>
  </si>
  <si>
    <t>BUY TRADES Price Type /  MTU</t>
  </si>
  <si>
    <t>BUY</t>
  </si>
  <si>
    <t>BORDER EXPORTS</t>
  </si>
  <si>
    <t>GR-AL</t>
  </si>
  <si>
    <t>GR-MK</t>
  </si>
  <si>
    <t>GR-BG</t>
  </si>
  <si>
    <t>GR-TR</t>
  </si>
  <si>
    <t>GR-IT</t>
  </si>
  <si>
    <t>EXPORTS</t>
  </si>
  <si>
    <t>BORDER EXPORTS (IMPLICIT)</t>
  </si>
  <si>
    <t>GR-CR</t>
  </si>
  <si>
    <t>EXPORTS (IMPLICIT)</t>
  </si>
  <si>
    <t>BIDDING ZONE NET POSITION</t>
  </si>
  <si>
    <t>IMPORTS (IMPLICIT)</t>
  </si>
  <si>
    <t>Day-Ahead Market</t>
  </si>
  <si>
    <t>Day-Ahead Market Coupling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</si>
</sst>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\H\o\u\r\-00"/>
    <numFmt numFmtId="165" formatCode="[$-409]dddd\,\ dd\ mmmm\,\ yyyy"/>
    <numFmt numFmtId="166" formatCode="00"/>
    <numFmt numFmtId="167" formatCode="#,##0.000"/>
    <numFmt numFmtId="168" formatCode="0.000"/>
  </numFmts>
  <fonts count="14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  <font>
      <sz val="12"/>
      <name val="Arial"/>
      <family val="2"/>
      <charset val="161"/>
    </font>
    <font>
      <sz val="11"/>
      <color theme="1"/>
      <name val="Arial"/>
      <family val="2"/>
      <charset val="161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b/>
      <sz val="11"/>
      <color theme="0"/>
      <name val="Arial"/>
      <family val="2"/>
      <charset val="161"/>
    </font>
    <font>
      <b/>
      <sz val="11"/>
      <name val="Arial"/>
      <family val="2"/>
      <charset val="161"/>
    </font>
    <font>
      <b/>
      <sz val="11"/>
      <color theme="1"/>
      <name val="Arial"/>
      <family val="2"/>
      <charset val="161"/>
    </font>
    <font>
      <b/>
      <sz val="12"/>
      <name val="Arial"/>
      <family val="2"/>
      <charset val="161"/>
    </font>
    <font>
      <b/>
      <sz val="12"/>
      <color theme="1"/>
      <name val="Arial"/>
      <family val="2"/>
      <charset val="161"/>
    </font>
    <font>
      <b/>
      <sz val="10"/>
      <color theme="1"/>
      <name val="Arial"/>
      <family val="2"/>
      <charset val="161"/>
    </font>
  </fonts>
  <fills count="8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2"/>
      </patternFill>
    </fill>
  </fills>
  <borders count="4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6">
    <xf numFmtId="0" fontId="0" fillId="0" borderId="0" xfId="0"/>
    <xf numFmtId="0" fontId="2" fillId="0" borderId="1" xfId="1" applyFont="1" applyBorder="1" applyAlignment="1">
      <alignment horizontal="left" vertical="center" indent="1"/>
    </xf>
    <xf numFmtId="0" fontId="3" fillId="0" borderId="1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/>
    <xf numFmtId="0" fontId="3" fillId="0" borderId="0" xfId="1" applyFont="1" applyAlignment="1">
      <alignment vertical="center" shrinkToFit="1"/>
    </xf>
    <xf numFmtId="0" fontId="2" fillId="0" borderId="0" xfId="1" applyFont="1" applyAlignment="1">
      <alignment horizontal="left" vertical="center" indent="1"/>
    </xf>
    <xf numFmtId="164" fontId="3" fillId="2" borderId="2" xfId="1" applyNumberFormat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right" vertical="center" indent="1" shrinkToFit="1"/>
    </xf>
    <xf numFmtId="165" fontId="6" fillId="3" borderId="2" xfId="1" applyNumberFormat="1" applyFont="1" applyFill="1" applyBorder="1" applyAlignment="1" applyProtection="1">
      <alignment horizontal="left" vertical="center" indent="1" shrinkToFit="1"/>
      <protection locked="0"/>
    </xf>
    <xf numFmtId="166" fontId="7" fillId="3" borderId="3" xfId="1" applyNumberFormat="1" applyFont="1" applyFill="1" applyBorder="1" applyAlignment="1" applyProtection="1">
      <alignment horizontal="center" vertical="center"/>
      <protection hidden="1"/>
    </xf>
    <xf numFmtId="166" fontId="7" fillId="3" borderId="4" xfId="1" applyNumberFormat="1" applyFont="1" applyFill="1" applyBorder="1" applyAlignment="1" applyProtection="1">
      <alignment horizontal="center" vertical="center"/>
      <protection hidden="1"/>
    </xf>
    <xf numFmtId="166" fontId="7" fillId="3" borderId="5" xfId="1" applyNumberFormat="1" applyFont="1" applyFill="1" applyBorder="1" applyAlignment="1" applyProtection="1">
      <alignment horizontal="center" vertical="center"/>
      <protection hidden="1"/>
    </xf>
    <xf numFmtId="166" fontId="7" fillId="3" borderId="6" xfId="1" applyNumberFormat="1" applyFont="1" applyFill="1" applyBorder="1" applyAlignment="1" applyProtection="1">
      <alignment horizontal="center" vertical="center"/>
      <protection hidden="1"/>
    </xf>
    <xf numFmtId="166" fontId="7" fillId="3" borderId="7" xfId="1" applyNumberFormat="1" applyFont="1" applyFill="1" applyBorder="1" applyAlignment="1" applyProtection="1">
      <alignment horizontal="center" vertical="center"/>
      <protection hidden="1"/>
    </xf>
    <xf numFmtId="166" fontId="7" fillId="3" borderId="8" xfId="1" applyNumberFormat="1" applyFont="1" applyFill="1" applyBorder="1" applyAlignment="1" applyProtection="1">
      <alignment horizontal="center" vertical="center"/>
      <protection hidden="1"/>
    </xf>
    <xf numFmtId="166" fontId="7" fillId="3" borderId="9" xfId="1" applyNumberFormat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left" vertical="center" indent="1"/>
      <protection hidden="1"/>
    </xf>
    <xf numFmtId="167" fontId="8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9" fillId="0" borderId="12" xfId="1" applyFont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 applyProtection="1">
      <alignment horizontal="right" vertical="center" shrinkToFit="1"/>
      <protection locked="0" hidden="1"/>
    </xf>
    <xf numFmtId="0" fontId="9" fillId="0" borderId="14" xfId="1" applyFont="1" applyBorder="1" applyAlignment="1" applyProtection="1">
      <alignment horizontal="right" vertical="center" shrinkToFit="1"/>
      <protection locked="0" hidden="1"/>
    </xf>
    <xf numFmtId="0" fontId="9" fillId="0" borderId="15" xfId="1" applyFont="1" applyBorder="1" applyAlignment="1" applyProtection="1">
      <alignment horizontal="right" vertical="center" shrinkToFit="1"/>
      <protection locked="0" hidden="1"/>
    </xf>
    <xf numFmtId="0" fontId="9" fillId="0" borderId="16" xfId="1" applyFont="1" applyBorder="1" applyAlignment="1" applyProtection="1">
      <alignment horizontal="right" vertical="center" shrinkToFit="1"/>
      <protection locked="0" hidden="1"/>
    </xf>
    <xf numFmtId="167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17" xfId="1" applyFont="1" applyBorder="1" applyAlignment="1" applyProtection="1">
      <alignment horizontal="left" vertical="center" indent="1"/>
      <protection hidden="1"/>
    </xf>
    <xf numFmtId="0" fontId="9" fillId="0" borderId="18" xfId="1" applyFont="1" applyBorder="1" applyAlignment="1" applyProtection="1">
      <alignment horizontal="right" vertical="center" shrinkToFit="1"/>
      <protection locked="0" hidden="1"/>
    </xf>
    <xf numFmtId="0" fontId="9" fillId="0" borderId="19" xfId="1" applyFont="1" applyBorder="1" applyAlignment="1" applyProtection="1">
      <alignment horizontal="right" vertical="center" shrinkToFit="1"/>
      <protection locked="0" hidden="1"/>
    </xf>
    <xf numFmtId="0" fontId="9" fillId="0" borderId="20" xfId="1" applyFont="1" applyBorder="1" applyAlignment="1" applyProtection="1">
      <alignment horizontal="right" vertical="center" shrinkToFit="1"/>
      <protection locked="0" hidden="1"/>
    </xf>
    <xf numFmtId="0" fontId="9" fillId="0" borderId="21" xfId="1" applyFont="1" applyBorder="1" applyAlignment="1" applyProtection="1">
      <alignment horizontal="right" vertical="center" shrinkToFit="1"/>
      <protection locked="0" hidden="1"/>
    </xf>
    <xf numFmtId="0" fontId="9" fillId="0" borderId="22" xfId="1" applyFont="1" applyBorder="1" applyAlignment="1" applyProtection="1">
      <alignment horizontal="right" vertical="center" shrinkToFit="1"/>
      <protection hidden="1"/>
    </xf>
    <xf numFmtId="0" fontId="10" fillId="0" borderId="12" xfId="1" applyFont="1" applyBorder="1" applyAlignment="1" applyProtection="1">
      <alignment horizontal="left" vertical="center" indent="1" shrinkToFit="1"/>
      <protection hidden="1"/>
    </xf>
    <xf numFmtId="2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10" fillId="0" borderId="23" xfId="1" applyFont="1" applyBorder="1" applyAlignment="1" applyProtection="1">
      <alignment horizontal="left" vertical="center" indent="1" shrinkToFit="1"/>
      <protection hidden="1"/>
    </xf>
    <xf numFmtId="0" fontId="10" fillId="0" borderId="18" xfId="1" applyFont="1" applyBorder="1" applyAlignment="1" applyProtection="1">
      <alignment horizontal="right" vertical="center" shrinkToFit="1"/>
      <protection locked="0" hidden="1"/>
    </xf>
    <xf numFmtId="0" fontId="10" fillId="0" borderId="19" xfId="1" applyFont="1" applyBorder="1" applyAlignment="1" applyProtection="1">
      <alignment horizontal="right" vertical="center" shrinkToFit="1"/>
      <protection locked="0" hidden="1"/>
    </xf>
    <xf numFmtId="0" fontId="10" fillId="0" borderId="24" xfId="1" applyFont="1" applyBorder="1" applyAlignment="1" applyProtection="1">
      <alignment horizontal="right" vertical="center" shrinkToFit="1"/>
      <protection locked="0" hidden="1"/>
    </xf>
    <xf numFmtId="0" fontId="10" fillId="0" borderId="25" xfId="1" applyFont="1" applyBorder="1" applyAlignment="1" applyProtection="1">
      <alignment horizontal="right" vertical="center" shrinkToFit="1"/>
      <protection locked="0" hidden="1"/>
    </xf>
    <xf numFmtId="4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7" fillId="5" borderId="2" xfId="1" applyFont="1" applyFill="1" applyBorder="1" applyAlignment="1" applyProtection="1">
      <alignment horizontal="left" vertical="center"/>
      <protection hidden="1"/>
    </xf>
    <xf numFmtId="166" fontId="7" fillId="0" borderId="10" xfId="1" applyNumberFormat="1" applyFont="1" applyBorder="1" applyAlignment="1" applyProtection="1">
      <alignment horizontal="center" vertical="center"/>
      <protection hidden="1"/>
    </xf>
    <xf numFmtId="166" fontId="7" fillId="0" borderId="8" xfId="1" applyNumberFormat="1" applyFont="1" applyBorder="1" applyAlignment="1" applyProtection="1">
      <alignment horizontal="center" vertical="center"/>
      <protection hidden="1"/>
    </xf>
    <xf numFmtId="166" fontId="7" fillId="0" borderId="11" xfId="1" applyNumberFormat="1" applyFont="1" applyBorder="1" applyAlignment="1" applyProtection="1">
      <alignment horizontal="center" vertical="center"/>
      <protection hidden="1"/>
    </xf>
    <xf numFmtId="0" fontId="11" fillId="0" borderId="12" xfId="1" applyFont="1" applyBorder="1" applyAlignment="1" applyProtection="1">
      <alignment horizontal="left" vertical="center" indent="1" shrinkToFit="1"/>
      <protection hidden="1"/>
    </xf>
    <xf numFmtId="0" fontId="9" fillId="0" borderId="13" xfId="1" applyFont="1" applyBorder="1" applyAlignment="1" applyProtection="1">
      <alignment horizontal="right" vertical="center" shrinkToFit="1"/>
      <protection hidden="1"/>
    </xf>
    <xf numFmtId="0" fontId="9" fillId="0" borderId="14" xfId="1" applyFont="1" applyBorder="1" applyAlignment="1" applyProtection="1">
      <alignment horizontal="right" vertical="center" shrinkToFit="1"/>
      <protection hidden="1"/>
    </xf>
    <xf numFmtId="0" fontId="9" fillId="0" borderId="15" xfId="1" applyFont="1" applyBorder="1" applyAlignment="1" applyProtection="1">
      <alignment horizontal="right" vertical="center" shrinkToFit="1"/>
      <protection hidden="1"/>
    </xf>
    <xf numFmtId="0" fontId="9" fillId="0" borderId="16" xfId="1" applyFont="1" applyBorder="1" applyAlignment="1" applyProtection="1">
      <alignment horizontal="right" vertical="center" shrinkToFit="1"/>
      <protection hidden="1"/>
    </xf>
    <xf numFmtId="167" fontId="9" fillId="0" borderId="12" xfId="1" applyNumberFormat="1" applyFont="1" applyBorder="1" applyAlignment="1" applyProtection="1">
      <alignment horizontal="right" vertical="center" shrinkToFit="1"/>
      <protection hidden="1"/>
    </xf>
    <xf numFmtId="0" fontId="11" fillId="0" borderId="27" xfId="1" applyFont="1" applyBorder="1" applyAlignment="1" applyProtection="1">
      <alignment horizontal="left" vertical="center" indent="1" shrinkToFit="1"/>
      <protection hidden="1"/>
    </xf>
    <xf numFmtId="0" fontId="9" fillId="0" borderId="28" xfId="1" applyFont="1" applyBorder="1" applyAlignment="1" applyProtection="1">
      <alignment horizontal="right" vertical="center" shrinkToFit="1"/>
      <protection hidden="1"/>
    </xf>
    <xf numFmtId="0" fontId="9" fillId="0" borderId="29" xfId="1" applyFont="1" applyBorder="1" applyAlignment="1" applyProtection="1">
      <alignment horizontal="right" vertical="center" shrinkToFit="1"/>
      <protection hidden="1"/>
    </xf>
    <xf numFmtId="0" fontId="9" fillId="0" borderId="30" xfId="1" applyFont="1" applyBorder="1" applyAlignment="1" applyProtection="1">
      <alignment horizontal="right" vertical="center" shrinkToFit="1"/>
      <protection hidden="1"/>
    </xf>
    <xf numFmtId="0" fontId="9" fillId="0" borderId="31" xfId="1" applyFont="1" applyBorder="1" applyAlignment="1" applyProtection="1">
      <alignment horizontal="right" vertical="center" shrinkToFit="1"/>
      <protection hidden="1"/>
    </xf>
    <xf numFmtId="167" fontId="9" fillId="0" borderId="27" xfId="1" applyNumberFormat="1" applyFont="1" applyBorder="1" applyAlignment="1" applyProtection="1">
      <alignment horizontal="right" vertical="center" shrinkToFit="1"/>
      <protection hidden="1"/>
    </xf>
    <xf numFmtId="0" fontId="11" fillId="0" borderId="32" xfId="1" applyFont="1" applyBorder="1" applyAlignment="1" applyProtection="1">
      <alignment horizontal="left" vertical="center" indent="1" shrinkToFit="1"/>
      <protection hidden="1"/>
    </xf>
    <xf numFmtId="0" fontId="9" fillId="0" borderId="33" xfId="1" applyFont="1" applyBorder="1" applyAlignment="1" applyProtection="1">
      <alignment horizontal="right" vertical="center" shrinkToFit="1"/>
      <protection hidden="1"/>
    </xf>
    <xf numFmtId="0" fontId="9" fillId="0" borderId="34" xfId="1" applyFont="1" applyBorder="1" applyAlignment="1" applyProtection="1">
      <alignment horizontal="right" vertical="center" shrinkToFit="1"/>
      <protection hidden="1"/>
    </xf>
    <xf numFmtId="0" fontId="9" fillId="0" borderId="35" xfId="1" applyFont="1" applyBorder="1" applyAlignment="1" applyProtection="1">
      <alignment horizontal="right" vertical="center" shrinkToFit="1"/>
      <protection hidden="1"/>
    </xf>
    <xf numFmtId="0" fontId="9" fillId="0" borderId="36" xfId="1" applyFont="1" applyBorder="1" applyAlignment="1" applyProtection="1">
      <alignment horizontal="right" vertical="center" shrinkToFit="1"/>
      <protection hidden="1"/>
    </xf>
    <xf numFmtId="167" fontId="9" fillId="0" borderId="32" xfId="1" applyNumberFormat="1" applyFont="1" applyBorder="1" applyAlignment="1" applyProtection="1">
      <alignment horizontal="right" vertical="center" shrinkToFit="1"/>
      <protection hidden="1"/>
    </xf>
    <xf numFmtId="0" fontId="11" fillId="0" borderId="23" xfId="1" applyFont="1" applyBorder="1" applyAlignment="1" applyProtection="1">
      <alignment horizontal="left" vertical="center" indent="1" shrinkToFit="1"/>
      <protection hidden="1"/>
    </xf>
    <xf numFmtId="0" fontId="9" fillId="0" borderId="37" xfId="1" applyFont="1" applyBorder="1" applyAlignment="1" applyProtection="1">
      <alignment horizontal="right" vertical="center" shrinkToFit="1"/>
      <protection hidden="1"/>
    </xf>
    <xf numFmtId="0" fontId="9" fillId="0" borderId="38" xfId="1" applyFont="1" applyBorder="1" applyAlignment="1" applyProtection="1">
      <alignment horizontal="right" vertical="center" shrinkToFit="1"/>
      <protection hidden="1"/>
    </xf>
    <xf numFmtId="0" fontId="9" fillId="0" borderId="24" xfId="1" applyFont="1" applyBorder="1" applyAlignment="1" applyProtection="1">
      <alignment horizontal="right" vertical="center" shrinkToFit="1"/>
      <protection hidden="1"/>
    </xf>
    <xf numFmtId="0" fontId="9" fillId="0" borderId="25" xfId="1" applyFont="1" applyBorder="1" applyAlignment="1" applyProtection="1">
      <alignment horizontal="right" vertical="center" shrinkToFit="1"/>
      <protection hidden="1"/>
    </xf>
    <xf numFmtId="167" fontId="9" fillId="0" borderId="23" xfId="1" applyNumberFormat="1" applyFont="1" applyBorder="1" applyAlignment="1" applyProtection="1">
      <alignment horizontal="right" vertical="center" shrinkToFit="1"/>
      <protection hidden="1"/>
    </xf>
    <xf numFmtId="0" fontId="7" fillId="4" borderId="26" xfId="1" applyFont="1" applyFill="1" applyBorder="1" applyAlignment="1" applyProtection="1">
      <alignment horizontal="left" vertical="center" indent="1" shrinkToFit="1"/>
      <protection hidden="1"/>
    </xf>
    <xf numFmtId="168" fontId="8" fillId="4" borderId="18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19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12" fillId="0" borderId="39" xfId="1" applyFont="1" applyBorder="1" applyAlignment="1" applyProtection="1">
      <alignment horizontal="left" vertical="center" indent="1" shrinkToFit="1"/>
      <protection hidden="1"/>
    </xf>
    <xf numFmtId="167" fontId="13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7" fillId="3" borderId="2" xfId="1" applyFont="1" applyFill="1" applyBorder="1" applyAlignment="1" applyProtection="1">
      <alignment horizontal="left" vertical="center"/>
      <protection hidden="1"/>
    </xf>
    <xf numFmtId="0" fontId="9" fillId="6" borderId="12" xfId="1" applyFont="1" applyFill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>
      <alignment horizontal="right" vertical="center"/>
    </xf>
    <xf numFmtId="0" fontId="9" fillId="0" borderId="14" xfId="1" applyFont="1" applyBorder="1" applyAlignment="1">
      <alignment horizontal="right" vertical="center"/>
    </xf>
    <xf numFmtId="0" fontId="9" fillId="0" borderId="15" xfId="1" applyFont="1" applyBorder="1" applyAlignment="1">
      <alignment horizontal="right" vertical="center"/>
    </xf>
    <xf numFmtId="0" fontId="9" fillId="0" borderId="16" xfId="1" applyFont="1" applyBorder="1" applyAlignment="1">
      <alignment horizontal="right" vertical="center"/>
    </xf>
    <xf numFmtId="167" fontId="9" fillId="6" borderId="12" xfId="1" applyNumberFormat="1" applyFont="1" applyFill="1" applyBorder="1" applyAlignment="1">
      <alignment horizontal="right" vertical="center"/>
    </xf>
    <xf numFmtId="0" fontId="9" fillId="7" borderId="27" xfId="1" applyFont="1" applyFill="1" applyBorder="1" applyAlignment="1" applyProtection="1">
      <alignment horizontal="left" vertical="center" indent="1"/>
      <protection hidden="1"/>
    </xf>
    <xf numFmtId="0" fontId="9" fillId="0" borderId="33" xfId="1" applyFont="1" applyBorder="1" applyAlignment="1">
      <alignment horizontal="right" vertical="center"/>
    </xf>
    <xf numFmtId="0" fontId="9" fillId="0" borderId="34" xfId="1" applyFont="1" applyBorder="1" applyAlignment="1">
      <alignment horizontal="right" vertical="center"/>
    </xf>
    <xf numFmtId="0" fontId="9" fillId="0" borderId="35" xfId="1" applyFont="1" applyBorder="1" applyAlignment="1">
      <alignment horizontal="right" vertical="center"/>
    </xf>
    <xf numFmtId="0" fontId="9" fillId="0" borderId="36" xfId="1" applyFont="1" applyBorder="1" applyAlignment="1">
      <alignment horizontal="right" vertical="center"/>
    </xf>
    <xf numFmtId="167" fontId="9" fillId="6" borderId="32" xfId="1" applyNumberFormat="1" applyFont="1" applyFill="1" applyBorder="1" applyAlignment="1">
      <alignment horizontal="right" vertical="center"/>
    </xf>
    <xf numFmtId="0" fontId="9" fillId="0" borderId="37" xfId="1" applyFont="1" applyBorder="1" applyAlignment="1">
      <alignment horizontal="right" vertical="center"/>
    </xf>
    <xf numFmtId="0" fontId="9" fillId="0" borderId="38" xfId="1" applyFont="1" applyBorder="1" applyAlignment="1">
      <alignment horizontal="right" vertical="center"/>
    </xf>
    <xf numFmtId="0" fontId="9" fillId="0" borderId="24" xfId="1" applyFont="1" applyBorder="1" applyAlignment="1">
      <alignment horizontal="right" vertical="center"/>
    </xf>
    <xf numFmtId="0" fontId="9" fillId="7" borderId="17" xfId="1" applyFont="1" applyFill="1" applyBorder="1" applyAlignment="1" applyProtection="1">
      <alignment horizontal="left" vertical="center" indent="1"/>
      <protection hidden="1"/>
    </xf>
    <xf numFmtId="0" fontId="9" fillId="0" borderId="25" xfId="1" applyFont="1" applyBorder="1" applyAlignment="1">
      <alignment horizontal="right" vertical="center"/>
    </xf>
    <xf numFmtId="167" fontId="9" fillId="6" borderId="23" xfId="1" applyNumberFormat="1" applyFont="1" applyFill="1" applyBorder="1" applyAlignment="1">
      <alignment horizontal="right" vertical="center"/>
    </xf>
    <xf numFmtId="0" fontId="9" fillId="0" borderId="32" xfId="1" applyFont="1" applyBorder="1" applyAlignment="1" applyProtection="1">
      <alignment horizontal="left" vertical="center" indent="1"/>
      <protection hidden="1"/>
    </xf>
    <xf numFmtId="0" fontId="7" fillId="4" borderId="22" xfId="1" applyFont="1" applyFill="1" applyBorder="1" applyAlignment="1" applyProtection="1">
      <alignment horizontal="left" vertical="center" indent="1" shrinkToFit="1"/>
      <protection hidden="1"/>
    </xf>
    <xf numFmtId="168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2" xfId="1" applyNumberFormat="1" applyFont="1" applyFill="1" applyBorder="1" applyAlignment="1" applyProtection="1">
      <alignment horizontal="right" vertical="center" shrinkToFit="1"/>
      <protection hidden="1"/>
    </xf>
    <xf numFmtId="166" fontId="7" fillId="0" borderId="44" xfId="1" applyNumberFormat="1" applyFont="1" applyBorder="1" applyAlignment="1" applyProtection="1">
      <alignment horizontal="center" vertical="center"/>
      <protection hidden="1"/>
    </xf>
    <xf numFmtId="166" fontId="7" fillId="0" borderId="45" xfId="1" applyNumberFormat="1" applyFont="1" applyBorder="1" applyAlignment="1" applyProtection="1">
      <alignment horizontal="center" vertical="center"/>
      <protection hidden="1"/>
    </xf>
    <xf numFmtId="166" fontId="7" fillId="0" borderId="46" xfId="1" applyNumberFormat="1" applyFont="1" applyBorder="1" applyAlignment="1" applyProtection="1">
      <alignment horizontal="center" vertical="center"/>
      <protection hidden="1"/>
    </xf>
    <xf numFmtId="0" fontId="9" fillId="6" borderId="13" xfId="1" applyFont="1" applyFill="1" applyBorder="1" applyAlignment="1">
      <alignment horizontal="right" vertical="center"/>
    </xf>
    <xf numFmtId="0" fontId="9" fillId="6" borderId="47" xfId="1" applyFont="1" applyFill="1" applyBorder="1" applyAlignment="1">
      <alignment horizontal="right" vertical="center"/>
    </xf>
    <xf numFmtId="0" fontId="9" fillId="6" borderId="14" xfId="1" applyFont="1" applyFill="1" applyBorder="1" applyAlignment="1">
      <alignment horizontal="right" vertical="center"/>
    </xf>
    <xf numFmtId="0" fontId="9" fillId="6" borderId="16" xfId="1" applyFont="1" applyFill="1" applyBorder="1" applyAlignment="1">
      <alignment horizontal="right" vertical="center"/>
    </xf>
    <xf numFmtId="0" fontId="9" fillId="6" borderId="32" xfId="1" applyFont="1" applyFill="1" applyBorder="1" applyAlignment="1" applyProtection="1">
      <alignment horizontal="left" vertical="center" indent="1"/>
      <protection hidden="1"/>
    </xf>
    <xf numFmtId="0" fontId="9" fillId="6" borderId="33" xfId="1" applyFont="1" applyFill="1" applyBorder="1" applyAlignment="1">
      <alignment horizontal="right" vertical="center"/>
    </xf>
    <xf numFmtId="0" fontId="9" fillId="6" borderId="34" xfId="1" applyFont="1" applyFill="1" applyBorder="1" applyAlignment="1">
      <alignment horizontal="right" vertical="center"/>
    </xf>
    <xf numFmtId="0" fontId="9" fillId="6" borderId="36" xfId="1" applyFont="1" applyFill="1" applyBorder="1" applyAlignment="1">
      <alignment horizontal="right" vertical="center"/>
    </xf>
    <xf numFmtId="0" fontId="9" fillId="6" borderId="35" xfId="1" applyFont="1" applyFill="1" applyBorder="1" applyAlignment="1">
      <alignment horizontal="right" vertical="center"/>
    </xf>
    <xf numFmtId="0" fontId="7" fillId="0" borderId="0" xfId="1" applyFont="1" applyAlignment="1" applyProtection="1">
      <alignment horizontal="left" vertical="center" indent="1" shrinkToFit="1"/>
      <protection hidden="1"/>
    </xf>
    <xf numFmtId="168" fontId="8" fillId="0" borderId="0" xfId="1" applyNumberFormat="1" applyFont="1" applyAlignment="1" applyProtection="1">
      <alignment horizontal="right" vertical="center" shrinkToFit="1"/>
      <protection hidden="1"/>
    </xf>
    <xf numFmtId="167" fontId="8" fillId="0" borderId="0" xfId="1" applyNumberFormat="1" applyFont="1" applyAlignment="1" applyProtection="1">
      <alignment horizontal="right" vertical="center" shrinkToFit="1"/>
      <protection hidden="1"/>
    </xf>
    <xf numFmtId="167" fontId="8" fillId="4" borderId="2" xfId="1" applyNumberFormat="1" applyFont="1" applyFill="1" applyBorder="1" applyAlignment="1" applyProtection="1">
      <alignment horizontal="right" vertical="center" shrinkToFit="1"/>
      <protection hidden="1"/>
    </xf>
    <xf numFmtId="0" fontId="3" fillId="0" borderId="1" xfId="1" applyFont="1" applyBorder="1" applyAlignment="1">
      <alignment vertical="center" shrinkToFit="1"/>
    </xf>
    <xf numFmtId="0" fontId="7" fillId="5" borderId="2" xfId="1" applyFont="1" applyFill="1" applyBorder="1" applyAlignment="1" applyProtection="1">
      <alignment horizontal="center" vertical="center"/>
      <protection hidden="1"/>
    </xf>
    <xf numFmtId="0" fontId="5" fillId="0" borderId="1" xfId="1" applyFont="1" applyBorder="1"/>
    <xf numFmtId="0" fontId="3" fillId="0" borderId="0" xfId="1" applyFont="1" applyAlignment="1">
      <alignment vertical="center"/>
    </xf>
    <xf numFmtId="0" fontId="3" fillId="0" borderId="1" xfId="1" applyFont="1" applyBorder="1" applyAlignment="1">
      <alignment horizontal="right" vertical="center" indent="1"/>
    </xf>
    <xf numFmtId="167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22" xfId="1" applyFont="1" applyBorder="1" applyAlignment="1" applyProtection="1">
      <alignment horizontal="left" vertical="center" indent="1"/>
      <protection hidden="1"/>
    </xf>
    <xf numFmtId="0" fontId="8" fillId="0" borderId="10" xfId="1" applyFont="1" applyBorder="1" applyAlignment="1" applyProtection="1">
      <alignment horizontal="center" vertical="center" shrinkToFit="1"/>
      <protection locked="0" hidden="1"/>
    </xf>
    <xf numFmtId="0" fontId="8" fillId="0" borderId="8" xfId="1" applyFont="1" applyBorder="1" applyAlignment="1" applyProtection="1">
      <alignment horizontal="center" vertical="center" shrinkToFit="1"/>
      <protection locked="0" hidden="1"/>
    </xf>
    <xf numFmtId="0" fontId="8" fillId="0" borderId="11" xfId="1" applyFont="1" applyBorder="1" applyAlignment="1" applyProtection="1">
      <alignment horizontal="center" vertical="center" shrinkToFit="1"/>
      <protection locked="0" hidden="1"/>
    </xf>
    <xf numFmtId="4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4" fontId="8" fillId="3" borderId="26" xfId="1" applyNumberFormat="1" applyFont="1" applyFill="1" applyBorder="1" applyAlignment="1" applyProtection="1">
      <alignment horizontal="right" vertical="center" shrinkToFit="1"/>
      <protection hidden="1"/>
    </xf>
    <xf numFmtId="0" fontId="9" fillId="6" borderId="13" xfId="1" applyFont="1" applyFill="1" applyBorder="1" applyAlignment="1">
      <alignment vertical="center"/>
    </xf>
    <xf numFmtId="0" fontId="9" fillId="6" borderId="14" xfId="1" applyFont="1" applyFill="1" applyBorder="1" applyAlignment="1">
      <alignment vertical="center"/>
    </xf>
    <xf numFmtId="0" fontId="9" fillId="6" borderId="15" xfId="1" applyFont="1" applyFill="1" applyBorder="1" applyAlignment="1">
      <alignment vertical="center"/>
    </xf>
    <xf numFmtId="0" fontId="9" fillId="6" borderId="16" xfId="1" applyFont="1" applyFill="1" applyBorder="1" applyAlignment="1">
      <alignment vertical="center"/>
    </xf>
    <xf numFmtId="167" fontId="9" fillId="6" borderId="12" xfId="1" applyNumberFormat="1" applyFont="1" applyFill="1" applyBorder="1" applyAlignment="1">
      <alignment vertical="center"/>
    </xf>
    <xf numFmtId="0" fontId="9" fillId="6" borderId="33" xfId="1" applyFont="1" applyFill="1" applyBorder="1" applyAlignment="1">
      <alignment vertical="center"/>
    </xf>
    <xf numFmtId="0" fontId="9" fillId="6" borderId="34" xfId="1" applyFont="1" applyFill="1" applyBorder="1" applyAlignment="1">
      <alignment vertical="center"/>
    </xf>
    <xf numFmtId="0" fontId="9" fillId="6" borderId="35" xfId="1" applyFont="1" applyFill="1" applyBorder="1" applyAlignment="1">
      <alignment vertical="center"/>
    </xf>
    <xf numFmtId="0" fontId="9" fillId="6" borderId="36" xfId="1" applyFont="1" applyFill="1" applyBorder="1" applyAlignment="1">
      <alignment vertical="center"/>
    </xf>
    <xf numFmtId="167" fontId="9" fillId="6" borderId="32" xfId="1" applyNumberFormat="1" applyFont="1" applyFill="1" applyBorder="1" applyAlignment="1">
      <alignment vertical="center"/>
    </xf>
    <xf numFmtId="0" fontId="9" fillId="6" borderId="26" xfId="1" applyFont="1" applyFill="1" applyBorder="1" applyAlignment="1" applyProtection="1">
      <alignment horizontal="left" vertical="center" indent="1"/>
      <protection hidden="1"/>
    </xf>
    <xf numFmtId="0" fontId="9" fillId="6" borderId="18" xfId="1" applyFont="1" applyFill="1" applyBorder="1" applyAlignment="1">
      <alignment vertical="center"/>
    </xf>
    <xf numFmtId="0" fontId="9" fillId="6" borderId="19" xfId="1" applyFont="1" applyFill="1" applyBorder="1" applyAlignment="1">
      <alignment vertical="center"/>
    </xf>
    <xf numFmtId="0" fontId="9" fillId="6" borderId="20" xfId="1" applyFont="1" applyFill="1" applyBorder="1" applyAlignment="1">
      <alignment vertical="center"/>
    </xf>
    <xf numFmtId="0" fontId="9" fillId="6" borderId="21" xfId="1" applyFont="1" applyFill="1" applyBorder="1" applyAlignment="1">
      <alignment vertical="center"/>
    </xf>
    <xf numFmtId="167" fontId="9" fillId="6" borderId="26" xfId="1" applyNumberFormat="1" applyFont="1" applyFill="1" applyBorder="1" applyAlignment="1">
      <alignment vertical="center"/>
    </xf>
    <xf numFmtId="167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8" fontId="5" fillId="0" borderId="0" xfId="1" applyNumberFormat="1" applyFont="1"/>
    <xf numFmtId="167" fontId="5" fillId="0" borderId="0" xfId="1" applyNumberFormat="1" applyFont="1"/>
    <xf numFmtId="4" fontId="5" fillId="0" borderId="0" xfId="1" applyNumberFormat="1" applyFont="1"/>
  </cellXfs>
  <cellStyles count="2">
    <cellStyle name="Normal" xfId="0" builtinId="0"/>
    <cellStyle name="Normal 19" xfId="1"/>
  </cellStyles>
  <dxfs count="2"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chartsheet" Target="chartsheets/sheet2.xml"/><Relationship Id="rId4" Type="http://schemas.openxmlformats.org/officeDocument/2006/relationships/chartsheet" Target="chartsheets/sheet1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756838042694703E-2"/>
          <c:y val="0.12548307562174557"/>
          <c:w val="0.85360778144461202"/>
          <c:h val="0.80330637329301768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(SELL)'!$B$25:$CW$25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0-1C1A-4576-A573-E22A6D738E6C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(SELL)'!$B$21:$CW$21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1-1C1A-4576-A573-E22A6D738E6C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(SELL)'!$B$22:$CW$22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2-1C1A-4576-A573-E22A6D738E6C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(SELL)'!$B$23:$CW$23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3-1C1A-4576-A573-E22A6D738E6C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(SELL)'!$B$26:$CW$26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4-1C1A-4576-A573-E22A6D738E6C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1C1A-4576-A573-E22A6D738E6C}"/>
            </c:ext>
          </c:extLst>
        </c:ser>
        <c:ser>
          <c:idx val="11"/>
          <c:order val="6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(SELL)'!$B$24:$CW$24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6-1C1A-4576-A573-E22A6D738E6C}"/>
            </c:ext>
          </c:extLst>
        </c:ser>
        <c:ser>
          <c:idx val="0"/>
          <c:order val="7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(SELL)'!$B$11:$CW$11</c:f>
              <c:numCache>
                <c:formatCode>General</c:formatCode>
                <c:ptCount val="96"/>
                <c:pt idx="0">
                  <c:v>350</c:v>
                </c:pt>
                <c:pt idx="1">
                  <c:v>350</c:v>
                </c:pt>
                <c:pt idx="2">
                  <c:v>350</c:v>
                </c:pt>
                <c:pt idx="3">
                  <c:v>350</c:v>
                </c:pt>
                <c:pt idx="4">
                  <c:v>350</c:v>
                </c:pt>
                <c:pt idx="5">
                  <c:v>350</c:v>
                </c:pt>
                <c:pt idx="6">
                  <c:v>350</c:v>
                </c:pt>
                <c:pt idx="7">
                  <c:v>350</c:v>
                </c:pt>
                <c:pt idx="8">
                  <c:v>350</c:v>
                </c:pt>
                <c:pt idx="9">
                  <c:v>350</c:v>
                </c:pt>
                <c:pt idx="10">
                  <c:v>350</c:v>
                </c:pt>
                <c:pt idx="11">
                  <c:v>350</c:v>
                </c:pt>
                <c:pt idx="12">
                  <c:v>350</c:v>
                </c:pt>
                <c:pt idx="13">
                  <c:v>350</c:v>
                </c:pt>
                <c:pt idx="14">
                  <c:v>350</c:v>
                </c:pt>
                <c:pt idx="15">
                  <c:v>350</c:v>
                </c:pt>
                <c:pt idx="16">
                  <c:v>350</c:v>
                </c:pt>
                <c:pt idx="17">
                  <c:v>350</c:v>
                </c:pt>
                <c:pt idx="18">
                  <c:v>350</c:v>
                </c:pt>
                <c:pt idx="19">
                  <c:v>350</c:v>
                </c:pt>
                <c:pt idx="20">
                  <c:v>350</c:v>
                </c:pt>
                <c:pt idx="21">
                  <c:v>350</c:v>
                </c:pt>
                <c:pt idx="22">
                  <c:v>350</c:v>
                </c:pt>
                <c:pt idx="23">
                  <c:v>350</c:v>
                </c:pt>
                <c:pt idx="24">
                  <c:v>350</c:v>
                </c:pt>
                <c:pt idx="25">
                  <c:v>350</c:v>
                </c:pt>
                <c:pt idx="26">
                  <c:v>350</c:v>
                </c:pt>
                <c:pt idx="27">
                  <c:v>350</c:v>
                </c:pt>
                <c:pt idx="28">
                  <c:v>350</c:v>
                </c:pt>
                <c:pt idx="29">
                  <c:v>350</c:v>
                </c:pt>
                <c:pt idx="30">
                  <c:v>350</c:v>
                </c:pt>
                <c:pt idx="31">
                  <c:v>350</c:v>
                </c:pt>
                <c:pt idx="32">
                  <c:v>350</c:v>
                </c:pt>
                <c:pt idx="33">
                  <c:v>350</c:v>
                </c:pt>
                <c:pt idx="34">
                  <c:v>350</c:v>
                </c:pt>
                <c:pt idx="35">
                  <c:v>302</c:v>
                </c:pt>
                <c:pt idx="36">
                  <c:v>251.667</c:v>
                </c:pt>
                <c:pt idx="37">
                  <c:v>201.333</c:v>
                </c:pt>
                <c:pt idx="38">
                  <c:v>151</c:v>
                </c:pt>
                <c:pt idx="39">
                  <c:v>100.667</c:v>
                </c:pt>
                <c:pt idx="40">
                  <c:v>50.332999999999998</c:v>
                </c:pt>
                <c:pt idx="56">
                  <c:v>190</c:v>
                </c:pt>
                <c:pt idx="57">
                  <c:v>230</c:v>
                </c:pt>
                <c:pt idx="58">
                  <c:v>280</c:v>
                </c:pt>
                <c:pt idx="59">
                  <c:v>302</c:v>
                </c:pt>
                <c:pt idx="60">
                  <c:v>350</c:v>
                </c:pt>
                <c:pt idx="61">
                  <c:v>350</c:v>
                </c:pt>
                <c:pt idx="62">
                  <c:v>350</c:v>
                </c:pt>
                <c:pt idx="63">
                  <c:v>350</c:v>
                </c:pt>
                <c:pt idx="64">
                  <c:v>350</c:v>
                </c:pt>
                <c:pt idx="65">
                  <c:v>350</c:v>
                </c:pt>
                <c:pt idx="66">
                  <c:v>350</c:v>
                </c:pt>
                <c:pt idx="67">
                  <c:v>451.50099999999998</c:v>
                </c:pt>
                <c:pt idx="68">
                  <c:v>350</c:v>
                </c:pt>
                <c:pt idx="69">
                  <c:v>466</c:v>
                </c:pt>
                <c:pt idx="70">
                  <c:v>616</c:v>
                </c:pt>
                <c:pt idx="71">
                  <c:v>616</c:v>
                </c:pt>
                <c:pt idx="72">
                  <c:v>616</c:v>
                </c:pt>
                <c:pt idx="73">
                  <c:v>616</c:v>
                </c:pt>
                <c:pt idx="74">
                  <c:v>616</c:v>
                </c:pt>
                <c:pt idx="75">
                  <c:v>616</c:v>
                </c:pt>
                <c:pt idx="76">
                  <c:v>616</c:v>
                </c:pt>
                <c:pt idx="77">
                  <c:v>616</c:v>
                </c:pt>
                <c:pt idx="78">
                  <c:v>616</c:v>
                </c:pt>
                <c:pt idx="79">
                  <c:v>616</c:v>
                </c:pt>
                <c:pt idx="80">
                  <c:v>616</c:v>
                </c:pt>
                <c:pt idx="81">
                  <c:v>616</c:v>
                </c:pt>
                <c:pt idx="82">
                  <c:v>616</c:v>
                </c:pt>
                <c:pt idx="83">
                  <c:v>616</c:v>
                </c:pt>
                <c:pt idx="84">
                  <c:v>616</c:v>
                </c:pt>
                <c:pt idx="85">
                  <c:v>616</c:v>
                </c:pt>
                <c:pt idx="86">
                  <c:v>616</c:v>
                </c:pt>
                <c:pt idx="87">
                  <c:v>616</c:v>
                </c:pt>
                <c:pt idx="88">
                  <c:v>616</c:v>
                </c:pt>
                <c:pt idx="89">
                  <c:v>616</c:v>
                </c:pt>
                <c:pt idx="90">
                  <c:v>616</c:v>
                </c:pt>
                <c:pt idx="91">
                  <c:v>616</c:v>
                </c:pt>
                <c:pt idx="92">
                  <c:v>616</c:v>
                </c:pt>
                <c:pt idx="93">
                  <c:v>616</c:v>
                </c:pt>
                <c:pt idx="94">
                  <c:v>616</c:v>
                </c:pt>
                <c:pt idx="95">
                  <c:v>616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C1A-4576-A573-E22A6D738E6C}"/>
            </c:ext>
          </c:extLst>
        </c:ser>
        <c:ser>
          <c:idx val="8"/>
          <c:order val="8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1C1A-4576-A573-E22A6D738E6C}"/>
            </c:ext>
          </c:extLst>
        </c:ser>
        <c:ser>
          <c:idx val="1"/>
          <c:order val="9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(SELL)'!$B$13:$CW$13</c:f>
              <c:numCache>
                <c:formatCode>General</c:formatCode>
                <c:ptCount val="96"/>
                <c:pt idx="0">
                  <c:v>4211.0600000000004</c:v>
                </c:pt>
                <c:pt idx="1">
                  <c:v>4206.451</c:v>
                </c:pt>
                <c:pt idx="2">
                  <c:v>4171.7730000000001</c:v>
                </c:pt>
                <c:pt idx="3">
                  <c:v>3773.0990000000002</c:v>
                </c:pt>
                <c:pt idx="4">
                  <c:v>4208.4290000000001</c:v>
                </c:pt>
                <c:pt idx="5">
                  <c:v>4145.9349999999995</c:v>
                </c:pt>
                <c:pt idx="6">
                  <c:v>3900.5010000000002</c:v>
                </c:pt>
                <c:pt idx="7">
                  <c:v>3695.848</c:v>
                </c:pt>
                <c:pt idx="8">
                  <c:v>3770.8650000000002</c:v>
                </c:pt>
                <c:pt idx="9">
                  <c:v>3620.3890000000001</c:v>
                </c:pt>
                <c:pt idx="10">
                  <c:v>3471.7829999999999</c:v>
                </c:pt>
                <c:pt idx="11">
                  <c:v>3333.5320000000002</c:v>
                </c:pt>
                <c:pt idx="12">
                  <c:v>3501.6189999999997</c:v>
                </c:pt>
                <c:pt idx="13">
                  <c:v>3462.098</c:v>
                </c:pt>
                <c:pt idx="14">
                  <c:v>3292.221</c:v>
                </c:pt>
                <c:pt idx="15">
                  <c:v>3250.3900000000003</c:v>
                </c:pt>
                <c:pt idx="16">
                  <c:v>3223.87</c:v>
                </c:pt>
                <c:pt idx="17">
                  <c:v>3213.0449999999996</c:v>
                </c:pt>
                <c:pt idx="18">
                  <c:v>3316.7470000000003</c:v>
                </c:pt>
                <c:pt idx="19">
                  <c:v>3483.1419999999998</c:v>
                </c:pt>
                <c:pt idx="20">
                  <c:v>3324.3209999999999</c:v>
                </c:pt>
                <c:pt idx="21">
                  <c:v>3499.9280000000003</c:v>
                </c:pt>
                <c:pt idx="22">
                  <c:v>3816.87</c:v>
                </c:pt>
                <c:pt idx="23">
                  <c:v>3808.1670000000004</c:v>
                </c:pt>
                <c:pt idx="24">
                  <c:v>3141.2849999999999</c:v>
                </c:pt>
                <c:pt idx="25">
                  <c:v>3057.4050000000002</c:v>
                </c:pt>
                <c:pt idx="26">
                  <c:v>2915.808</c:v>
                </c:pt>
                <c:pt idx="27">
                  <c:v>2720.2089999999998</c:v>
                </c:pt>
                <c:pt idx="28">
                  <c:v>2671.623</c:v>
                </c:pt>
                <c:pt idx="29">
                  <c:v>2550.8740000000003</c:v>
                </c:pt>
                <c:pt idx="30">
                  <c:v>2150.2269999999999</c:v>
                </c:pt>
                <c:pt idx="31">
                  <c:v>1760.296</c:v>
                </c:pt>
                <c:pt idx="32">
                  <c:v>1586.9</c:v>
                </c:pt>
                <c:pt idx="33">
                  <c:v>1316.9</c:v>
                </c:pt>
                <c:pt idx="34">
                  <c:v>1196.9000000000001</c:v>
                </c:pt>
                <c:pt idx="35">
                  <c:v>1151.9000000000001</c:v>
                </c:pt>
                <c:pt idx="36">
                  <c:v>1106.9000000000001</c:v>
                </c:pt>
                <c:pt idx="37">
                  <c:v>1105.9000000000001</c:v>
                </c:pt>
                <c:pt idx="38">
                  <c:v>1048.2329999999999</c:v>
                </c:pt>
                <c:pt idx="39">
                  <c:v>841.56700000000001</c:v>
                </c:pt>
                <c:pt idx="40">
                  <c:v>302.89999999999998</c:v>
                </c:pt>
                <c:pt idx="41">
                  <c:v>302.89999999999998</c:v>
                </c:pt>
                <c:pt idx="42">
                  <c:v>302.89999999999998</c:v>
                </c:pt>
                <c:pt idx="43">
                  <c:v>302.89999999999998</c:v>
                </c:pt>
                <c:pt idx="44">
                  <c:v>127.9</c:v>
                </c:pt>
                <c:pt idx="45">
                  <c:v>127.9</c:v>
                </c:pt>
                <c:pt idx="46">
                  <c:v>127.9</c:v>
                </c:pt>
                <c:pt idx="47">
                  <c:v>127.9</c:v>
                </c:pt>
                <c:pt idx="48">
                  <c:v>127.9</c:v>
                </c:pt>
                <c:pt idx="49">
                  <c:v>127.9</c:v>
                </c:pt>
                <c:pt idx="50">
                  <c:v>127.9</c:v>
                </c:pt>
                <c:pt idx="51">
                  <c:v>127.9</c:v>
                </c:pt>
                <c:pt idx="52">
                  <c:v>142.9</c:v>
                </c:pt>
                <c:pt idx="53">
                  <c:v>155.9</c:v>
                </c:pt>
                <c:pt idx="54">
                  <c:v>202.9</c:v>
                </c:pt>
                <c:pt idx="55">
                  <c:v>217.9</c:v>
                </c:pt>
                <c:pt idx="56">
                  <c:v>467.9</c:v>
                </c:pt>
                <c:pt idx="57">
                  <c:v>532.9</c:v>
                </c:pt>
                <c:pt idx="58">
                  <c:v>637.9</c:v>
                </c:pt>
                <c:pt idx="59">
                  <c:v>872.9</c:v>
                </c:pt>
                <c:pt idx="60">
                  <c:v>1070.9000000000001</c:v>
                </c:pt>
                <c:pt idx="61">
                  <c:v>1135.9000000000001</c:v>
                </c:pt>
                <c:pt idx="62">
                  <c:v>1335.9</c:v>
                </c:pt>
                <c:pt idx="63">
                  <c:v>1436.9</c:v>
                </c:pt>
                <c:pt idx="64">
                  <c:v>1620.9</c:v>
                </c:pt>
                <c:pt idx="65">
                  <c:v>1832.1100000000001</c:v>
                </c:pt>
                <c:pt idx="66">
                  <c:v>2363.2600000000002</c:v>
                </c:pt>
                <c:pt idx="67">
                  <c:v>2592.9</c:v>
                </c:pt>
                <c:pt idx="68">
                  <c:v>2722.558</c:v>
                </c:pt>
                <c:pt idx="69">
                  <c:v>3187.884</c:v>
                </c:pt>
                <c:pt idx="70">
                  <c:v>3266.9</c:v>
                </c:pt>
                <c:pt idx="71">
                  <c:v>3376.9</c:v>
                </c:pt>
                <c:pt idx="72">
                  <c:v>3516.74</c:v>
                </c:pt>
                <c:pt idx="73">
                  <c:v>3674.797</c:v>
                </c:pt>
                <c:pt idx="74">
                  <c:v>3782.665</c:v>
                </c:pt>
                <c:pt idx="75">
                  <c:v>3869.277</c:v>
                </c:pt>
                <c:pt idx="76">
                  <c:v>3814.922</c:v>
                </c:pt>
                <c:pt idx="77">
                  <c:v>3911.4250000000002</c:v>
                </c:pt>
                <c:pt idx="78">
                  <c:v>3818.9</c:v>
                </c:pt>
                <c:pt idx="79">
                  <c:v>3565.41</c:v>
                </c:pt>
                <c:pt idx="80">
                  <c:v>3715.8450000000003</c:v>
                </c:pt>
                <c:pt idx="81">
                  <c:v>3669.1080000000002</c:v>
                </c:pt>
                <c:pt idx="82">
                  <c:v>3633.078</c:v>
                </c:pt>
                <c:pt idx="83">
                  <c:v>3693.0250000000005</c:v>
                </c:pt>
                <c:pt idx="84">
                  <c:v>3753.4050000000002</c:v>
                </c:pt>
                <c:pt idx="85">
                  <c:v>3901.4740000000002</c:v>
                </c:pt>
                <c:pt idx="86">
                  <c:v>3997.3940000000002</c:v>
                </c:pt>
                <c:pt idx="87">
                  <c:v>3895.5120000000002</c:v>
                </c:pt>
                <c:pt idx="88">
                  <c:v>4007.57</c:v>
                </c:pt>
                <c:pt idx="89">
                  <c:v>4012.4260000000004</c:v>
                </c:pt>
                <c:pt idx="90">
                  <c:v>4011.7710000000002</c:v>
                </c:pt>
                <c:pt idx="91">
                  <c:v>4015.6419999999998</c:v>
                </c:pt>
                <c:pt idx="92">
                  <c:v>4134.8999999999996</c:v>
                </c:pt>
                <c:pt idx="93">
                  <c:v>4139.8999999999996</c:v>
                </c:pt>
                <c:pt idx="94">
                  <c:v>4139.8999999999996</c:v>
                </c:pt>
                <c:pt idx="95">
                  <c:v>4139.8999999999996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1C1A-4576-A573-E22A6D738E6C}"/>
            </c:ext>
          </c:extLst>
        </c:ser>
        <c:ser>
          <c:idx val="4"/>
          <c:order val="10"/>
          <c:tx>
            <c:v>Imports</c:v>
          </c:tx>
          <c:spPr>
            <a:solidFill>
              <a:srgbClr val="FFFF00"/>
            </a:solidFill>
            <a:ln>
              <a:solidFill>
                <a:srgbClr val="FFFF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(SELL)'!$B$42:$CW$42</c:f>
              <c:numCache>
                <c:formatCode>0.000</c:formatCode>
                <c:ptCount val="96"/>
                <c:pt idx="0">
                  <c:v>75</c:v>
                </c:pt>
                <c:pt idx="1">
                  <c:v>75</c:v>
                </c:pt>
                <c:pt idx="2">
                  <c:v>75</c:v>
                </c:pt>
                <c:pt idx="3">
                  <c:v>75</c:v>
                </c:pt>
                <c:pt idx="4">
                  <c:v>249</c:v>
                </c:pt>
                <c:pt idx="5">
                  <c:v>249</c:v>
                </c:pt>
                <c:pt idx="6">
                  <c:v>249</c:v>
                </c:pt>
                <c:pt idx="7">
                  <c:v>249</c:v>
                </c:pt>
                <c:pt idx="8">
                  <c:v>242</c:v>
                </c:pt>
                <c:pt idx="9">
                  <c:v>242</c:v>
                </c:pt>
                <c:pt idx="10">
                  <c:v>242</c:v>
                </c:pt>
                <c:pt idx="11">
                  <c:v>242</c:v>
                </c:pt>
                <c:pt idx="12">
                  <c:v>157</c:v>
                </c:pt>
                <c:pt idx="13">
                  <c:v>157</c:v>
                </c:pt>
                <c:pt idx="14">
                  <c:v>157</c:v>
                </c:pt>
                <c:pt idx="15">
                  <c:v>157</c:v>
                </c:pt>
                <c:pt idx="16">
                  <c:v>186</c:v>
                </c:pt>
                <c:pt idx="17">
                  <c:v>186</c:v>
                </c:pt>
                <c:pt idx="18">
                  <c:v>186</c:v>
                </c:pt>
                <c:pt idx="19">
                  <c:v>186</c:v>
                </c:pt>
                <c:pt idx="20">
                  <c:v>168</c:v>
                </c:pt>
                <c:pt idx="21">
                  <c:v>168</c:v>
                </c:pt>
                <c:pt idx="22">
                  <c:v>168</c:v>
                </c:pt>
                <c:pt idx="23">
                  <c:v>168</c:v>
                </c:pt>
                <c:pt idx="24">
                  <c:v>259</c:v>
                </c:pt>
                <c:pt idx="25">
                  <c:v>259</c:v>
                </c:pt>
                <c:pt idx="26">
                  <c:v>259</c:v>
                </c:pt>
                <c:pt idx="27">
                  <c:v>259</c:v>
                </c:pt>
                <c:pt idx="28">
                  <c:v>226</c:v>
                </c:pt>
                <c:pt idx="29">
                  <c:v>226</c:v>
                </c:pt>
                <c:pt idx="30">
                  <c:v>226</c:v>
                </c:pt>
                <c:pt idx="31">
                  <c:v>226</c:v>
                </c:pt>
                <c:pt idx="32">
                  <c:v>18</c:v>
                </c:pt>
                <c:pt idx="33">
                  <c:v>18</c:v>
                </c:pt>
                <c:pt idx="34">
                  <c:v>18</c:v>
                </c:pt>
                <c:pt idx="35">
                  <c:v>18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5</c:v>
                </c:pt>
                <c:pt idx="53">
                  <c:v>5</c:v>
                </c:pt>
                <c:pt idx="54">
                  <c:v>5</c:v>
                </c:pt>
                <c:pt idx="55">
                  <c:v>5</c:v>
                </c:pt>
                <c:pt idx="56">
                  <c:v>5</c:v>
                </c:pt>
                <c:pt idx="57">
                  <c:v>5</c:v>
                </c:pt>
                <c:pt idx="58">
                  <c:v>5</c:v>
                </c:pt>
                <c:pt idx="59">
                  <c:v>5</c:v>
                </c:pt>
                <c:pt idx="60">
                  <c:v>6</c:v>
                </c:pt>
                <c:pt idx="61">
                  <c:v>6</c:v>
                </c:pt>
                <c:pt idx="62">
                  <c:v>6</c:v>
                </c:pt>
                <c:pt idx="63">
                  <c:v>6</c:v>
                </c:pt>
                <c:pt idx="64">
                  <c:v>57</c:v>
                </c:pt>
                <c:pt idx="65">
                  <c:v>57</c:v>
                </c:pt>
                <c:pt idx="66">
                  <c:v>57</c:v>
                </c:pt>
                <c:pt idx="67">
                  <c:v>57</c:v>
                </c:pt>
                <c:pt idx="68">
                  <c:v>174</c:v>
                </c:pt>
                <c:pt idx="69">
                  <c:v>174</c:v>
                </c:pt>
                <c:pt idx="70">
                  <c:v>174</c:v>
                </c:pt>
                <c:pt idx="71">
                  <c:v>174</c:v>
                </c:pt>
                <c:pt idx="72">
                  <c:v>150</c:v>
                </c:pt>
                <c:pt idx="73">
                  <c:v>150</c:v>
                </c:pt>
                <c:pt idx="74">
                  <c:v>150</c:v>
                </c:pt>
                <c:pt idx="75">
                  <c:v>150</c:v>
                </c:pt>
                <c:pt idx="76">
                  <c:v>298.10000000000002</c:v>
                </c:pt>
                <c:pt idx="77">
                  <c:v>198.5</c:v>
                </c:pt>
                <c:pt idx="78">
                  <c:v>284.8</c:v>
                </c:pt>
                <c:pt idx="79">
                  <c:v>598.70000000000005</c:v>
                </c:pt>
                <c:pt idx="80">
                  <c:v>467.6</c:v>
                </c:pt>
                <c:pt idx="81">
                  <c:v>476.4</c:v>
                </c:pt>
                <c:pt idx="82">
                  <c:v>476.7</c:v>
                </c:pt>
                <c:pt idx="83">
                  <c:v>392.9</c:v>
                </c:pt>
                <c:pt idx="84">
                  <c:v>274.3</c:v>
                </c:pt>
                <c:pt idx="85">
                  <c:v>150</c:v>
                </c:pt>
                <c:pt idx="86">
                  <c:v>150</c:v>
                </c:pt>
                <c:pt idx="87">
                  <c:v>150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50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C1A-4576-A573-E22A6D738E6C}"/>
            </c:ext>
          </c:extLst>
        </c:ser>
        <c:ser>
          <c:idx val="15"/>
          <c:order val="11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5</c:v>
                </c:pt>
                <c:pt idx="70">
                  <c:v>49.9</c:v>
                </c:pt>
                <c:pt idx="71">
                  <c:v>102.6</c:v>
                </c:pt>
                <c:pt idx="72">
                  <c:v>49.9</c:v>
                </c:pt>
                <c:pt idx="73">
                  <c:v>98.975999999999999</c:v>
                </c:pt>
                <c:pt idx="74">
                  <c:v>326.2</c:v>
                </c:pt>
                <c:pt idx="75">
                  <c:v>353.5</c:v>
                </c:pt>
                <c:pt idx="76">
                  <c:v>328.5</c:v>
                </c:pt>
                <c:pt idx="77">
                  <c:v>345.1</c:v>
                </c:pt>
                <c:pt idx="78">
                  <c:v>345.1</c:v>
                </c:pt>
                <c:pt idx="79">
                  <c:v>345.1</c:v>
                </c:pt>
                <c:pt idx="80">
                  <c:v>345.1</c:v>
                </c:pt>
                <c:pt idx="81">
                  <c:v>375.1</c:v>
                </c:pt>
                <c:pt idx="82">
                  <c:v>375.1</c:v>
                </c:pt>
                <c:pt idx="83">
                  <c:v>326.10000000000002</c:v>
                </c:pt>
                <c:pt idx="84">
                  <c:v>326.10000000000002</c:v>
                </c:pt>
                <c:pt idx="85">
                  <c:v>306.10000000000002</c:v>
                </c:pt>
                <c:pt idx="86">
                  <c:v>268.89999999999998</c:v>
                </c:pt>
                <c:pt idx="87">
                  <c:v>253.9</c:v>
                </c:pt>
                <c:pt idx="88">
                  <c:v>253.9</c:v>
                </c:pt>
                <c:pt idx="89">
                  <c:v>252</c:v>
                </c:pt>
                <c:pt idx="90">
                  <c:v>32.4</c:v>
                </c:pt>
                <c:pt idx="91">
                  <c:v>32.4</c:v>
                </c:pt>
                <c:pt idx="92">
                  <c:v>39.9</c:v>
                </c:pt>
                <c:pt idx="93">
                  <c:v>7.5</c:v>
                </c:pt>
                <c:pt idx="94">
                  <c:v>5</c:v>
                </c:pt>
                <c:pt idx="95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1C1A-4576-A573-E22A6D738E6C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(SELL)'!$B$15:$CW$15</c:f>
              <c:numCache>
                <c:formatCode>General</c:formatCode>
                <c:ptCount val="96"/>
                <c:pt idx="0">
                  <c:v>3263.761</c:v>
                </c:pt>
                <c:pt idx="1">
                  <c:v>3300.6210000000001</c:v>
                </c:pt>
                <c:pt idx="2">
                  <c:v>3327.8900000000003</c:v>
                </c:pt>
                <c:pt idx="3">
                  <c:v>3359.0830000000001</c:v>
                </c:pt>
                <c:pt idx="4">
                  <c:v>3387.962</c:v>
                </c:pt>
                <c:pt idx="5">
                  <c:v>3423.9949999999999</c:v>
                </c:pt>
                <c:pt idx="6">
                  <c:v>3460.2660000000001</c:v>
                </c:pt>
                <c:pt idx="7">
                  <c:v>3494.6559999999999</c:v>
                </c:pt>
                <c:pt idx="8">
                  <c:v>3521.453</c:v>
                </c:pt>
                <c:pt idx="9">
                  <c:v>3548.5880000000002</c:v>
                </c:pt>
                <c:pt idx="10">
                  <c:v>3574.7850000000003</c:v>
                </c:pt>
                <c:pt idx="11">
                  <c:v>3599.54</c:v>
                </c:pt>
                <c:pt idx="12">
                  <c:v>3621.4059999999999</c:v>
                </c:pt>
                <c:pt idx="13">
                  <c:v>3644.4459999999999</c:v>
                </c:pt>
                <c:pt idx="14">
                  <c:v>3665.3920000000003</c:v>
                </c:pt>
                <c:pt idx="15">
                  <c:v>3688.0520000000001</c:v>
                </c:pt>
                <c:pt idx="16">
                  <c:v>3720.261</c:v>
                </c:pt>
                <c:pt idx="17">
                  <c:v>3733.634</c:v>
                </c:pt>
                <c:pt idx="18">
                  <c:v>3746.498</c:v>
                </c:pt>
                <c:pt idx="19">
                  <c:v>3756.6469999999999</c:v>
                </c:pt>
                <c:pt idx="20">
                  <c:v>3765.7999999999997</c:v>
                </c:pt>
                <c:pt idx="21">
                  <c:v>3777.4610000000002</c:v>
                </c:pt>
                <c:pt idx="22">
                  <c:v>3797.0150000000003</c:v>
                </c:pt>
                <c:pt idx="23">
                  <c:v>3866.5750000000003</c:v>
                </c:pt>
                <c:pt idx="24">
                  <c:v>4001.038</c:v>
                </c:pt>
                <c:pt idx="25">
                  <c:v>4188.4410000000007</c:v>
                </c:pt>
                <c:pt idx="26">
                  <c:v>4444.2479999999996</c:v>
                </c:pt>
                <c:pt idx="27">
                  <c:v>4777.393</c:v>
                </c:pt>
                <c:pt idx="28">
                  <c:v>5176.9850000000006</c:v>
                </c:pt>
                <c:pt idx="29">
                  <c:v>5640.4390000000003</c:v>
                </c:pt>
                <c:pt idx="30">
                  <c:v>6148.49</c:v>
                </c:pt>
                <c:pt idx="31">
                  <c:v>6669.6030000000001</c:v>
                </c:pt>
                <c:pt idx="32">
                  <c:v>7126.1660000000002</c:v>
                </c:pt>
                <c:pt idx="33">
                  <c:v>7606.2029999999995</c:v>
                </c:pt>
                <c:pt idx="34">
                  <c:v>8046.759</c:v>
                </c:pt>
                <c:pt idx="35">
                  <c:v>8221.1229999999996</c:v>
                </c:pt>
                <c:pt idx="36">
                  <c:v>8852.9220000000005</c:v>
                </c:pt>
                <c:pt idx="37">
                  <c:v>9073.5290000000005</c:v>
                </c:pt>
                <c:pt idx="38">
                  <c:v>9295.6320000000014</c:v>
                </c:pt>
                <c:pt idx="39">
                  <c:v>9612.7890000000007</c:v>
                </c:pt>
                <c:pt idx="40">
                  <c:v>10112.815999999999</c:v>
                </c:pt>
                <c:pt idx="41">
                  <c:v>10182.768</c:v>
                </c:pt>
                <c:pt idx="42">
                  <c:v>10325.058999999999</c:v>
                </c:pt>
                <c:pt idx="43">
                  <c:v>10360.446</c:v>
                </c:pt>
                <c:pt idx="44">
                  <c:v>10565.476999999999</c:v>
                </c:pt>
                <c:pt idx="45">
                  <c:v>10619.877</c:v>
                </c:pt>
                <c:pt idx="46">
                  <c:v>10658.642</c:v>
                </c:pt>
                <c:pt idx="47">
                  <c:v>10730.845000000001</c:v>
                </c:pt>
                <c:pt idx="48">
                  <c:v>10826.776000000002</c:v>
                </c:pt>
                <c:pt idx="49">
                  <c:v>10927.971</c:v>
                </c:pt>
                <c:pt idx="50">
                  <c:v>10944.675999999999</c:v>
                </c:pt>
                <c:pt idx="51">
                  <c:v>10923.284</c:v>
                </c:pt>
                <c:pt idx="52">
                  <c:v>10869.540999999999</c:v>
                </c:pt>
                <c:pt idx="53">
                  <c:v>10783.031000000001</c:v>
                </c:pt>
                <c:pt idx="54">
                  <c:v>10703.855</c:v>
                </c:pt>
                <c:pt idx="55">
                  <c:v>10682.223</c:v>
                </c:pt>
                <c:pt idx="56">
                  <c:v>10395.031000000001</c:v>
                </c:pt>
                <c:pt idx="57">
                  <c:v>10268.85</c:v>
                </c:pt>
                <c:pt idx="58">
                  <c:v>9951.473</c:v>
                </c:pt>
                <c:pt idx="59">
                  <c:v>9677.7289999999994</c:v>
                </c:pt>
                <c:pt idx="60">
                  <c:v>9439.1410000000014</c:v>
                </c:pt>
                <c:pt idx="61">
                  <c:v>9330.7209999999995</c:v>
                </c:pt>
                <c:pt idx="62">
                  <c:v>9042.5249999999996</c:v>
                </c:pt>
                <c:pt idx="63">
                  <c:v>8749.5750000000007</c:v>
                </c:pt>
                <c:pt idx="64">
                  <c:v>8390.494999999999</c:v>
                </c:pt>
                <c:pt idx="65">
                  <c:v>8052.0219999999999</c:v>
                </c:pt>
                <c:pt idx="66">
                  <c:v>7634.8980000000001</c:v>
                </c:pt>
                <c:pt idx="67">
                  <c:v>7185.0309999999999</c:v>
                </c:pt>
                <c:pt idx="68">
                  <c:v>6761.7219999999998</c:v>
                </c:pt>
                <c:pt idx="69">
                  <c:v>6233.73</c:v>
                </c:pt>
                <c:pt idx="70">
                  <c:v>5687.4520000000002</c:v>
                </c:pt>
                <c:pt idx="71">
                  <c:v>5147.37</c:v>
                </c:pt>
                <c:pt idx="72">
                  <c:v>4626.5659999999998</c:v>
                </c:pt>
                <c:pt idx="73">
                  <c:v>4157.9160000000002</c:v>
                </c:pt>
                <c:pt idx="74">
                  <c:v>3769.3009999999999</c:v>
                </c:pt>
                <c:pt idx="75">
                  <c:v>3451.596</c:v>
                </c:pt>
                <c:pt idx="76">
                  <c:v>3254.018</c:v>
                </c:pt>
                <c:pt idx="77">
                  <c:v>3105.6379999999999</c:v>
                </c:pt>
                <c:pt idx="78">
                  <c:v>3029.393</c:v>
                </c:pt>
                <c:pt idx="79">
                  <c:v>3000.0529999999999</c:v>
                </c:pt>
                <c:pt idx="80">
                  <c:v>2968.5729999999999</c:v>
                </c:pt>
                <c:pt idx="81">
                  <c:v>2954.7640000000001</c:v>
                </c:pt>
                <c:pt idx="82">
                  <c:v>2939.9780000000001</c:v>
                </c:pt>
                <c:pt idx="83">
                  <c:v>2928.0159999999996</c:v>
                </c:pt>
                <c:pt idx="84">
                  <c:v>2913.5049999999997</c:v>
                </c:pt>
                <c:pt idx="85">
                  <c:v>2898.93</c:v>
                </c:pt>
                <c:pt idx="86">
                  <c:v>2890.9210000000003</c:v>
                </c:pt>
                <c:pt idx="87">
                  <c:v>2889.4070000000002</c:v>
                </c:pt>
                <c:pt idx="88">
                  <c:v>2876.047</c:v>
                </c:pt>
                <c:pt idx="89">
                  <c:v>2876.6409999999996</c:v>
                </c:pt>
                <c:pt idx="90">
                  <c:v>2880.732</c:v>
                </c:pt>
                <c:pt idx="91">
                  <c:v>2892.8790000000004</c:v>
                </c:pt>
                <c:pt idx="92">
                  <c:v>2902.9639999999999</c:v>
                </c:pt>
                <c:pt idx="93">
                  <c:v>2917.0390000000002</c:v>
                </c:pt>
                <c:pt idx="94">
                  <c:v>2933.346</c:v>
                </c:pt>
                <c:pt idx="95">
                  <c:v>2947.3139999999999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1C1A-4576-A573-E22A6D738E6C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5</c:v>
                </c:pt>
                <c:pt idx="70">
                  <c:v>49.9</c:v>
                </c:pt>
                <c:pt idx="71">
                  <c:v>102.6</c:v>
                </c:pt>
                <c:pt idx="72">
                  <c:v>49.9</c:v>
                </c:pt>
                <c:pt idx="73">
                  <c:v>98.975999999999999</c:v>
                </c:pt>
                <c:pt idx="74">
                  <c:v>326.2</c:v>
                </c:pt>
                <c:pt idx="75">
                  <c:v>353.5</c:v>
                </c:pt>
                <c:pt idx="76">
                  <c:v>328.5</c:v>
                </c:pt>
                <c:pt idx="77">
                  <c:v>345.1</c:v>
                </c:pt>
                <c:pt idx="78">
                  <c:v>345.1</c:v>
                </c:pt>
                <c:pt idx="79">
                  <c:v>345.1</c:v>
                </c:pt>
                <c:pt idx="80">
                  <c:v>345.1</c:v>
                </c:pt>
                <c:pt idx="81">
                  <c:v>375.1</c:v>
                </c:pt>
                <c:pt idx="82">
                  <c:v>375.1</c:v>
                </c:pt>
                <c:pt idx="83">
                  <c:v>326.10000000000002</c:v>
                </c:pt>
                <c:pt idx="84">
                  <c:v>326.10000000000002</c:v>
                </c:pt>
                <c:pt idx="85">
                  <c:v>306.10000000000002</c:v>
                </c:pt>
                <c:pt idx="86">
                  <c:v>268.89999999999998</c:v>
                </c:pt>
                <c:pt idx="87">
                  <c:v>253.9</c:v>
                </c:pt>
                <c:pt idx="88">
                  <c:v>253.9</c:v>
                </c:pt>
                <c:pt idx="89">
                  <c:v>252</c:v>
                </c:pt>
                <c:pt idx="90">
                  <c:v>32.4</c:v>
                </c:pt>
                <c:pt idx="91">
                  <c:v>32.4</c:v>
                </c:pt>
                <c:pt idx="92">
                  <c:v>39.9</c:v>
                </c:pt>
                <c:pt idx="93">
                  <c:v>7.5</c:v>
                </c:pt>
                <c:pt idx="94">
                  <c:v>5</c:v>
                </c:pt>
                <c:pt idx="95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1C1A-4576-A573-E22A6D738E6C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(SELL)'!$B$14:$CW$14</c:f>
              <c:numCache>
                <c:formatCode>General</c:formatCode>
                <c:ptCount val="96"/>
                <c:pt idx="0">
                  <c:v>216</c:v>
                </c:pt>
                <c:pt idx="1">
                  <c:v>187</c:v>
                </c:pt>
                <c:pt idx="2">
                  <c:v>187</c:v>
                </c:pt>
                <c:pt idx="3">
                  <c:v>187</c:v>
                </c:pt>
                <c:pt idx="4">
                  <c:v>159</c:v>
                </c:pt>
                <c:pt idx="5">
                  <c:v>159</c:v>
                </c:pt>
                <c:pt idx="6">
                  <c:v>159</c:v>
                </c:pt>
                <c:pt idx="7">
                  <c:v>159</c:v>
                </c:pt>
                <c:pt idx="8">
                  <c:v>114</c:v>
                </c:pt>
                <c:pt idx="9">
                  <c:v>114</c:v>
                </c:pt>
                <c:pt idx="10">
                  <c:v>114</c:v>
                </c:pt>
                <c:pt idx="11">
                  <c:v>114</c:v>
                </c:pt>
                <c:pt idx="12">
                  <c:v>114</c:v>
                </c:pt>
                <c:pt idx="13">
                  <c:v>114</c:v>
                </c:pt>
                <c:pt idx="14">
                  <c:v>114</c:v>
                </c:pt>
                <c:pt idx="15">
                  <c:v>114</c:v>
                </c:pt>
                <c:pt idx="16">
                  <c:v>194</c:v>
                </c:pt>
                <c:pt idx="17">
                  <c:v>194</c:v>
                </c:pt>
                <c:pt idx="18">
                  <c:v>214</c:v>
                </c:pt>
                <c:pt idx="19">
                  <c:v>214</c:v>
                </c:pt>
                <c:pt idx="20">
                  <c:v>290</c:v>
                </c:pt>
                <c:pt idx="21">
                  <c:v>340</c:v>
                </c:pt>
                <c:pt idx="22">
                  <c:v>340</c:v>
                </c:pt>
                <c:pt idx="23">
                  <c:v>340</c:v>
                </c:pt>
                <c:pt idx="24">
                  <c:v>488</c:v>
                </c:pt>
                <c:pt idx="25">
                  <c:v>488</c:v>
                </c:pt>
                <c:pt idx="26">
                  <c:v>488</c:v>
                </c:pt>
                <c:pt idx="27">
                  <c:v>488</c:v>
                </c:pt>
                <c:pt idx="28">
                  <c:v>488</c:v>
                </c:pt>
                <c:pt idx="29">
                  <c:v>266</c:v>
                </c:pt>
                <c:pt idx="30">
                  <c:v>266</c:v>
                </c:pt>
                <c:pt idx="31">
                  <c:v>266</c:v>
                </c:pt>
                <c:pt idx="32">
                  <c:v>257</c:v>
                </c:pt>
                <c:pt idx="33">
                  <c:v>257</c:v>
                </c:pt>
                <c:pt idx="34">
                  <c:v>257</c:v>
                </c:pt>
                <c:pt idx="35">
                  <c:v>257</c:v>
                </c:pt>
                <c:pt idx="36">
                  <c:v>89</c:v>
                </c:pt>
                <c:pt idx="37">
                  <c:v>89</c:v>
                </c:pt>
                <c:pt idx="38">
                  <c:v>89</c:v>
                </c:pt>
                <c:pt idx="39">
                  <c:v>89</c:v>
                </c:pt>
                <c:pt idx="40">
                  <c:v>133</c:v>
                </c:pt>
                <c:pt idx="41">
                  <c:v>133</c:v>
                </c:pt>
                <c:pt idx="42">
                  <c:v>133</c:v>
                </c:pt>
                <c:pt idx="43">
                  <c:v>133</c:v>
                </c:pt>
                <c:pt idx="44">
                  <c:v>107</c:v>
                </c:pt>
                <c:pt idx="45">
                  <c:v>107</c:v>
                </c:pt>
                <c:pt idx="46">
                  <c:v>107</c:v>
                </c:pt>
                <c:pt idx="47">
                  <c:v>107</c:v>
                </c:pt>
                <c:pt idx="48">
                  <c:v>107</c:v>
                </c:pt>
                <c:pt idx="49">
                  <c:v>107</c:v>
                </c:pt>
                <c:pt idx="50">
                  <c:v>107</c:v>
                </c:pt>
                <c:pt idx="51">
                  <c:v>107</c:v>
                </c:pt>
                <c:pt idx="52">
                  <c:v>107</c:v>
                </c:pt>
                <c:pt idx="53">
                  <c:v>107</c:v>
                </c:pt>
                <c:pt idx="54">
                  <c:v>107</c:v>
                </c:pt>
                <c:pt idx="55">
                  <c:v>107</c:v>
                </c:pt>
                <c:pt idx="56">
                  <c:v>107</c:v>
                </c:pt>
                <c:pt idx="57">
                  <c:v>107</c:v>
                </c:pt>
                <c:pt idx="58">
                  <c:v>107</c:v>
                </c:pt>
                <c:pt idx="59">
                  <c:v>107</c:v>
                </c:pt>
                <c:pt idx="60">
                  <c:v>111</c:v>
                </c:pt>
                <c:pt idx="61">
                  <c:v>111</c:v>
                </c:pt>
                <c:pt idx="62">
                  <c:v>111</c:v>
                </c:pt>
                <c:pt idx="63">
                  <c:v>111</c:v>
                </c:pt>
                <c:pt idx="64">
                  <c:v>142</c:v>
                </c:pt>
                <c:pt idx="65">
                  <c:v>142</c:v>
                </c:pt>
                <c:pt idx="66">
                  <c:v>142</c:v>
                </c:pt>
                <c:pt idx="67">
                  <c:v>201</c:v>
                </c:pt>
                <c:pt idx="68">
                  <c:v>172</c:v>
                </c:pt>
                <c:pt idx="69">
                  <c:v>433</c:v>
                </c:pt>
                <c:pt idx="70">
                  <c:v>722.92499999999995</c:v>
                </c:pt>
                <c:pt idx="71">
                  <c:v>1165.076</c:v>
                </c:pt>
                <c:pt idx="72">
                  <c:v>1155</c:v>
                </c:pt>
                <c:pt idx="73">
                  <c:v>1186.4739999999999</c:v>
                </c:pt>
                <c:pt idx="74">
                  <c:v>1155</c:v>
                </c:pt>
                <c:pt idx="75">
                  <c:v>1337</c:v>
                </c:pt>
                <c:pt idx="76">
                  <c:v>1364</c:v>
                </c:pt>
                <c:pt idx="77">
                  <c:v>1489</c:v>
                </c:pt>
                <c:pt idx="78">
                  <c:v>1587.4739999999999</c:v>
                </c:pt>
                <c:pt idx="79">
                  <c:v>1559</c:v>
                </c:pt>
                <c:pt idx="80">
                  <c:v>1560</c:v>
                </c:pt>
                <c:pt idx="81">
                  <c:v>1580</c:v>
                </c:pt>
                <c:pt idx="82">
                  <c:v>1580</c:v>
                </c:pt>
                <c:pt idx="83">
                  <c:v>1580</c:v>
                </c:pt>
                <c:pt idx="84">
                  <c:v>1496</c:v>
                </c:pt>
                <c:pt idx="85">
                  <c:v>1425</c:v>
                </c:pt>
                <c:pt idx="86">
                  <c:v>1425</c:v>
                </c:pt>
                <c:pt idx="87">
                  <c:v>1406</c:v>
                </c:pt>
                <c:pt idx="88">
                  <c:v>1190</c:v>
                </c:pt>
                <c:pt idx="89">
                  <c:v>1220</c:v>
                </c:pt>
                <c:pt idx="90">
                  <c:v>1220</c:v>
                </c:pt>
                <c:pt idx="91">
                  <c:v>1220</c:v>
                </c:pt>
                <c:pt idx="92">
                  <c:v>1220</c:v>
                </c:pt>
                <c:pt idx="93">
                  <c:v>1220</c:v>
                </c:pt>
                <c:pt idx="94">
                  <c:v>1135</c:v>
                </c:pt>
                <c:pt idx="95">
                  <c:v>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1C1A-4576-A573-E22A6D738E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(SELL)'!$B$8:$CW$8</c:f>
              <c:numCache>
                <c:formatCode>0.00</c:formatCode>
                <c:ptCount val="96"/>
                <c:pt idx="0">
                  <c:v>158.36000000000001</c:v>
                </c:pt>
                <c:pt idx="1">
                  <c:v>151.91</c:v>
                </c:pt>
                <c:pt idx="2">
                  <c:v>144.02000000000001</c:v>
                </c:pt>
                <c:pt idx="3">
                  <c:v>135.84</c:v>
                </c:pt>
                <c:pt idx="4">
                  <c:v>151.21</c:v>
                </c:pt>
                <c:pt idx="5">
                  <c:v>142.84</c:v>
                </c:pt>
                <c:pt idx="6">
                  <c:v>140.52000000000001</c:v>
                </c:pt>
                <c:pt idx="7">
                  <c:v>133.5</c:v>
                </c:pt>
                <c:pt idx="8">
                  <c:v>141.19999999999999</c:v>
                </c:pt>
                <c:pt idx="9">
                  <c:v>135.96</c:v>
                </c:pt>
                <c:pt idx="10">
                  <c:v>132.41999999999999</c:v>
                </c:pt>
                <c:pt idx="11">
                  <c:v>130</c:v>
                </c:pt>
                <c:pt idx="12">
                  <c:v>130.07</c:v>
                </c:pt>
                <c:pt idx="13">
                  <c:v>129.59</c:v>
                </c:pt>
                <c:pt idx="14">
                  <c:v>129</c:v>
                </c:pt>
                <c:pt idx="15">
                  <c:v>127.09</c:v>
                </c:pt>
                <c:pt idx="16">
                  <c:v>125.18</c:v>
                </c:pt>
                <c:pt idx="17">
                  <c:v>127.14</c:v>
                </c:pt>
                <c:pt idx="18">
                  <c:v>129</c:v>
                </c:pt>
                <c:pt idx="19">
                  <c:v>130.35</c:v>
                </c:pt>
                <c:pt idx="20">
                  <c:v>131.62</c:v>
                </c:pt>
                <c:pt idx="21">
                  <c:v>139.38</c:v>
                </c:pt>
                <c:pt idx="22">
                  <c:v>148.31</c:v>
                </c:pt>
                <c:pt idx="23">
                  <c:v>152.99</c:v>
                </c:pt>
                <c:pt idx="24">
                  <c:v>129.49</c:v>
                </c:pt>
                <c:pt idx="25">
                  <c:v>131.68</c:v>
                </c:pt>
                <c:pt idx="26">
                  <c:v>134.69</c:v>
                </c:pt>
                <c:pt idx="27">
                  <c:v>129.53</c:v>
                </c:pt>
                <c:pt idx="28">
                  <c:v>132.55000000000001</c:v>
                </c:pt>
                <c:pt idx="29">
                  <c:v>129</c:v>
                </c:pt>
                <c:pt idx="30">
                  <c:v>129</c:v>
                </c:pt>
                <c:pt idx="31">
                  <c:v>120.98</c:v>
                </c:pt>
                <c:pt idx="32">
                  <c:v>76.790000000000006</c:v>
                </c:pt>
                <c:pt idx="33">
                  <c:v>38.54</c:v>
                </c:pt>
                <c:pt idx="34">
                  <c:v>0.02</c:v>
                </c:pt>
                <c:pt idx="35">
                  <c:v>0</c:v>
                </c:pt>
                <c:pt idx="36">
                  <c:v>0.1</c:v>
                </c:pt>
                <c:pt idx="37">
                  <c:v>0.01</c:v>
                </c:pt>
                <c:pt idx="38">
                  <c:v>0.01</c:v>
                </c:pt>
                <c:pt idx="39">
                  <c:v>0.01</c:v>
                </c:pt>
                <c:pt idx="40">
                  <c:v>0.01</c:v>
                </c:pt>
                <c:pt idx="41">
                  <c:v>0.01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0.01</c:v>
                </c:pt>
                <c:pt idx="49">
                  <c:v>0.01</c:v>
                </c:pt>
                <c:pt idx="50">
                  <c:v>0.01</c:v>
                </c:pt>
                <c:pt idx="51">
                  <c:v>0.01</c:v>
                </c:pt>
                <c:pt idx="52">
                  <c:v>0.01</c:v>
                </c:pt>
                <c:pt idx="53">
                  <c:v>0.01</c:v>
                </c:pt>
                <c:pt idx="54">
                  <c:v>0.01</c:v>
                </c:pt>
                <c:pt idx="55">
                  <c:v>0.02</c:v>
                </c:pt>
                <c:pt idx="56">
                  <c:v>0.01</c:v>
                </c:pt>
                <c:pt idx="57">
                  <c:v>0.01</c:v>
                </c:pt>
                <c:pt idx="58">
                  <c:v>0.01</c:v>
                </c:pt>
                <c:pt idx="59">
                  <c:v>0.01</c:v>
                </c:pt>
                <c:pt idx="60">
                  <c:v>0.01</c:v>
                </c:pt>
                <c:pt idx="61">
                  <c:v>0.02</c:v>
                </c:pt>
                <c:pt idx="62">
                  <c:v>0.1</c:v>
                </c:pt>
                <c:pt idx="63">
                  <c:v>65.81</c:v>
                </c:pt>
                <c:pt idx="64">
                  <c:v>0.02</c:v>
                </c:pt>
                <c:pt idx="65">
                  <c:v>123.4</c:v>
                </c:pt>
                <c:pt idx="66">
                  <c:v>141.34</c:v>
                </c:pt>
                <c:pt idx="67">
                  <c:v>171.97</c:v>
                </c:pt>
                <c:pt idx="68">
                  <c:v>133.80000000000001</c:v>
                </c:pt>
                <c:pt idx="69">
                  <c:v>162.29</c:v>
                </c:pt>
                <c:pt idx="70">
                  <c:v>174.01</c:v>
                </c:pt>
                <c:pt idx="71">
                  <c:v>174.01</c:v>
                </c:pt>
                <c:pt idx="72">
                  <c:v>205.19</c:v>
                </c:pt>
                <c:pt idx="73">
                  <c:v>230.35</c:v>
                </c:pt>
                <c:pt idx="74">
                  <c:v>217.45</c:v>
                </c:pt>
                <c:pt idx="75">
                  <c:v>175.64</c:v>
                </c:pt>
                <c:pt idx="76">
                  <c:v>175.49</c:v>
                </c:pt>
                <c:pt idx="77">
                  <c:v>190.01</c:v>
                </c:pt>
                <c:pt idx="78">
                  <c:v>174.07</c:v>
                </c:pt>
                <c:pt idx="79">
                  <c:v>140.27000000000001</c:v>
                </c:pt>
                <c:pt idx="80">
                  <c:v>142.05000000000001</c:v>
                </c:pt>
                <c:pt idx="81">
                  <c:v>141.37</c:v>
                </c:pt>
                <c:pt idx="82">
                  <c:v>140.80000000000001</c:v>
                </c:pt>
                <c:pt idx="83">
                  <c:v>141.6</c:v>
                </c:pt>
                <c:pt idx="84">
                  <c:v>142.78</c:v>
                </c:pt>
                <c:pt idx="85">
                  <c:v>175.49</c:v>
                </c:pt>
                <c:pt idx="86">
                  <c:v>195.19</c:v>
                </c:pt>
                <c:pt idx="87">
                  <c:v>175.49</c:v>
                </c:pt>
                <c:pt idx="88">
                  <c:v>217.83</c:v>
                </c:pt>
                <c:pt idx="89">
                  <c:v>216.55</c:v>
                </c:pt>
                <c:pt idx="90">
                  <c:v>210.75</c:v>
                </c:pt>
                <c:pt idx="91">
                  <c:v>200.74</c:v>
                </c:pt>
                <c:pt idx="92">
                  <c:v>210.6</c:v>
                </c:pt>
                <c:pt idx="93">
                  <c:v>176.47</c:v>
                </c:pt>
                <c:pt idx="94">
                  <c:v>208.02</c:v>
                </c:pt>
                <c:pt idx="95">
                  <c:v>182.11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C1A-4576-A573-E22A6D738E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36179503388"/>
              <c:y val="0.9548910718120626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7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5688538932633421E-2"/>
          <c:y val="1.7450176550173495E-2"/>
          <c:w val="0.92191829867420416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163535392264782E-2"/>
          <c:y val="0.12534194912153115"/>
          <c:w val="0.8535328271597834"/>
          <c:h val="0.80566724007086565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(BUY)'!$B$25:$CW$25</c:f>
              <c:numCache>
                <c:formatCode>General</c:formatCode>
                <c:ptCount val="96"/>
                <c:pt idx="0">
                  <c:v>150</c:v>
                </c:pt>
                <c:pt idx="1">
                  <c:v>148</c:v>
                </c:pt>
                <c:pt idx="2">
                  <c:v>146</c:v>
                </c:pt>
                <c:pt idx="3">
                  <c:v>144</c:v>
                </c:pt>
                <c:pt idx="4">
                  <c:v>142</c:v>
                </c:pt>
                <c:pt idx="5">
                  <c:v>140</c:v>
                </c:pt>
                <c:pt idx="6">
                  <c:v>139</c:v>
                </c:pt>
                <c:pt idx="7">
                  <c:v>138</c:v>
                </c:pt>
                <c:pt idx="8">
                  <c:v>136</c:v>
                </c:pt>
                <c:pt idx="9">
                  <c:v>135</c:v>
                </c:pt>
                <c:pt idx="10">
                  <c:v>134</c:v>
                </c:pt>
                <c:pt idx="11">
                  <c:v>133</c:v>
                </c:pt>
                <c:pt idx="12">
                  <c:v>132</c:v>
                </c:pt>
                <c:pt idx="13">
                  <c:v>132</c:v>
                </c:pt>
                <c:pt idx="14">
                  <c:v>131</c:v>
                </c:pt>
                <c:pt idx="15">
                  <c:v>131</c:v>
                </c:pt>
                <c:pt idx="16">
                  <c:v>130</c:v>
                </c:pt>
                <c:pt idx="17">
                  <c:v>130</c:v>
                </c:pt>
                <c:pt idx="18">
                  <c:v>131</c:v>
                </c:pt>
                <c:pt idx="19">
                  <c:v>131</c:v>
                </c:pt>
                <c:pt idx="20">
                  <c:v>132</c:v>
                </c:pt>
                <c:pt idx="21">
                  <c:v>133</c:v>
                </c:pt>
                <c:pt idx="22">
                  <c:v>134</c:v>
                </c:pt>
                <c:pt idx="23">
                  <c:v>135</c:v>
                </c:pt>
                <c:pt idx="24">
                  <c:v>137</c:v>
                </c:pt>
                <c:pt idx="25">
                  <c:v>137</c:v>
                </c:pt>
                <c:pt idx="26">
                  <c:v>137</c:v>
                </c:pt>
                <c:pt idx="27">
                  <c:v>136</c:v>
                </c:pt>
                <c:pt idx="28">
                  <c:v>135</c:v>
                </c:pt>
                <c:pt idx="29">
                  <c:v>133</c:v>
                </c:pt>
                <c:pt idx="30">
                  <c:v>131</c:v>
                </c:pt>
                <c:pt idx="31">
                  <c:v>128</c:v>
                </c:pt>
                <c:pt idx="32">
                  <c:v>124</c:v>
                </c:pt>
                <c:pt idx="33">
                  <c:v>121</c:v>
                </c:pt>
                <c:pt idx="34">
                  <c:v>117</c:v>
                </c:pt>
                <c:pt idx="35">
                  <c:v>113</c:v>
                </c:pt>
                <c:pt idx="36">
                  <c:v>109</c:v>
                </c:pt>
                <c:pt idx="37">
                  <c:v>105</c:v>
                </c:pt>
                <c:pt idx="38">
                  <c:v>102</c:v>
                </c:pt>
                <c:pt idx="39">
                  <c:v>99</c:v>
                </c:pt>
                <c:pt idx="40">
                  <c:v>97</c:v>
                </c:pt>
                <c:pt idx="41">
                  <c:v>95</c:v>
                </c:pt>
                <c:pt idx="42">
                  <c:v>93</c:v>
                </c:pt>
                <c:pt idx="43">
                  <c:v>92</c:v>
                </c:pt>
                <c:pt idx="44">
                  <c:v>92</c:v>
                </c:pt>
                <c:pt idx="45">
                  <c:v>92</c:v>
                </c:pt>
                <c:pt idx="46">
                  <c:v>92</c:v>
                </c:pt>
                <c:pt idx="47">
                  <c:v>92</c:v>
                </c:pt>
                <c:pt idx="48">
                  <c:v>93</c:v>
                </c:pt>
                <c:pt idx="49">
                  <c:v>94</c:v>
                </c:pt>
                <c:pt idx="50">
                  <c:v>95</c:v>
                </c:pt>
                <c:pt idx="51">
                  <c:v>95</c:v>
                </c:pt>
                <c:pt idx="52">
                  <c:v>96</c:v>
                </c:pt>
                <c:pt idx="53">
                  <c:v>97</c:v>
                </c:pt>
                <c:pt idx="54">
                  <c:v>98</c:v>
                </c:pt>
                <c:pt idx="55">
                  <c:v>99</c:v>
                </c:pt>
                <c:pt idx="56">
                  <c:v>100</c:v>
                </c:pt>
                <c:pt idx="57">
                  <c:v>101</c:v>
                </c:pt>
                <c:pt idx="58">
                  <c:v>103</c:v>
                </c:pt>
                <c:pt idx="59">
                  <c:v>105</c:v>
                </c:pt>
                <c:pt idx="60">
                  <c:v>108</c:v>
                </c:pt>
                <c:pt idx="61">
                  <c:v>111</c:v>
                </c:pt>
                <c:pt idx="62">
                  <c:v>115</c:v>
                </c:pt>
                <c:pt idx="63">
                  <c:v>119</c:v>
                </c:pt>
                <c:pt idx="64">
                  <c:v>124</c:v>
                </c:pt>
                <c:pt idx="65">
                  <c:v>130</c:v>
                </c:pt>
                <c:pt idx="66">
                  <c:v>135</c:v>
                </c:pt>
                <c:pt idx="67">
                  <c:v>142</c:v>
                </c:pt>
                <c:pt idx="68">
                  <c:v>149</c:v>
                </c:pt>
                <c:pt idx="69">
                  <c:v>155</c:v>
                </c:pt>
                <c:pt idx="70">
                  <c:v>162</c:v>
                </c:pt>
                <c:pt idx="71">
                  <c:v>169</c:v>
                </c:pt>
                <c:pt idx="72">
                  <c:v>175</c:v>
                </c:pt>
                <c:pt idx="73">
                  <c:v>181</c:v>
                </c:pt>
                <c:pt idx="74">
                  <c:v>185</c:v>
                </c:pt>
                <c:pt idx="75">
                  <c:v>188</c:v>
                </c:pt>
                <c:pt idx="76">
                  <c:v>190</c:v>
                </c:pt>
                <c:pt idx="77">
                  <c:v>192</c:v>
                </c:pt>
                <c:pt idx="78">
                  <c:v>193</c:v>
                </c:pt>
                <c:pt idx="79">
                  <c:v>194</c:v>
                </c:pt>
                <c:pt idx="80">
                  <c:v>195</c:v>
                </c:pt>
                <c:pt idx="81">
                  <c:v>195</c:v>
                </c:pt>
                <c:pt idx="82">
                  <c:v>193</c:v>
                </c:pt>
                <c:pt idx="83">
                  <c:v>191</c:v>
                </c:pt>
                <c:pt idx="84">
                  <c:v>188</c:v>
                </c:pt>
                <c:pt idx="85">
                  <c:v>185</c:v>
                </c:pt>
                <c:pt idx="86">
                  <c:v>182</c:v>
                </c:pt>
                <c:pt idx="87">
                  <c:v>179</c:v>
                </c:pt>
                <c:pt idx="88">
                  <c:v>177</c:v>
                </c:pt>
                <c:pt idx="89">
                  <c:v>174</c:v>
                </c:pt>
                <c:pt idx="90">
                  <c:v>171</c:v>
                </c:pt>
                <c:pt idx="91">
                  <c:v>168</c:v>
                </c:pt>
                <c:pt idx="92">
                  <c:v>165</c:v>
                </c:pt>
                <c:pt idx="93">
                  <c:v>161</c:v>
                </c:pt>
                <c:pt idx="94">
                  <c:v>158</c:v>
                </c:pt>
                <c:pt idx="95">
                  <c:v>155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2A-4C56-B928-FEE857BFA49D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(BUY)'!$B$21:$CW$21</c:f>
              <c:numCache>
                <c:formatCode>General</c:formatCode>
                <c:ptCount val="96"/>
                <c:pt idx="0">
                  <c:v>791.86400000000003</c:v>
                </c:pt>
                <c:pt idx="1">
                  <c:v>791.82600000000002</c:v>
                </c:pt>
                <c:pt idx="2">
                  <c:v>791.79300000000001</c:v>
                </c:pt>
                <c:pt idx="3">
                  <c:v>791.65200000000004</c:v>
                </c:pt>
                <c:pt idx="4">
                  <c:v>794.46600000000001</c:v>
                </c:pt>
                <c:pt idx="5">
                  <c:v>794.44899999999996</c:v>
                </c:pt>
                <c:pt idx="6">
                  <c:v>794.53800000000001</c:v>
                </c:pt>
                <c:pt idx="7">
                  <c:v>794.59</c:v>
                </c:pt>
                <c:pt idx="8">
                  <c:v>760.36900000000003</c:v>
                </c:pt>
                <c:pt idx="9">
                  <c:v>760.48199999999997</c:v>
                </c:pt>
                <c:pt idx="10">
                  <c:v>760.43899999999996</c:v>
                </c:pt>
                <c:pt idx="11">
                  <c:v>760.42700000000002</c:v>
                </c:pt>
                <c:pt idx="12">
                  <c:v>755.87900000000002</c:v>
                </c:pt>
                <c:pt idx="13">
                  <c:v>755.77700000000004</c:v>
                </c:pt>
                <c:pt idx="14">
                  <c:v>755.85900000000004</c:v>
                </c:pt>
                <c:pt idx="15">
                  <c:v>755.90499999999997</c:v>
                </c:pt>
                <c:pt idx="16">
                  <c:v>752.58100000000002</c:v>
                </c:pt>
                <c:pt idx="17">
                  <c:v>752.91700000000003</c:v>
                </c:pt>
                <c:pt idx="18">
                  <c:v>752.54300000000001</c:v>
                </c:pt>
                <c:pt idx="19">
                  <c:v>752.41099999999994</c:v>
                </c:pt>
                <c:pt idx="20">
                  <c:v>754.53899999999999</c:v>
                </c:pt>
                <c:pt idx="21">
                  <c:v>754.21699999999998</c:v>
                </c:pt>
                <c:pt idx="22">
                  <c:v>753.76499999999999</c:v>
                </c:pt>
                <c:pt idx="23">
                  <c:v>753.37300000000005</c:v>
                </c:pt>
                <c:pt idx="24">
                  <c:v>751.52</c:v>
                </c:pt>
                <c:pt idx="25">
                  <c:v>751.26400000000001</c:v>
                </c:pt>
                <c:pt idx="26">
                  <c:v>750.93799999999999</c:v>
                </c:pt>
                <c:pt idx="27">
                  <c:v>750.85900000000004</c:v>
                </c:pt>
                <c:pt idx="28">
                  <c:v>757.68899999999996</c:v>
                </c:pt>
                <c:pt idx="29">
                  <c:v>757.81899999999996</c:v>
                </c:pt>
                <c:pt idx="30">
                  <c:v>757.32</c:v>
                </c:pt>
                <c:pt idx="31">
                  <c:v>758.50599999999997</c:v>
                </c:pt>
                <c:pt idx="32">
                  <c:v>752.90499999999997</c:v>
                </c:pt>
                <c:pt idx="33">
                  <c:v>752.54200000000003</c:v>
                </c:pt>
                <c:pt idx="34">
                  <c:v>759.63400000000001</c:v>
                </c:pt>
                <c:pt idx="35">
                  <c:v>758.85599999999999</c:v>
                </c:pt>
                <c:pt idx="36">
                  <c:v>756.24</c:v>
                </c:pt>
                <c:pt idx="37">
                  <c:v>755.81399999999996</c:v>
                </c:pt>
                <c:pt idx="38">
                  <c:v>755.35799999999995</c:v>
                </c:pt>
                <c:pt idx="39">
                  <c:v>752.88400000000001</c:v>
                </c:pt>
                <c:pt idx="40">
                  <c:v>746.82</c:v>
                </c:pt>
                <c:pt idx="41">
                  <c:v>746.61199999999997</c:v>
                </c:pt>
                <c:pt idx="42">
                  <c:v>746.23</c:v>
                </c:pt>
                <c:pt idx="43">
                  <c:v>746.01099999999997</c:v>
                </c:pt>
                <c:pt idx="44">
                  <c:v>743.57600000000002</c:v>
                </c:pt>
                <c:pt idx="45">
                  <c:v>743.41800000000001</c:v>
                </c:pt>
                <c:pt idx="46">
                  <c:v>743.06700000000001</c:v>
                </c:pt>
                <c:pt idx="47">
                  <c:v>742.95600000000002</c:v>
                </c:pt>
                <c:pt idx="48">
                  <c:v>740.21900000000005</c:v>
                </c:pt>
                <c:pt idx="49">
                  <c:v>740.39499999999998</c:v>
                </c:pt>
                <c:pt idx="50">
                  <c:v>740.40700000000004</c:v>
                </c:pt>
                <c:pt idx="51">
                  <c:v>740.78800000000001</c:v>
                </c:pt>
                <c:pt idx="52">
                  <c:v>755.81899999999996</c:v>
                </c:pt>
                <c:pt idx="53">
                  <c:v>755.7</c:v>
                </c:pt>
                <c:pt idx="54">
                  <c:v>755.95500000000004</c:v>
                </c:pt>
                <c:pt idx="55">
                  <c:v>755.54100000000005</c:v>
                </c:pt>
                <c:pt idx="56">
                  <c:v>782.65200000000004</c:v>
                </c:pt>
                <c:pt idx="57">
                  <c:v>782.74199999999996</c:v>
                </c:pt>
                <c:pt idx="58">
                  <c:v>782.88699999999994</c:v>
                </c:pt>
                <c:pt idx="59">
                  <c:v>782.98800000000006</c:v>
                </c:pt>
                <c:pt idx="60">
                  <c:v>800.51400000000001</c:v>
                </c:pt>
                <c:pt idx="61">
                  <c:v>801.49400000000003</c:v>
                </c:pt>
                <c:pt idx="62">
                  <c:v>801.56100000000004</c:v>
                </c:pt>
                <c:pt idx="63">
                  <c:v>798.68499999999995</c:v>
                </c:pt>
                <c:pt idx="64">
                  <c:v>731.68499999999995</c:v>
                </c:pt>
                <c:pt idx="65">
                  <c:v>736.04</c:v>
                </c:pt>
                <c:pt idx="66">
                  <c:v>736.53700000000003</c:v>
                </c:pt>
                <c:pt idx="67">
                  <c:v>735.97</c:v>
                </c:pt>
                <c:pt idx="68">
                  <c:v>716.68600000000004</c:v>
                </c:pt>
                <c:pt idx="69">
                  <c:v>717.07399999999996</c:v>
                </c:pt>
                <c:pt idx="70">
                  <c:v>717.62099999999998</c:v>
                </c:pt>
                <c:pt idx="71">
                  <c:v>717.93200000000002</c:v>
                </c:pt>
                <c:pt idx="72">
                  <c:v>673.20799999999997</c:v>
                </c:pt>
                <c:pt idx="73">
                  <c:v>673.26300000000003</c:v>
                </c:pt>
                <c:pt idx="74">
                  <c:v>673.32299999999998</c:v>
                </c:pt>
                <c:pt idx="75">
                  <c:v>673.13199999999995</c:v>
                </c:pt>
                <c:pt idx="76">
                  <c:v>660.32600000000002</c:v>
                </c:pt>
                <c:pt idx="77">
                  <c:v>660.67700000000002</c:v>
                </c:pt>
                <c:pt idx="78">
                  <c:v>660.77599999999995</c:v>
                </c:pt>
                <c:pt idx="79">
                  <c:v>660.96</c:v>
                </c:pt>
                <c:pt idx="80">
                  <c:v>660.14800000000002</c:v>
                </c:pt>
                <c:pt idx="81">
                  <c:v>660.49900000000002</c:v>
                </c:pt>
                <c:pt idx="82">
                  <c:v>660.46699999999998</c:v>
                </c:pt>
                <c:pt idx="83">
                  <c:v>660.62</c:v>
                </c:pt>
                <c:pt idx="84">
                  <c:v>659.91399999999999</c:v>
                </c:pt>
                <c:pt idx="85">
                  <c:v>660.07799999999997</c:v>
                </c:pt>
                <c:pt idx="86">
                  <c:v>659.93700000000001</c:v>
                </c:pt>
                <c:pt idx="87">
                  <c:v>659.88599999999997</c:v>
                </c:pt>
                <c:pt idx="88">
                  <c:v>665.03399999999999</c:v>
                </c:pt>
                <c:pt idx="89">
                  <c:v>665.03899999999999</c:v>
                </c:pt>
                <c:pt idx="90">
                  <c:v>665.52700000000004</c:v>
                </c:pt>
                <c:pt idx="91">
                  <c:v>665.64400000000001</c:v>
                </c:pt>
                <c:pt idx="92">
                  <c:v>734.71699999999998</c:v>
                </c:pt>
                <c:pt idx="93">
                  <c:v>734.52300000000002</c:v>
                </c:pt>
                <c:pt idx="94">
                  <c:v>734.83399999999995</c:v>
                </c:pt>
                <c:pt idx="95">
                  <c:v>735.13599999999997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92A-4C56-B928-FEE857BFA49D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(BUY)'!$B$22:$CW$22</c:f>
              <c:numCache>
                <c:formatCode>General</c:formatCode>
                <c:ptCount val="96"/>
                <c:pt idx="0">
                  <c:v>1110.239</c:v>
                </c:pt>
                <c:pt idx="1">
                  <c:v>1108.068</c:v>
                </c:pt>
                <c:pt idx="2">
                  <c:v>1105.7850000000001</c:v>
                </c:pt>
                <c:pt idx="3">
                  <c:v>1104.463</c:v>
                </c:pt>
                <c:pt idx="4">
                  <c:v>1085.5730000000001</c:v>
                </c:pt>
                <c:pt idx="5">
                  <c:v>1084.6099999999999</c:v>
                </c:pt>
                <c:pt idx="6">
                  <c:v>1081.5730000000001</c:v>
                </c:pt>
                <c:pt idx="7">
                  <c:v>1081.681</c:v>
                </c:pt>
                <c:pt idx="8">
                  <c:v>1076.424</c:v>
                </c:pt>
                <c:pt idx="9">
                  <c:v>1076.5229999999999</c:v>
                </c:pt>
                <c:pt idx="10">
                  <c:v>1077.914</c:v>
                </c:pt>
                <c:pt idx="11">
                  <c:v>1080.2629999999999</c:v>
                </c:pt>
                <c:pt idx="12">
                  <c:v>1090.5920000000001</c:v>
                </c:pt>
                <c:pt idx="13">
                  <c:v>1093.8389999999999</c:v>
                </c:pt>
                <c:pt idx="14">
                  <c:v>1097.0070000000001</c:v>
                </c:pt>
                <c:pt idx="15">
                  <c:v>1101.29</c:v>
                </c:pt>
                <c:pt idx="16">
                  <c:v>1131.146</c:v>
                </c:pt>
                <c:pt idx="17">
                  <c:v>1141.046</c:v>
                </c:pt>
                <c:pt idx="18">
                  <c:v>1158.5609999999999</c:v>
                </c:pt>
                <c:pt idx="19">
                  <c:v>1184.7840000000001</c:v>
                </c:pt>
                <c:pt idx="20">
                  <c:v>1279.23</c:v>
                </c:pt>
                <c:pt idx="21">
                  <c:v>1313.7919999999999</c:v>
                </c:pt>
                <c:pt idx="22">
                  <c:v>1338.162</c:v>
                </c:pt>
                <c:pt idx="23">
                  <c:v>1364.3630000000001</c:v>
                </c:pt>
                <c:pt idx="24">
                  <c:v>1470.836</c:v>
                </c:pt>
                <c:pt idx="25">
                  <c:v>1503.0650000000001</c:v>
                </c:pt>
                <c:pt idx="26">
                  <c:v>1523.548</c:v>
                </c:pt>
                <c:pt idx="27">
                  <c:v>1542.078</c:v>
                </c:pt>
                <c:pt idx="28">
                  <c:v>1635.423</c:v>
                </c:pt>
                <c:pt idx="29">
                  <c:v>1644.2840000000001</c:v>
                </c:pt>
                <c:pt idx="30">
                  <c:v>1652.797</c:v>
                </c:pt>
                <c:pt idx="31">
                  <c:v>1660.9169999999999</c:v>
                </c:pt>
                <c:pt idx="32">
                  <c:v>1696.4880000000001</c:v>
                </c:pt>
                <c:pt idx="33">
                  <c:v>1697.943</c:v>
                </c:pt>
                <c:pt idx="34">
                  <c:v>1698.528</c:v>
                </c:pt>
                <c:pt idx="35">
                  <c:v>1694.607</c:v>
                </c:pt>
                <c:pt idx="36">
                  <c:v>1695.665</c:v>
                </c:pt>
                <c:pt idx="37">
                  <c:v>1690.8240000000001</c:v>
                </c:pt>
                <c:pt idx="38">
                  <c:v>1686.904</c:v>
                </c:pt>
                <c:pt idx="39">
                  <c:v>1680.413</c:v>
                </c:pt>
                <c:pt idx="40">
                  <c:v>1672.633</c:v>
                </c:pt>
                <c:pt idx="41">
                  <c:v>1670.133</c:v>
                </c:pt>
                <c:pt idx="42">
                  <c:v>1666.3810000000001</c:v>
                </c:pt>
                <c:pt idx="43">
                  <c:v>1662.634</c:v>
                </c:pt>
                <c:pt idx="44">
                  <c:v>1664.183</c:v>
                </c:pt>
                <c:pt idx="45">
                  <c:v>1665.4110000000001</c:v>
                </c:pt>
                <c:pt idx="46">
                  <c:v>1670.222</c:v>
                </c:pt>
                <c:pt idx="47">
                  <c:v>1673.345</c:v>
                </c:pt>
                <c:pt idx="48">
                  <c:v>1669.41</c:v>
                </c:pt>
                <c:pt idx="49">
                  <c:v>1669.826</c:v>
                </c:pt>
                <c:pt idx="50">
                  <c:v>1669.576</c:v>
                </c:pt>
                <c:pt idx="51">
                  <c:v>1664.0229999999999</c:v>
                </c:pt>
                <c:pt idx="52">
                  <c:v>1650.8689999999999</c:v>
                </c:pt>
                <c:pt idx="53">
                  <c:v>1650.396</c:v>
                </c:pt>
                <c:pt idx="54">
                  <c:v>1646.866</c:v>
                </c:pt>
                <c:pt idx="55">
                  <c:v>1640.0150000000001</c:v>
                </c:pt>
                <c:pt idx="56">
                  <c:v>1622.5060000000001</c:v>
                </c:pt>
                <c:pt idx="57">
                  <c:v>1621.8510000000001</c:v>
                </c:pt>
                <c:pt idx="58">
                  <c:v>1619.451</c:v>
                </c:pt>
                <c:pt idx="59">
                  <c:v>1616.0530000000001</c:v>
                </c:pt>
                <c:pt idx="60">
                  <c:v>1599.0160000000001</c:v>
                </c:pt>
                <c:pt idx="61">
                  <c:v>1597.37</c:v>
                </c:pt>
                <c:pt idx="62">
                  <c:v>1597.7270000000001</c:v>
                </c:pt>
                <c:pt idx="63">
                  <c:v>1600.442</c:v>
                </c:pt>
                <c:pt idx="64">
                  <c:v>1588.981</c:v>
                </c:pt>
                <c:pt idx="65">
                  <c:v>1594.2650000000001</c:v>
                </c:pt>
                <c:pt idx="66">
                  <c:v>1598.575</c:v>
                </c:pt>
                <c:pt idx="67">
                  <c:v>1579.68</c:v>
                </c:pt>
                <c:pt idx="68">
                  <c:v>1582.2660000000001</c:v>
                </c:pt>
                <c:pt idx="69">
                  <c:v>1587.077</c:v>
                </c:pt>
                <c:pt idx="70">
                  <c:v>1593.9649999999999</c:v>
                </c:pt>
                <c:pt idx="71">
                  <c:v>1616.527</c:v>
                </c:pt>
                <c:pt idx="72">
                  <c:v>1588.1679999999999</c:v>
                </c:pt>
                <c:pt idx="73">
                  <c:v>1598.326</c:v>
                </c:pt>
                <c:pt idx="74">
                  <c:v>1603.15</c:v>
                </c:pt>
                <c:pt idx="75">
                  <c:v>1619.981</c:v>
                </c:pt>
                <c:pt idx="76">
                  <c:v>1610.191</c:v>
                </c:pt>
                <c:pt idx="77">
                  <c:v>1605.4760000000001</c:v>
                </c:pt>
                <c:pt idx="78">
                  <c:v>1605.8689999999999</c:v>
                </c:pt>
                <c:pt idx="79">
                  <c:v>1599.6880000000001</c:v>
                </c:pt>
                <c:pt idx="80">
                  <c:v>1547.8009999999999</c:v>
                </c:pt>
                <c:pt idx="81">
                  <c:v>1532.0920000000001</c:v>
                </c:pt>
                <c:pt idx="82">
                  <c:v>1510.9390000000001</c:v>
                </c:pt>
                <c:pt idx="83">
                  <c:v>1486.143</c:v>
                </c:pt>
                <c:pt idx="84">
                  <c:v>1424.239</c:v>
                </c:pt>
                <c:pt idx="85">
                  <c:v>1410.2080000000001</c:v>
                </c:pt>
                <c:pt idx="86">
                  <c:v>1386.277</c:v>
                </c:pt>
                <c:pt idx="87">
                  <c:v>1374.7360000000001</c:v>
                </c:pt>
                <c:pt idx="88">
                  <c:v>1340.384</c:v>
                </c:pt>
                <c:pt idx="89">
                  <c:v>1331.674</c:v>
                </c:pt>
                <c:pt idx="90">
                  <c:v>1323.43</c:v>
                </c:pt>
                <c:pt idx="91">
                  <c:v>1310.5419999999999</c:v>
                </c:pt>
                <c:pt idx="92">
                  <c:v>1286.586</c:v>
                </c:pt>
                <c:pt idx="93">
                  <c:v>1281.155</c:v>
                </c:pt>
                <c:pt idx="94">
                  <c:v>1269.05</c:v>
                </c:pt>
                <c:pt idx="95">
                  <c:v>1266.1890000000001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92A-4C56-B928-FEE857BFA49D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(BUY)'!$B$23:$CW$23</c:f>
              <c:numCache>
                <c:formatCode>General</c:formatCode>
                <c:ptCount val="96"/>
                <c:pt idx="0">
                  <c:v>4261.4949999999999</c:v>
                </c:pt>
                <c:pt idx="1">
                  <c:v>4210.4719999999998</c:v>
                </c:pt>
                <c:pt idx="2">
                  <c:v>4178.6760000000004</c:v>
                </c:pt>
                <c:pt idx="3">
                  <c:v>4100.4269999999997</c:v>
                </c:pt>
                <c:pt idx="4">
                  <c:v>4012.2260000000001</c:v>
                </c:pt>
                <c:pt idx="5">
                  <c:v>3949.4639999999999</c:v>
                </c:pt>
                <c:pt idx="6">
                  <c:v>3891.4250000000002</c:v>
                </c:pt>
                <c:pt idx="7">
                  <c:v>3863.4989999999998</c:v>
                </c:pt>
                <c:pt idx="8">
                  <c:v>3813.8939999999998</c:v>
                </c:pt>
                <c:pt idx="9">
                  <c:v>3771.1889999999999</c:v>
                </c:pt>
                <c:pt idx="10">
                  <c:v>3761.6039999999998</c:v>
                </c:pt>
                <c:pt idx="11">
                  <c:v>3723.5729999999999</c:v>
                </c:pt>
                <c:pt idx="12">
                  <c:v>3677.0070000000001</c:v>
                </c:pt>
                <c:pt idx="13">
                  <c:v>3644.0859999999998</c:v>
                </c:pt>
                <c:pt idx="14">
                  <c:v>3627.8449999999998</c:v>
                </c:pt>
                <c:pt idx="15">
                  <c:v>3609.6379999999999</c:v>
                </c:pt>
                <c:pt idx="16">
                  <c:v>3555.1660000000002</c:v>
                </c:pt>
                <c:pt idx="17">
                  <c:v>3567.3829999999998</c:v>
                </c:pt>
                <c:pt idx="18">
                  <c:v>3572.7080000000001</c:v>
                </c:pt>
                <c:pt idx="19">
                  <c:v>3557.3919999999998</c:v>
                </c:pt>
                <c:pt idx="20">
                  <c:v>3497.28</c:v>
                </c:pt>
                <c:pt idx="21">
                  <c:v>3510.4340000000002</c:v>
                </c:pt>
                <c:pt idx="22">
                  <c:v>3510.4470000000001</c:v>
                </c:pt>
                <c:pt idx="23">
                  <c:v>3567.348</c:v>
                </c:pt>
                <c:pt idx="24">
                  <c:v>3616.77</c:v>
                </c:pt>
                <c:pt idx="25">
                  <c:v>3689.9839999999999</c:v>
                </c:pt>
                <c:pt idx="26">
                  <c:v>3786.2449999999999</c:v>
                </c:pt>
                <c:pt idx="27">
                  <c:v>3909.6010000000001</c:v>
                </c:pt>
                <c:pt idx="28">
                  <c:v>4008.6239999999998</c:v>
                </c:pt>
                <c:pt idx="29">
                  <c:v>4126.3090000000002</c:v>
                </c:pt>
                <c:pt idx="30">
                  <c:v>4231.3500000000004</c:v>
                </c:pt>
                <c:pt idx="31">
                  <c:v>4360.2330000000002</c:v>
                </c:pt>
                <c:pt idx="32">
                  <c:v>4485.9639999999999</c:v>
                </c:pt>
                <c:pt idx="33">
                  <c:v>4602.9989999999998</c:v>
                </c:pt>
                <c:pt idx="34">
                  <c:v>4693.1379999999999</c:v>
                </c:pt>
                <c:pt idx="35">
                  <c:v>4786.5169999999998</c:v>
                </c:pt>
                <c:pt idx="36">
                  <c:v>4890.518</c:v>
                </c:pt>
                <c:pt idx="37">
                  <c:v>4952.2330000000002</c:v>
                </c:pt>
                <c:pt idx="38">
                  <c:v>5021.6030000000001</c:v>
                </c:pt>
                <c:pt idx="39">
                  <c:v>5089.7259999999997</c:v>
                </c:pt>
                <c:pt idx="40">
                  <c:v>5169.5959999999995</c:v>
                </c:pt>
                <c:pt idx="41">
                  <c:v>5190.9229999999998</c:v>
                </c:pt>
                <c:pt idx="42">
                  <c:v>5205.848</c:v>
                </c:pt>
                <c:pt idx="43">
                  <c:v>5242.201</c:v>
                </c:pt>
                <c:pt idx="44">
                  <c:v>5225.1180000000004</c:v>
                </c:pt>
                <c:pt idx="45">
                  <c:v>5274.4480000000003</c:v>
                </c:pt>
                <c:pt idx="46">
                  <c:v>5304.7529999999997</c:v>
                </c:pt>
                <c:pt idx="47">
                  <c:v>5369.9440000000004</c:v>
                </c:pt>
                <c:pt idx="48">
                  <c:v>5464.2470000000003</c:v>
                </c:pt>
                <c:pt idx="49">
                  <c:v>5547.65</c:v>
                </c:pt>
                <c:pt idx="50">
                  <c:v>5584.2929999999997</c:v>
                </c:pt>
                <c:pt idx="51">
                  <c:v>5601.7529999999997</c:v>
                </c:pt>
                <c:pt idx="52">
                  <c:v>5616.1329999999998</c:v>
                </c:pt>
                <c:pt idx="53">
                  <c:v>5600.835</c:v>
                </c:pt>
                <c:pt idx="54">
                  <c:v>5589.9340000000002</c:v>
                </c:pt>
                <c:pt idx="55">
                  <c:v>5593.567</c:v>
                </c:pt>
                <c:pt idx="56">
                  <c:v>5747.7730000000001</c:v>
                </c:pt>
                <c:pt idx="57">
                  <c:v>5748.1570000000002</c:v>
                </c:pt>
                <c:pt idx="58">
                  <c:v>5746.0959999999995</c:v>
                </c:pt>
                <c:pt idx="59">
                  <c:v>5732.3140000000003</c:v>
                </c:pt>
                <c:pt idx="60">
                  <c:v>5726.4160000000002</c:v>
                </c:pt>
                <c:pt idx="61">
                  <c:v>5683.1790000000001</c:v>
                </c:pt>
                <c:pt idx="62">
                  <c:v>5662.6369999999997</c:v>
                </c:pt>
                <c:pt idx="63">
                  <c:v>5655.7709999999997</c:v>
                </c:pt>
                <c:pt idx="64">
                  <c:v>5654.4759999999997</c:v>
                </c:pt>
                <c:pt idx="65">
                  <c:v>5611.4319999999998</c:v>
                </c:pt>
                <c:pt idx="66">
                  <c:v>5609.585</c:v>
                </c:pt>
                <c:pt idx="67">
                  <c:v>5558.6440000000002</c:v>
                </c:pt>
                <c:pt idx="68">
                  <c:v>5596.9319999999998</c:v>
                </c:pt>
                <c:pt idx="69">
                  <c:v>5553.6670000000004</c:v>
                </c:pt>
                <c:pt idx="70">
                  <c:v>5539.0659999999998</c:v>
                </c:pt>
                <c:pt idx="71">
                  <c:v>5571.0529999999999</c:v>
                </c:pt>
                <c:pt idx="72">
                  <c:v>5470.7610000000004</c:v>
                </c:pt>
                <c:pt idx="73">
                  <c:v>5448.8029999999999</c:v>
                </c:pt>
                <c:pt idx="74">
                  <c:v>5429.7839999999997</c:v>
                </c:pt>
                <c:pt idx="75">
                  <c:v>5478.1310000000003</c:v>
                </c:pt>
                <c:pt idx="76">
                  <c:v>5476.2349999999997</c:v>
                </c:pt>
                <c:pt idx="77">
                  <c:v>5468.0420000000004</c:v>
                </c:pt>
                <c:pt idx="78">
                  <c:v>5482.0479999999998</c:v>
                </c:pt>
                <c:pt idx="79">
                  <c:v>5489.5690000000004</c:v>
                </c:pt>
                <c:pt idx="80">
                  <c:v>5528.1769999999997</c:v>
                </c:pt>
                <c:pt idx="81">
                  <c:v>5541.799</c:v>
                </c:pt>
                <c:pt idx="82">
                  <c:v>5514.4170000000004</c:v>
                </c:pt>
                <c:pt idx="83">
                  <c:v>5456.2719999999999</c:v>
                </c:pt>
                <c:pt idx="84">
                  <c:v>5397.152</c:v>
                </c:pt>
                <c:pt idx="85">
                  <c:v>5280.674</c:v>
                </c:pt>
                <c:pt idx="86">
                  <c:v>5174.8879999999999</c:v>
                </c:pt>
                <c:pt idx="87">
                  <c:v>5082.701</c:v>
                </c:pt>
                <c:pt idx="88">
                  <c:v>4977.5559999999996</c:v>
                </c:pt>
                <c:pt idx="89">
                  <c:v>4881.5479999999998</c:v>
                </c:pt>
                <c:pt idx="90">
                  <c:v>4802.0360000000001</c:v>
                </c:pt>
                <c:pt idx="91">
                  <c:v>4679.6149999999998</c:v>
                </c:pt>
                <c:pt idx="92">
                  <c:v>4576.2370000000001</c:v>
                </c:pt>
                <c:pt idx="93">
                  <c:v>4458.3180000000002</c:v>
                </c:pt>
                <c:pt idx="94">
                  <c:v>4363.0460000000003</c:v>
                </c:pt>
                <c:pt idx="95">
                  <c:v>4293.902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92A-4C56-B928-FEE857BFA49D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(BUY)'!$B$26:$CW$26</c:f>
              <c:numCache>
                <c:formatCode>General</c:formatCode>
                <c:ptCount val="96"/>
                <c:pt idx="0">
                  <c:v>445</c:v>
                </c:pt>
                <c:pt idx="1">
                  <c:v>445</c:v>
                </c:pt>
                <c:pt idx="2">
                  <c:v>445</c:v>
                </c:pt>
                <c:pt idx="3">
                  <c:v>445</c:v>
                </c:pt>
                <c:pt idx="4">
                  <c:v>419</c:v>
                </c:pt>
                <c:pt idx="5">
                  <c:v>419</c:v>
                </c:pt>
                <c:pt idx="6">
                  <c:v>419</c:v>
                </c:pt>
                <c:pt idx="7">
                  <c:v>419</c:v>
                </c:pt>
                <c:pt idx="8">
                  <c:v>404</c:v>
                </c:pt>
                <c:pt idx="9">
                  <c:v>404</c:v>
                </c:pt>
                <c:pt idx="10">
                  <c:v>404</c:v>
                </c:pt>
                <c:pt idx="11">
                  <c:v>404</c:v>
                </c:pt>
                <c:pt idx="12">
                  <c:v>392</c:v>
                </c:pt>
                <c:pt idx="13">
                  <c:v>392</c:v>
                </c:pt>
                <c:pt idx="14">
                  <c:v>392</c:v>
                </c:pt>
                <c:pt idx="15">
                  <c:v>392</c:v>
                </c:pt>
                <c:pt idx="16">
                  <c:v>395</c:v>
                </c:pt>
                <c:pt idx="17">
                  <c:v>395</c:v>
                </c:pt>
                <c:pt idx="18">
                  <c:v>395</c:v>
                </c:pt>
                <c:pt idx="19">
                  <c:v>395</c:v>
                </c:pt>
                <c:pt idx="20">
                  <c:v>411</c:v>
                </c:pt>
                <c:pt idx="21">
                  <c:v>411</c:v>
                </c:pt>
                <c:pt idx="22">
                  <c:v>411</c:v>
                </c:pt>
                <c:pt idx="23">
                  <c:v>411</c:v>
                </c:pt>
                <c:pt idx="24">
                  <c:v>460</c:v>
                </c:pt>
                <c:pt idx="25">
                  <c:v>460</c:v>
                </c:pt>
                <c:pt idx="26">
                  <c:v>460</c:v>
                </c:pt>
                <c:pt idx="27">
                  <c:v>460</c:v>
                </c:pt>
                <c:pt idx="28">
                  <c:v>517</c:v>
                </c:pt>
                <c:pt idx="29">
                  <c:v>517</c:v>
                </c:pt>
                <c:pt idx="30">
                  <c:v>517</c:v>
                </c:pt>
                <c:pt idx="31">
                  <c:v>517</c:v>
                </c:pt>
                <c:pt idx="32">
                  <c:v>557</c:v>
                </c:pt>
                <c:pt idx="33">
                  <c:v>557</c:v>
                </c:pt>
                <c:pt idx="34">
                  <c:v>557</c:v>
                </c:pt>
                <c:pt idx="35">
                  <c:v>557</c:v>
                </c:pt>
                <c:pt idx="36">
                  <c:v>569</c:v>
                </c:pt>
                <c:pt idx="37">
                  <c:v>569</c:v>
                </c:pt>
                <c:pt idx="38">
                  <c:v>569</c:v>
                </c:pt>
                <c:pt idx="39">
                  <c:v>569</c:v>
                </c:pt>
                <c:pt idx="40">
                  <c:v>568</c:v>
                </c:pt>
                <c:pt idx="41">
                  <c:v>568</c:v>
                </c:pt>
                <c:pt idx="42">
                  <c:v>568</c:v>
                </c:pt>
                <c:pt idx="43">
                  <c:v>568</c:v>
                </c:pt>
                <c:pt idx="44">
                  <c:v>579</c:v>
                </c:pt>
                <c:pt idx="45">
                  <c:v>579</c:v>
                </c:pt>
                <c:pt idx="46">
                  <c:v>579</c:v>
                </c:pt>
                <c:pt idx="47">
                  <c:v>579</c:v>
                </c:pt>
                <c:pt idx="48">
                  <c:v>595</c:v>
                </c:pt>
                <c:pt idx="49">
                  <c:v>595</c:v>
                </c:pt>
                <c:pt idx="50">
                  <c:v>595</c:v>
                </c:pt>
                <c:pt idx="51">
                  <c:v>595</c:v>
                </c:pt>
                <c:pt idx="52">
                  <c:v>594</c:v>
                </c:pt>
                <c:pt idx="53">
                  <c:v>594</c:v>
                </c:pt>
                <c:pt idx="54">
                  <c:v>594</c:v>
                </c:pt>
                <c:pt idx="55">
                  <c:v>594</c:v>
                </c:pt>
                <c:pt idx="56">
                  <c:v>587</c:v>
                </c:pt>
                <c:pt idx="57">
                  <c:v>587</c:v>
                </c:pt>
                <c:pt idx="58">
                  <c:v>587</c:v>
                </c:pt>
                <c:pt idx="59">
                  <c:v>587</c:v>
                </c:pt>
                <c:pt idx="60">
                  <c:v>593</c:v>
                </c:pt>
                <c:pt idx="61">
                  <c:v>593</c:v>
                </c:pt>
                <c:pt idx="62">
                  <c:v>593</c:v>
                </c:pt>
                <c:pt idx="63">
                  <c:v>593</c:v>
                </c:pt>
                <c:pt idx="64">
                  <c:v>618</c:v>
                </c:pt>
                <c:pt idx="65">
                  <c:v>618</c:v>
                </c:pt>
                <c:pt idx="66">
                  <c:v>618</c:v>
                </c:pt>
                <c:pt idx="67">
                  <c:v>618</c:v>
                </c:pt>
                <c:pt idx="68">
                  <c:v>650</c:v>
                </c:pt>
                <c:pt idx="69">
                  <c:v>650</c:v>
                </c:pt>
                <c:pt idx="70">
                  <c:v>650</c:v>
                </c:pt>
                <c:pt idx="71">
                  <c:v>650</c:v>
                </c:pt>
                <c:pt idx="72">
                  <c:v>656</c:v>
                </c:pt>
                <c:pt idx="73">
                  <c:v>656</c:v>
                </c:pt>
                <c:pt idx="74">
                  <c:v>656</c:v>
                </c:pt>
                <c:pt idx="75">
                  <c:v>656</c:v>
                </c:pt>
                <c:pt idx="76">
                  <c:v>653</c:v>
                </c:pt>
                <c:pt idx="77">
                  <c:v>653</c:v>
                </c:pt>
                <c:pt idx="78">
                  <c:v>653</c:v>
                </c:pt>
                <c:pt idx="79">
                  <c:v>653</c:v>
                </c:pt>
                <c:pt idx="80">
                  <c:v>628</c:v>
                </c:pt>
                <c:pt idx="81">
                  <c:v>628</c:v>
                </c:pt>
                <c:pt idx="82">
                  <c:v>628</c:v>
                </c:pt>
                <c:pt idx="83">
                  <c:v>628</c:v>
                </c:pt>
                <c:pt idx="84">
                  <c:v>581</c:v>
                </c:pt>
                <c:pt idx="85">
                  <c:v>581</c:v>
                </c:pt>
                <c:pt idx="86">
                  <c:v>581</c:v>
                </c:pt>
                <c:pt idx="87">
                  <c:v>581</c:v>
                </c:pt>
                <c:pt idx="88">
                  <c:v>535</c:v>
                </c:pt>
                <c:pt idx="89">
                  <c:v>535</c:v>
                </c:pt>
                <c:pt idx="90">
                  <c:v>535</c:v>
                </c:pt>
                <c:pt idx="91">
                  <c:v>535</c:v>
                </c:pt>
                <c:pt idx="92">
                  <c:v>475</c:v>
                </c:pt>
                <c:pt idx="93">
                  <c:v>475</c:v>
                </c:pt>
                <c:pt idx="94">
                  <c:v>475</c:v>
                </c:pt>
                <c:pt idx="95">
                  <c:v>475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92A-4C56-B928-FEE857BFA49D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192A-4C56-B928-FEE857BFA49D}"/>
            </c:ext>
          </c:extLst>
        </c:ser>
        <c:ser>
          <c:idx val="15"/>
          <c:order val="6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  <c:pt idx="36">
                  <c:v>215</c:v>
                </c:pt>
                <c:pt idx="37">
                  <c:v>253.5</c:v>
                </c:pt>
                <c:pt idx="38">
                  <c:v>308</c:v>
                </c:pt>
                <c:pt idx="39">
                  <c:v>312</c:v>
                </c:pt>
                <c:pt idx="40">
                  <c:v>214</c:v>
                </c:pt>
                <c:pt idx="41">
                  <c:v>217</c:v>
                </c:pt>
                <c:pt idx="42">
                  <c:v>350.5</c:v>
                </c:pt>
                <c:pt idx="43">
                  <c:v>354.5</c:v>
                </c:pt>
                <c:pt idx="44">
                  <c:v>373.5</c:v>
                </c:pt>
                <c:pt idx="45">
                  <c:v>377.5</c:v>
                </c:pt>
                <c:pt idx="46">
                  <c:v>381.5</c:v>
                </c:pt>
                <c:pt idx="47">
                  <c:v>385.5</c:v>
                </c:pt>
                <c:pt idx="48">
                  <c:v>371.8</c:v>
                </c:pt>
                <c:pt idx="49">
                  <c:v>388</c:v>
                </c:pt>
                <c:pt idx="50">
                  <c:v>367.3</c:v>
                </c:pt>
                <c:pt idx="51">
                  <c:v>333.62</c:v>
                </c:pt>
                <c:pt idx="52">
                  <c:v>280.62</c:v>
                </c:pt>
                <c:pt idx="53">
                  <c:v>222</c:v>
                </c:pt>
                <c:pt idx="54">
                  <c:v>203</c:v>
                </c:pt>
                <c:pt idx="55">
                  <c:v>199</c:v>
                </c:pt>
                <c:pt idx="56">
                  <c:v>193</c:v>
                </c:pt>
                <c:pt idx="57">
                  <c:v>171</c:v>
                </c:pt>
                <c:pt idx="58">
                  <c:v>10</c:v>
                </c:pt>
                <c:pt idx="59">
                  <c:v>6</c:v>
                </c:pt>
                <c:pt idx="60">
                  <c:v>5.2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92A-4C56-B928-FEE857BFA49D}"/>
            </c:ext>
          </c:extLst>
        </c:ser>
        <c:ser>
          <c:idx val="11"/>
          <c:order val="7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(BUY)'!$B$24:$CW$24</c:f>
              <c:numCache>
                <c:formatCode>General</c:formatCode>
                <c:ptCount val="96"/>
                <c:pt idx="34">
                  <c:v>110</c:v>
                </c:pt>
                <c:pt idx="35">
                  <c:v>110</c:v>
                </c:pt>
                <c:pt idx="36">
                  <c:v>28.134</c:v>
                </c:pt>
                <c:pt idx="37">
                  <c:v>110</c:v>
                </c:pt>
                <c:pt idx="38">
                  <c:v>110</c:v>
                </c:pt>
                <c:pt idx="39">
                  <c:v>110</c:v>
                </c:pt>
                <c:pt idx="40">
                  <c:v>110</c:v>
                </c:pt>
                <c:pt idx="41">
                  <c:v>110</c:v>
                </c:pt>
                <c:pt idx="42">
                  <c:v>110</c:v>
                </c:pt>
                <c:pt idx="43">
                  <c:v>110</c:v>
                </c:pt>
                <c:pt idx="44">
                  <c:v>110</c:v>
                </c:pt>
                <c:pt idx="45">
                  <c:v>110</c:v>
                </c:pt>
                <c:pt idx="46">
                  <c:v>110</c:v>
                </c:pt>
                <c:pt idx="47">
                  <c:v>110</c:v>
                </c:pt>
                <c:pt idx="48">
                  <c:v>110</c:v>
                </c:pt>
                <c:pt idx="49">
                  <c:v>110</c:v>
                </c:pt>
                <c:pt idx="50">
                  <c:v>110</c:v>
                </c:pt>
                <c:pt idx="51">
                  <c:v>110</c:v>
                </c:pt>
                <c:pt idx="52">
                  <c:v>110</c:v>
                </c:pt>
                <c:pt idx="53">
                  <c:v>110</c:v>
                </c:pt>
                <c:pt idx="54">
                  <c:v>110</c:v>
                </c:pt>
                <c:pt idx="55">
                  <c:v>110</c:v>
                </c:pt>
                <c:pt idx="56">
                  <c:v>110</c:v>
                </c:pt>
                <c:pt idx="57">
                  <c:v>110</c:v>
                </c:pt>
                <c:pt idx="58">
                  <c:v>110</c:v>
                </c:pt>
                <c:pt idx="59">
                  <c:v>110</c:v>
                </c:pt>
                <c:pt idx="60">
                  <c:v>110</c:v>
                </c:pt>
                <c:pt idx="61">
                  <c:v>110</c:v>
                </c:pt>
                <c:pt idx="62">
                  <c:v>35.024999999999999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92A-4C56-B928-FEE857BFA49D}"/>
            </c:ext>
          </c:extLst>
        </c:ser>
        <c:ser>
          <c:idx val="0"/>
          <c:order val="8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(BUY)'!$B$11:$CW$11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192A-4C56-B928-FEE857BFA49D}"/>
            </c:ext>
          </c:extLst>
        </c:ser>
        <c:ser>
          <c:idx val="8"/>
          <c:order val="9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9-192A-4C56-B928-FEE857BFA49D}"/>
            </c:ext>
          </c:extLst>
        </c:ser>
        <c:ser>
          <c:idx val="1"/>
          <c:order val="10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(BUY)'!$B$13:$CW$13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A-192A-4C56-B928-FEE857BFA49D}"/>
            </c:ext>
          </c:extLst>
        </c:ser>
        <c:ser>
          <c:idx val="4"/>
          <c:order val="11"/>
          <c:tx>
            <c:v>Exports</c:v>
          </c:tx>
          <c:spPr>
            <a:solidFill>
              <a:srgbClr val="FF0000"/>
            </a:solidFill>
            <a:ln>
              <a:solidFill>
                <a:srgbClr val="FF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(BUY)'!$B$42:$CW$42</c:f>
              <c:numCache>
                <c:formatCode>0.000</c:formatCode>
                <c:ptCount val="96"/>
                <c:pt idx="0">
                  <c:v>1459.2</c:v>
                </c:pt>
                <c:pt idx="1">
                  <c:v>1517.7</c:v>
                </c:pt>
                <c:pt idx="2">
                  <c:v>1546.4</c:v>
                </c:pt>
                <c:pt idx="3">
                  <c:v>1260.5999999999999</c:v>
                </c:pt>
                <c:pt idx="4">
                  <c:v>1999.1</c:v>
                </c:pt>
                <c:pt idx="5">
                  <c:v>2038.4</c:v>
                </c:pt>
                <c:pt idx="6">
                  <c:v>1891.2</c:v>
                </c:pt>
                <c:pt idx="7">
                  <c:v>1749.7</c:v>
                </c:pt>
                <c:pt idx="8">
                  <c:v>1904.6</c:v>
                </c:pt>
                <c:pt idx="9">
                  <c:v>1824.8</c:v>
                </c:pt>
                <c:pt idx="10">
                  <c:v>1711.6</c:v>
                </c:pt>
                <c:pt idx="11">
                  <c:v>1634.8</c:v>
                </c:pt>
                <c:pt idx="12">
                  <c:v>1792.5</c:v>
                </c:pt>
                <c:pt idx="13">
                  <c:v>1805.8</c:v>
                </c:pt>
                <c:pt idx="14">
                  <c:v>1670.9</c:v>
                </c:pt>
                <c:pt idx="15">
                  <c:v>1665.6</c:v>
                </c:pt>
                <c:pt idx="16">
                  <c:v>1805.2</c:v>
                </c:pt>
                <c:pt idx="17">
                  <c:v>1785.3</c:v>
                </c:pt>
                <c:pt idx="18">
                  <c:v>1898.4</c:v>
                </c:pt>
                <c:pt idx="19">
                  <c:v>2064.1999999999998</c:v>
                </c:pt>
                <c:pt idx="20">
                  <c:v>1917.1</c:v>
                </c:pt>
                <c:pt idx="21">
                  <c:v>2105.9</c:v>
                </c:pt>
                <c:pt idx="22">
                  <c:v>2418</c:v>
                </c:pt>
                <c:pt idx="23">
                  <c:v>2396.1</c:v>
                </c:pt>
                <c:pt idx="24">
                  <c:v>1899</c:v>
                </c:pt>
                <c:pt idx="25">
                  <c:v>1899</c:v>
                </c:pt>
                <c:pt idx="26">
                  <c:v>1899</c:v>
                </c:pt>
                <c:pt idx="27">
                  <c:v>1899</c:v>
                </c:pt>
                <c:pt idx="28">
                  <c:v>1974</c:v>
                </c:pt>
                <c:pt idx="29">
                  <c:v>1974</c:v>
                </c:pt>
                <c:pt idx="30">
                  <c:v>1974</c:v>
                </c:pt>
                <c:pt idx="31">
                  <c:v>1974</c:v>
                </c:pt>
                <c:pt idx="32">
                  <c:v>1866.9969999999998</c:v>
                </c:pt>
                <c:pt idx="33">
                  <c:v>1966.097</c:v>
                </c:pt>
                <c:pt idx="34">
                  <c:v>2086.3969999999999</c:v>
                </c:pt>
                <c:pt idx="35">
                  <c:v>2086.3969999999999</c:v>
                </c:pt>
                <c:pt idx="36">
                  <c:v>2216</c:v>
                </c:pt>
                <c:pt idx="37">
                  <c:v>2216</c:v>
                </c:pt>
                <c:pt idx="38">
                  <c:v>2216</c:v>
                </c:pt>
                <c:pt idx="39">
                  <c:v>2216</c:v>
                </c:pt>
                <c:pt idx="40">
                  <c:v>2214</c:v>
                </c:pt>
                <c:pt idx="41">
                  <c:v>2214</c:v>
                </c:pt>
                <c:pt idx="42">
                  <c:v>2214</c:v>
                </c:pt>
                <c:pt idx="43">
                  <c:v>2214</c:v>
                </c:pt>
                <c:pt idx="44">
                  <c:v>2211</c:v>
                </c:pt>
                <c:pt idx="45">
                  <c:v>2211</c:v>
                </c:pt>
                <c:pt idx="46">
                  <c:v>2211</c:v>
                </c:pt>
                <c:pt idx="47">
                  <c:v>2211</c:v>
                </c:pt>
                <c:pt idx="48">
                  <c:v>2216</c:v>
                </c:pt>
                <c:pt idx="49">
                  <c:v>2216</c:v>
                </c:pt>
                <c:pt idx="50">
                  <c:v>2216</c:v>
                </c:pt>
                <c:pt idx="51">
                  <c:v>2216</c:v>
                </c:pt>
                <c:pt idx="52">
                  <c:v>2216</c:v>
                </c:pt>
                <c:pt idx="53">
                  <c:v>2216</c:v>
                </c:pt>
                <c:pt idx="54">
                  <c:v>2216</c:v>
                </c:pt>
                <c:pt idx="55">
                  <c:v>2216</c:v>
                </c:pt>
                <c:pt idx="56">
                  <c:v>2211</c:v>
                </c:pt>
                <c:pt idx="57">
                  <c:v>2211</c:v>
                </c:pt>
                <c:pt idx="58">
                  <c:v>2211</c:v>
                </c:pt>
                <c:pt idx="59">
                  <c:v>2211</c:v>
                </c:pt>
                <c:pt idx="60">
                  <c:v>2208</c:v>
                </c:pt>
                <c:pt idx="61">
                  <c:v>2208</c:v>
                </c:pt>
                <c:pt idx="62">
                  <c:v>2208</c:v>
                </c:pt>
                <c:pt idx="63">
                  <c:v>2050.6999999999998</c:v>
                </c:pt>
                <c:pt idx="64">
                  <c:v>1986</c:v>
                </c:pt>
                <c:pt idx="65">
                  <c:v>1883.1</c:v>
                </c:pt>
                <c:pt idx="66">
                  <c:v>1986</c:v>
                </c:pt>
                <c:pt idx="67">
                  <c:v>1986</c:v>
                </c:pt>
                <c:pt idx="68">
                  <c:v>1598.2</c:v>
                </c:pt>
                <c:pt idx="69">
                  <c:v>1941.1</c:v>
                </c:pt>
                <c:pt idx="70">
                  <c:v>1961</c:v>
                </c:pt>
                <c:pt idx="71">
                  <c:v>1961</c:v>
                </c:pt>
                <c:pt idx="72">
                  <c:v>1639.6000000000001</c:v>
                </c:pt>
                <c:pt idx="73">
                  <c:v>1412.9</c:v>
                </c:pt>
                <c:pt idx="74">
                  <c:v>1336.4</c:v>
                </c:pt>
                <c:pt idx="75">
                  <c:v>1245.4000000000001</c:v>
                </c:pt>
                <c:pt idx="76">
                  <c:v>1165</c:v>
                </c:pt>
                <c:pt idx="77">
                  <c:v>1165</c:v>
                </c:pt>
                <c:pt idx="78">
                  <c:v>1165</c:v>
                </c:pt>
                <c:pt idx="79">
                  <c:v>1165</c:v>
                </c:pt>
                <c:pt idx="80">
                  <c:v>1192</c:v>
                </c:pt>
                <c:pt idx="81">
                  <c:v>1192</c:v>
                </c:pt>
                <c:pt idx="82">
                  <c:v>1192</c:v>
                </c:pt>
                <c:pt idx="83">
                  <c:v>1192</c:v>
                </c:pt>
                <c:pt idx="84">
                  <c:v>1206</c:v>
                </c:pt>
                <c:pt idx="85">
                  <c:v>1257.5</c:v>
                </c:pt>
                <c:pt idx="86">
                  <c:v>1441.1</c:v>
                </c:pt>
                <c:pt idx="87">
                  <c:v>1410.5</c:v>
                </c:pt>
                <c:pt idx="88">
                  <c:v>1374.5</c:v>
                </c:pt>
                <c:pt idx="89">
                  <c:v>1515.8</c:v>
                </c:pt>
                <c:pt idx="90">
                  <c:v>1389.9</c:v>
                </c:pt>
                <c:pt idx="91">
                  <c:v>1544.1</c:v>
                </c:pt>
                <c:pt idx="92">
                  <c:v>1800.2</c:v>
                </c:pt>
                <c:pt idx="93">
                  <c:v>1914.4</c:v>
                </c:pt>
                <c:pt idx="94">
                  <c:v>1953.3</c:v>
                </c:pt>
                <c:pt idx="95">
                  <c:v>1902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192A-4C56-B928-FEE857BFA49D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(BUY)'!$B$15:$CW$15</c:f>
              <c:numCache>
                <c:formatCode>General</c:formatCode>
                <c:ptCount val="96"/>
                <c:pt idx="0">
                  <c:v>57</c:v>
                </c:pt>
                <c:pt idx="1">
                  <c:v>57</c:v>
                </c:pt>
                <c:pt idx="2">
                  <c:v>57</c:v>
                </c:pt>
                <c:pt idx="3">
                  <c:v>57</c:v>
                </c:pt>
                <c:pt idx="4">
                  <c:v>57</c:v>
                </c:pt>
                <c:pt idx="5">
                  <c:v>57</c:v>
                </c:pt>
                <c:pt idx="6">
                  <c:v>57</c:v>
                </c:pt>
                <c:pt idx="7">
                  <c:v>57</c:v>
                </c:pt>
                <c:pt idx="8">
                  <c:v>57</c:v>
                </c:pt>
                <c:pt idx="9">
                  <c:v>57</c:v>
                </c:pt>
                <c:pt idx="10">
                  <c:v>57</c:v>
                </c:pt>
                <c:pt idx="11">
                  <c:v>57</c:v>
                </c:pt>
                <c:pt idx="12">
                  <c:v>57</c:v>
                </c:pt>
                <c:pt idx="13">
                  <c:v>57</c:v>
                </c:pt>
                <c:pt idx="14">
                  <c:v>57</c:v>
                </c:pt>
                <c:pt idx="15">
                  <c:v>57</c:v>
                </c:pt>
                <c:pt idx="16">
                  <c:v>57</c:v>
                </c:pt>
                <c:pt idx="17">
                  <c:v>57</c:v>
                </c:pt>
                <c:pt idx="18">
                  <c:v>57</c:v>
                </c:pt>
                <c:pt idx="19">
                  <c:v>57</c:v>
                </c:pt>
                <c:pt idx="20">
                  <c:v>57</c:v>
                </c:pt>
                <c:pt idx="21">
                  <c:v>57</c:v>
                </c:pt>
                <c:pt idx="22">
                  <c:v>56.500999999999998</c:v>
                </c:pt>
                <c:pt idx="23">
                  <c:v>55.604999999999997</c:v>
                </c:pt>
                <c:pt idx="24">
                  <c:v>54.197000000000003</c:v>
                </c:pt>
                <c:pt idx="25">
                  <c:v>52.533000000000001</c:v>
                </c:pt>
                <c:pt idx="26">
                  <c:v>50.325000000000003</c:v>
                </c:pt>
                <c:pt idx="27">
                  <c:v>47.064</c:v>
                </c:pt>
                <c:pt idx="28">
                  <c:v>42.872</c:v>
                </c:pt>
                <c:pt idx="29">
                  <c:v>38.901000000000003</c:v>
                </c:pt>
                <c:pt idx="30">
                  <c:v>35.25</c:v>
                </c:pt>
                <c:pt idx="31">
                  <c:v>31.242999999999999</c:v>
                </c:pt>
                <c:pt idx="32">
                  <c:v>26.699000000000002</c:v>
                </c:pt>
                <c:pt idx="33">
                  <c:v>22.53</c:v>
                </c:pt>
                <c:pt idx="34">
                  <c:v>18.962</c:v>
                </c:pt>
                <c:pt idx="35">
                  <c:v>15.646000000000001</c:v>
                </c:pt>
                <c:pt idx="36">
                  <c:v>5.9320000000000004</c:v>
                </c:pt>
                <c:pt idx="37">
                  <c:v>2.391</c:v>
                </c:pt>
                <c:pt idx="58">
                  <c:v>0.93899999999999995</c:v>
                </c:pt>
                <c:pt idx="59">
                  <c:v>3.274</c:v>
                </c:pt>
                <c:pt idx="60">
                  <c:v>5.8949999999999996</c:v>
                </c:pt>
                <c:pt idx="61">
                  <c:v>8.5779999999999994</c:v>
                </c:pt>
                <c:pt idx="62">
                  <c:v>11.475</c:v>
                </c:pt>
                <c:pt idx="63">
                  <c:v>14.869</c:v>
                </c:pt>
                <c:pt idx="64">
                  <c:v>23.253</c:v>
                </c:pt>
                <c:pt idx="65">
                  <c:v>26.341000000000001</c:v>
                </c:pt>
                <c:pt idx="66">
                  <c:v>29.460999999999999</c:v>
                </c:pt>
                <c:pt idx="67">
                  <c:v>33.137999999999998</c:v>
                </c:pt>
                <c:pt idx="68">
                  <c:v>37.220999999999997</c:v>
                </c:pt>
                <c:pt idx="69">
                  <c:v>40.664000000000001</c:v>
                </c:pt>
                <c:pt idx="70">
                  <c:v>43.524999999999999</c:v>
                </c:pt>
                <c:pt idx="71">
                  <c:v>46.433999999999997</c:v>
                </c:pt>
                <c:pt idx="72">
                  <c:v>49.49</c:v>
                </c:pt>
                <c:pt idx="73">
                  <c:v>51.902000000000001</c:v>
                </c:pt>
                <c:pt idx="74">
                  <c:v>53.540999999999997</c:v>
                </c:pt>
                <c:pt idx="75">
                  <c:v>54.756999999999998</c:v>
                </c:pt>
                <c:pt idx="76">
                  <c:v>55.780999999999999</c:v>
                </c:pt>
                <c:pt idx="77">
                  <c:v>56.497999999999998</c:v>
                </c:pt>
                <c:pt idx="78">
                  <c:v>57</c:v>
                </c:pt>
                <c:pt idx="79">
                  <c:v>57</c:v>
                </c:pt>
                <c:pt idx="80">
                  <c:v>57</c:v>
                </c:pt>
                <c:pt idx="81">
                  <c:v>57</c:v>
                </c:pt>
                <c:pt idx="82">
                  <c:v>57</c:v>
                </c:pt>
                <c:pt idx="83">
                  <c:v>57</c:v>
                </c:pt>
                <c:pt idx="84">
                  <c:v>57</c:v>
                </c:pt>
                <c:pt idx="85">
                  <c:v>57</c:v>
                </c:pt>
                <c:pt idx="86">
                  <c:v>57</c:v>
                </c:pt>
                <c:pt idx="87">
                  <c:v>57</c:v>
                </c:pt>
                <c:pt idx="88">
                  <c:v>57</c:v>
                </c:pt>
                <c:pt idx="89">
                  <c:v>57</c:v>
                </c:pt>
                <c:pt idx="90">
                  <c:v>57</c:v>
                </c:pt>
                <c:pt idx="91">
                  <c:v>57</c:v>
                </c:pt>
                <c:pt idx="92">
                  <c:v>57</c:v>
                </c:pt>
                <c:pt idx="93">
                  <c:v>57</c:v>
                </c:pt>
                <c:pt idx="94">
                  <c:v>57</c:v>
                </c:pt>
                <c:pt idx="95">
                  <c:v>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192A-4C56-B928-FEE857BFA49D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  <c:pt idx="36">
                  <c:v>215</c:v>
                </c:pt>
                <c:pt idx="37">
                  <c:v>253.5</c:v>
                </c:pt>
                <c:pt idx="38">
                  <c:v>308</c:v>
                </c:pt>
                <c:pt idx="39">
                  <c:v>312</c:v>
                </c:pt>
                <c:pt idx="40">
                  <c:v>214</c:v>
                </c:pt>
                <c:pt idx="41">
                  <c:v>217</c:v>
                </c:pt>
                <c:pt idx="42">
                  <c:v>350.5</c:v>
                </c:pt>
                <c:pt idx="43">
                  <c:v>354.5</c:v>
                </c:pt>
                <c:pt idx="44">
                  <c:v>373.5</c:v>
                </c:pt>
                <c:pt idx="45">
                  <c:v>377.5</c:v>
                </c:pt>
                <c:pt idx="46">
                  <c:v>381.5</c:v>
                </c:pt>
                <c:pt idx="47">
                  <c:v>385.5</c:v>
                </c:pt>
                <c:pt idx="48">
                  <c:v>371.8</c:v>
                </c:pt>
                <c:pt idx="49">
                  <c:v>388</c:v>
                </c:pt>
                <c:pt idx="50">
                  <c:v>367.3</c:v>
                </c:pt>
                <c:pt idx="51">
                  <c:v>333.62</c:v>
                </c:pt>
                <c:pt idx="52">
                  <c:v>280.62</c:v>
                </c:pt>
                <c:pt idx="53">
                  <c:v>222</c:v>
                </c:pt>
                <c:pt idx="54">
                  <c:v>203</c:v>
                </c:pt>
                <c:pt idx="55">
                  <c:v>199</c:v>
                </c:pt>
                <c:pt idx="56">
                  <c:v>193</c:v>
                </c:pt>
                <c:pt idx="57">
                  <c:v>171</c:v>
                </c:pt>
                <c:pt idx="58">
                  <c:v>10</c:v>
                </c:pt>
                <c:pt idx="59">
                  <c:v>6</c:v>
                </c:pt>
                <c:pt idx="60">
                  <c:v>5.2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192A-4C56-B928-FEE857BFA49D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(BUY)'!$B$14:$CW$14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E-192A-4C56-B928-FEE857BFA4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(BUY)'!$B$8:$CW$8</c:f>
              <c:numCache>
                <c:formatCode>0.00</c:formatCode>
                <c:ptCount val="96"/>
                <c:pt idx="0">
                  <c:v>158.36000000000001</c:v>
                </c:pt>
                <c:pt idx="1">
                  <c:v>151.91</c:v>
                </c:pt>
                <c:pt idx="2">
                  <c:v>144.02000000000001</c:v>
                </c:pt>
                <c:pt idx="3">
                  <c:v>135.84</c:v>
                </c:pt>
                <c:pt idx="4">
                  <c:v>151.21</c:v>
                </c:pt>
                <c:pt idx="5">
                  <c:v>142.84</c:v>
                </c:pt>
                <c:pt idx="6">
                  <c:v>140.52000000000001</c:v>
                </c:pt>
                <c:pt idx="7">
                  <c:v>133.5</c:v>
                </c:pt>
                <c:pt idx="8">
                  <c:v>141.19999999999999</c:v>
                </c:pt>
                <c:pt idx="9">
                  <c:v>135.96</c:v>
                </c:pt>
                <c:pt idx="10">
                  <c:v>132.41999999999999</c:v>
                </c:pt>
                <c:pt idx="11">
                  <c:v>130</c:v>
                </c:pt>
                <c:pt idx="12">
                  <c:v>130.07</c:v>
                </c:pt>
                <c:pt idx="13">
                  <c:v>129.59</c:v>
                </c:pt>
                <c:pt idx="14">
                  <c:v>129</c:v>
                </c:pt>
                <c:pt idx="15">
                  <c:v>127.09</c:v>
                </c:pt>
                <c:pt idx="16">
                  <c:v>125.18</c:v>
                </c:pt>
                <c:pt idx="17">
                  <c:v>127.14</c:v>
                </c:pt>
                <c:pt idx="18">
                  <c:v>129</c:v>
                </c:pt>
                <c:pt idx="19">
                  <c:v>130.35</c:v>
                </c:pt>
                <c:pt idx="20">
                  <c:v>131.62</c:v>
                </c:pt>
                <c:pt idx="21">
                  <c:v>139.38</c:v>
                </c:pt>
                <c:pt idx="22">
                  <c:v>148.31</c:v>
                </c:pt>
                <c:pt idx="23">
                  <c:v>152.99</c:v>
                </c:pt>
                <c:pt idx="24">
                  <c:v>129.49</c:v>
                </c:pt>
                <c:pt idx="25">
                  <c:v>131.68</c:v>
                </c:pt>
                <c:pt idx="26">
                  <c:v>134.69</c:v>
                </c:pt>
                <c:pt idx="27">
                  <c:v>129.53</c:v>
                </c:pt>
                <c:pt idx="28">
                  <c:v>132.55000000000001</c:v>
                </c:pt>
                <c:pt idx="29">
                  <c:v>129</c:v>
                </c:pt>
                <c:pt idx="30">
                  <c:v>129</c:v>
                </c:pt>
                <c:pt idx="31">
                  <c:v>120.98</c:v>
                </c:pt>
                <c:pt idx="32">
                  <c:v>76.790000000000006</c:v>
                </c:pt>
                <c:pt idx="33">
                  <c:v>38.54</c:v>
                </c:pt>
                <c:pt idx="34">
                  <c:v>0.02</c:v>
                </c:pt>
                <c:pt idx="35">
                  <c:v>0</c:v>
                </c:pt>
                <c:pt idx="36">
                  <c:v>0.1</c:v>
                </c:pt>
                <c:pt idx="37">
                  <c:v>0.01</c:v>
                </c:pt>
                <c:pt idx="38">
                  <c:v>0.01</c:v>
                </c:pt>
                <c:pt idx="39">
                  <c:v>0.01</c:v>
                </c:pt>
                <c:pt idx="40">
                  <c:v>0.01</c:v>
                </c:pt>
                <c:pt idx="41">
                  <c:v>0.01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0.01</c:v>
                </c:pt>
                <c:pt idx="49">
                  <c:v>0.01</c:v>
                </c:pt>
                <c:pt idx="50">
                  <c:v>0.01</c:v>
                </c:pt>
                <c:pt idx="51">
                  <c:v>0.01</c:v>
                </c:pt>
                <c:pt idx="52">
                  <c:v>0.01</c:v>
                </c:pt>
                <c:pt idx="53">
                  <c:v>0.01</c:v>
                </c:pt>
                <c:pt idx="54">
                  <c:v>0.01</c:v>
                </c:pt>
                <c:pt idx="55">
                  <c:v>0.02</c:v>
                </c:pt>
                <c:pt idx="56">
                  <c:v>0.01</c:v>
                </c:pt>
                <c:pt idx="57">
                  <c:v>0.01</c:v>
                </c:pt>
                <c:pt idx="58">
                  <c:v>0.01</c:v>
                </c:pt>
                <c:pt idx="59">
                  <c:v>0.01</c:v>
                </c:pt>
                <c:pt idx="60">
                  <c:v>0.01</c:v>
                </c:pt>
                <c:pt idx="61">
                  <c:v>0.02</c:v>
                </c:pt>
                <c:pt idx="62">
                  <c:v>0.1</c:v>
                </c:pt>
                <c:pt idx="63">
                  <c:v>65.81</c:v>
                </c:pt>
                <c:pt idx="64">
                  <c:v>0.02</c:v>
                </c:pt>
                <c:pt idx="65">
                  <c:v>123.4</c:v>
                </c:pt>
                <c:pt idx="66">
                  <c:v>141.34</c:v>
                </c:pt>
                <c:pt idx="67">
                  <c:v>171.97</c:v>
                </c:pt>
                <c:pt idx="68">
                  <c:v>133.80000000000001</c:v>
                </c:pt>
                <c:pt idx="69">
                  <c:v>162.29</c:v>
                </c:pt>
                <c:pt idx="70">
                  <c:v>174.01</c:v>
                </c:pt>
                <c:pt idx="71">
                  <c:v>174.01</c:v>
                </c:pt>
                <c:pt idx="72">
                  <c:v>205.19</c:v>
                </c:pt>
                <c:pt idx="73">
                  <c:v>230.35</c:v>
                </c:pt>
                <c:pt idx="74">
                  <c:v>217.45</c:v>
                </c:pt>
                <c:pt idx="75">
                  <c:v>175.64</c:v>
                </c:pt>
                <c:pt idx="76">
                  <c:v>175.49</c:v>
                </c:pt>
                <c:pt idx="77">
                  <c:v>190.01</c:v>
                </c:pt>
                <c:pt idx="78">
                  <c:v>174.07</c:v>
                </c:pt>
                <c:pt idx="79">
                  <c:v>140.27000000000001</c:v>
                </c:pt>
                <c:pt idx="80">
                  <c:v>142.05000000000001</c:v>
                </c:pt>
                <c:pt idx="81">
                  <c:v>141.37</c:v>
                </c:pt>
                <c:pt idx="82">
                  <c:v>140.80000000000001</c:v>
                </c:pt>
                <c:pt idx="83">
                  <c:v>141.6</c:v>
                </c:pt>
                <c:pt idx="84">
                  <c:v>142.78</c:v>
                </c:pt>
                <c:pt idx="85">
                  <c:v>175.49</c:v>
                </c:pt>
                <c:pt idx="86">
                  <c:v>195.19</c:v>
                </c:pt>
                <c:pt idx="87">
                  <c:v>175.49</c:v>
                </c:pt>
                <c:pt idx="88">
                  <c:v>217.83</c:v>
                </c:pt>
                <c:pt idx="89">
                  <c:v>216.55</c:v>
                </c:pt>
                <c:pt idx="90">
                  <c:v>210.75</c:v>
                </c:pt>
                <c:pt idx="91">
                  <c:v>200.74</c:v>
                </c:pt>
                <c:pt idx="92">
                  <c:v>210.6</c:v>
                </c:pt>
                <c:pt idx="93">
                  <c:v>176.47</c:v>
                </c:pt>
                <c:pt idx="94">
                  <c:v>208.02</c:v>
                </c:pt>
                <c:pt idx="95">
                  <c:v>182.11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92A-4C56-B928-FEE857BFA4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27485073184"/>
              <c:y val="0.9570147948832741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1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4272016339254523E-2"/>
          <c:y val="1.7450176550173495E-2"/>
          <c:w val="0.92446642121953182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Chart1"/>
  <sheetViews>
    <sheetView zoomScale="120" workbookViewId="0"/>
  </sheetView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 codeName="Chart2"/>
  <sheetViews>
    <sheetView zoomScale="120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78938" cy="60801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94438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CX54"/>
  <sheetViews>
    <sheetView showGridLines="0" tabSelected="1" zoomScale="60" zoomScaleNormal="60" workbookViewId="0">
      <pane xSplit="1" ySplit="3" topLeftCell="BF4" activePane="bottomRight" state="frozen"/>
      <selection sqref="A1:XFD1048576"/>
      <selection pane="topRight" sqref="A1:XFD1048576"/>
      <selection pane="bottomLeft" sqref="A1:XFD1048576"/>
      <selection pane="bottomRight" activeCell="B10" sqref="B10:CW10"/>
    </sheetView>
  </sheetViews>
  <sheetFormatPr defaultColWidth="9.140625" defaultRowHeight="15.95" customHeight="1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9"/>
    </row>
    <row r="3" spans="1:102" ht="30" customHeight="1" thickBot="1" x14ac:dyDescent="0.25">
      <c r="A3" s="10">
        <v>46244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2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8274.8209999999999</v>
      </c>
      <c r="C5" s="25">
        <v>8278.0720000000001</v>
      </c>
      <c r="D5" s="25">
        <v>8270.6630000000005</v>
      </c>
      <c r="E5" s="25">
        <v>7903.1819999999998</v>
      </c>
      <c r="F5" s="25">
        <v>8509.3909999999996</v>
      </c>
      <c r="G5" s="25">
        <v>8482.93</v>
      </c>
      <c r="H5" s="25">
        <v>8273.7669999999998</v>
      </c>
      <c r="I5" s="25">
        <v>8103.5039999999999</v>
      </c>
      <c r="J5" s="25">
        <v>8152.3180000000002</v>
      </c>
      <c r="K5" s="25">
        <v>8028.9769999999999</v>
      </c>
      <c r="L5" s="25">
        <v>7906.5680000000002</v>
      </c>
      <c r="M5" s="25">
        <v>7793.0720000000001</v>
      </c>
      <c r="N5" s="25">
        <v>7897.0249999999996</v>
      </c>
      <c r="O5" s="25">
        <v>7880.5439999999999</v>
      </c>
      <c r="P5" s="25">
        <v>7731.6130000000003</v>
      </c>
      <c r="Q5" s="25">
        <v>7712.442</v>
      </c>
      <c r="R5" s="25">
        <v>7826.1310000000003</v>
      </c>
      <c r="S5" s="25">
        <v>7828.6790000000001</v>
      </c>
      <c r="T5" s="25">
        <v>7965.2449999999999</v>
      </c>
      <c r="U5" s="25">
        <v>8141.7889999999998</v>
      </c>
      <c r="V5" s="25">
        <v>8048.1210000000001</v>
      </c>
      <c r="W5" s="25">
        <v>8285.3889999999992</v>
      </c>
      <c r="X5" s="25">
        <v>8621.8850000000002</v>
      </c>
      <c r="Y5" s="25">
        <v>8682.7420000000002</v>
      </c>
      <c r="Z5" s="25">
        <v>8389.3230000000003</v>
      </c>
      <c r="AA5" s="25">
        <v>8492.8459999999995</v>
      </c>
      <c r="AB5" s="25">
        <v>8607.0560000000005</v>
      </c>
      <c r="AC5" s="25">
        <v>8744.6020000000008</v>
      </c>
      <c r="AD5" s="25">
        <v>9070.6080000000002</v>
      </c>
      <c r="AE5" s="25">
        <v>9191.3130000000001</v>
      </c>
      <c r="AF5" s="25">
        <v>9298.7170000000006</v>
      </c>
      <c r="AG5" s="25">
        <v>9429.8989999999994</v>
      </c>
      <c r="AH5" s="25">
        <v>9510.0660000000007</v>
      </c>
      <c r="AI5" s="25">
        <v>9720.1029999999992</v>
      </c>
      <c r="AJ5" s="25">
        <v>10040.659</v>
      </c>
      <c r="AK5" s="25">
        <v>10122.022999999999</v>
      </c>
      <c r="AL5" s="25">
        <v>10485.489</v>
      </c>
      <c r="AM5" s="25">
        <v>10654.762000000001</v>
      </c>
      <c r="AN5" s="25">
        <v>10768.865</v>
      </c>
      <c r="AO5" s="25">
        <v>10829.022999999999</v>
      </c>
      <c r="AP5" s="25">
        <v>10792.049000000001</v>
      </c>
      <c r="AQ5" s="25">
        <v>10811.668</v>
      </c>
      <c r="AR5" s="25">
        <v>10953.959000000001</v>
      </c>
      <c r="AS5" s="25">
        <v>10989.346</v>
      </c>
      <c r="AT5" s="25">
        <v>10998.377</v>
      </c>
      <c r="AU5" s="25">
        <v>11052.777</v>
      </c>
      <c r="AV5" s="25">
        <v>11091.541999999999</v>
      </c>
      <c r="AW5" s="25">
        <v>11163.745000000001</v>
      </c>
      <c r="AX5" s="25">
        <v>11259.675999999999</v>
      </c>
      <c r="AY5" s="25">
        <v>11360.870999999999</v>
      </c>
      <c r="AZ5" s="25">
        <v>11377.575999999999</v>
      </c>
      <c r="BA5" s="25">
        <v>11356.183999999999</v>
      </c>
      <c r="BB5" s="25">
        <v>11319.441000000001</v>
      </c>
      <c r="BC5" s="25">
        <v>11245.931</v>
      </c>
      <c r="BD5" s="25">
        <v>11213.754999999999</v>
      </c>
      <c r="BE5" s="25">
        <v>11207.123</v>
      </c>
      <c r="BF5" s="25">
        <v>11353.931</v>
      </c>
      <c r="BG5" s="25">
        <v>11332.75</v>
      </c>
      <c r="BH5" s="25">
        <v>11170.373</v>
      </c>
      <c r="BI5" s="25">
        <v>11153.629000000001</v>
      </c>
      <c r="BJ5" s="25">
        <v>11156.040999999999</v>
      </c>
      <c r="BK5" s="25">
        <v>11112.620999999999</v>
      </c>
      <c r="BL5" s="25">
        <v>11024.424999999999</v>
      </c>
      <c r="BM5" s="25">
        <v>10832.475</v>
      </c>
      <c r="BN5" s="25">
        <v>10726.395</v>
      </c>
      <c r="BO5" s="25">
        <v>10599.132</v>
      </c>
      <c r="BP5" s="25">
        <v>10713.157999999999</v>
      </c>
      <c r="BQ5" s="25">
        <v>10653.432000000001</v>
      </c>
      <c r="BR5" s="25">
        <v>10330.280000000001</v>
      </c>
      <c r="BS5" s="25">
        <v>10644.614</v>
      </c>
      <c r="BT5" s="25">
        <v>10667.177</v>
      </c>
      <c r="BU5" s="25">
        <v>10731.946</v>
      </c>
      <c r="BV5" s="25">
        <v>10252.206</v>
      </c>
      <c r="BW5" s="25">
        <v>10022.163</v>
      </c>
      <c r="BX5" s="25">
        <v>9937.1659999999993</v>
      </c>
      <c r="BY5" s="25">
        <v>9915.3729999999996</v>
      </c>
      <c r="BZ5" s="25">
        <v>9810.5400000000009</v>
      </c>
      <c r="CA5" s="25">
        <v>9800.6630000000005</v>
      </c>
      <c r="CB5" s="25">
        <v>9816.6669999999995</v>
      </c>
      <c r="CC5" s="25">
        <v>9819.2630000000008</v>
      </c>
      <c r="CD5" s="25">
        <v>9808.1180000000004</v>
      </c>
      <c r="CE5" s="25">
        <v>9806.3719999999994</v>
      </c>
      <c r="CF5" s="25">
        <v>9755.8559999999998</v>
      </c>
      <c r="CG5" s="25">
        <v>9671.0409999999993</v>
      </c>
      <c r="CH5" s="25">
        <v>9513.31</v>
      </c>
      <c r="CI5" s="25">
        <v>9431.5040000000008</v>
      </c>
      <c r="CJ5" s="25">
        <v>9482.2150000000001</v>
      </c>
      <c r="CK5" s="25">
        <v>9344.8189999999995</v>
      </c>
      <c r="CL5" s="25">
        <v>9126.5169999999998</v>
      </c>
      <c r="CM5" s="25">
        <v>9160.0669999999991</v>
      </c>
      <c r="CN5" s="25">
        <v>8943.9030000000002</v>
      </c>
      <c r="CO5" s="25">
        <v>8959.9210000000003</v>
      </c>
      <c r="CP5" s="25">
        <v>9094.7639999999992</v>
      </c>
      <c r="CQ5" s="25">
        <v>9081.4390000000003</v>
      </c>
      <c r="CR5" s="25">
        <v>9010.2459999999992</v>
      </c>
      <c r="CS5" s="25">
        <v>8884.2139999999999</v>
      </c>
      <c r="CT5" s="26"/>
      <c r="CU5" s="26"/>
      <c r="CV5" s="26"/>
      <c r="CW5" s="27"/>
      <c r="CX5" s="28">
        <f t="array" ref="CX5">SUMPRODUCT(B5:CW5*0.25)</f>
        <v>232199.74250000002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>
        <v>158.36000000000001</v>
      </c>
      <c r="C8" s="37">
        <v>151.91</v>
      </c>
      <c r="D8" s="37">
        <v>144.02000000000001</v>
      </c>
      <c r="E8" s="37">
        <v>135.84</v>
      </c>
      <c r="F8" s="37">
        <v>151.21</v>
      </c>
      <c r="G8" s="37">
        <v>142.84</v>
      </c>
      <c r="H8" s="37">
        <v>140.52000000000001</v>
      </c>
      <c r="I8" s="37">
        <v>133.5</v>
      </c>
      <c r="J8" s="37">
        <v>141.19999999999999</v>
      </c>
      <c r="K8" s="37">
        <v>135.96</v>
      </c>
      <c r="L8" s="37">
        <v>132.41999999999999</v>
      </c>
      <c r="M8" s="37">
        <v>130</v>
      </c>
      <c r="N8" s="37">
        <v>130.07</v>
      </c>
      <c r="O8" s="37">
        <v>129.59</v>
      </c>
      <c r="P8" s="37">
        <v>129</v>
      </c>
      <c r="Q8" s="37">
        <v>127.09</v>
      </c>
      <c r="R8" s="37">
        <v>125.18</v>
      </c>
      <c r="S8" s="37">
        <v>127.14</v>
      </c>
      <c r="T8" s="37">
        <v>129</v>
      </c>
      <c r="U8" s="37">
        <v>130.35</v>
      </c>
      <c r="V8" s="37">
        <v>131.62</v>
      </c>
      <c r="W8" s="37">
        <v>139.38</v>
      </c>
      <c r="X8" s="37">
        <v>148.31</v>
      </c>
      <c r="Y8" s="37">
        <v>152.99</v>
      </c>
      <c r="Z8" s="37">
        <v>129.49</v>
      </c>
      <c r="AA8" s="37">
        <v>131.68</v>
      </c>
      <c r="AB8" s="37">
        <v>134.69</v>
      </c>
      <c r="AC8" s="37">
        <v>129.53</v>
      </c>
      <c r="AD8" s="37">
        <v>132.55000000000001</v>
      </c>
      <c r="AE8" s="37">
        <v>129</v>
      </c>
      <c r="AF8" s="37">
        <v>129</v>
      </c>
      <c r="AG8" s="37">
        <v>120.98</v>
      </c>
      <c r="AH8" s="37">
        <v>76.790000000000006</v>
      </c>
      <c r="AI8" s="37">
        <v>38.54</v>
      </c>
      <c r="AJ8" s="37">
        <v>0.02</v>
      </c>
      <c r="AK8" s="37">
        <v>0</v>
      </c>
      <c r="AL8" s="37">
        <v>0.1</v>
      </c>
      <c r="AM8" s="37">
        <v>0.01</v>
      </c>
      <c r="AN8" s="37">
        <v>0.01</v>
      </c>
      <c r="AO8" s="37">
        <v>0.01</v>
      </c>
      <c r="AP8" s="37">
        <v>0.01</v>
      </c>
      <c r="AQ8" s="37">
        <v>0.01</v>
      </c>
      <c r="AR8" s="37">
        <v>0</v>
      </c>
      <c r="AS8" s="37">
        <v>0</v>
      </c>
      <c r="AT8" s="37">
        <v>0</v>
      </c>
      <c r="AU8" s="37">
        <v>0</v>
      </c>
      <c r="AV8" s="37">
        <v>0</v>
      </c>
      <c r="AW8" s="37">
        <v>0</v>
      </c>
      <c r="AX8" s="37">
        <v>0.01</v>
      </c>
      <c r="AY8" s="37">
        <v>0.01</v>
      </c>
      <c r="AZ8" s="37">
        <v>0.01</v>
      </c>
      <c r="BA8" s="37">
        <v>0.01</v>
      </c>
      <c r="BB8" s="37">
        <v>0.01</v>
      </c>
      <c r="BC8" s="37">
        <v>0.01</v>
      </c>
      <c r="BD8" s="37">
        <v>0.01</v>
      </c>
      <c r="BE8" s="37">
        <v>0.02</v>
      </c>
      <c r="BF8" s="37">
        <v>0.01</v>
      </c>
      <c r="BG8" s="37">
        <v>0.01</v>
      </c>
      <c r="BH8" s="37">
        <v>0.01</v>
      </c>
      <c r="BI8" s="37">
        <v>0.01</v>
      </c>
      <c r="BJ8" s="37">
        <v>0.01</v>
      </c>
      <c r="BK8" s="37">
        <v>0.02</v>
      </c>
      <c r="BL8" s="37">
        <v>0.1</v>
      </c>
      <c r="BM8" s="37">
        <v>65.81</v>
      </c>
      <c r="BN8" s="37">
        <v>0.02</v>
      </c>
      <c r="BO8" s="37">
        <v>123.4</v>
      </c>
      <c r="BP8" s="37">
        <v>141.34</v>
      </c>
      <c r="BQ8" s="37">
        <v>171.97</v>
      </c>
      <c r="BR8" s="37">
        <v>133.80000000000001</v>
      </c>
      <c r="BS8" s="37">
        <v>162.29</v>
      </c>
      <c r="BT8" s="37">
        <v>174.01</v>
      </c>
      <c r="BU8" s="37">
        <v>174.01</v>
      </c>
      <c r="BV8" s="37">
        <v>205.19</v>
      </c>
      <c r="BW8" s="37">
        <v>230.35</v>
      </c>
      <c r="BX8" s="37">
        <v>217.45</v>
      </c>
      <c r="BY8" s="37">
        <v>175.64</v>
      </c>
      <c r="BZ8" s="37">
        <v>175.49</v>
      </c>
      <c r="CA8" s="37">
        <v>190.01</v>
      </c>
      <c r="CB8" s="37">
        <v>174.07</v>
      </c>
      <c r="CC8" s="37">
        <v>140.27000000000001</v>
      </c>
      <c r="CD8" s="37">
        <v>142.05000000000001</v>
      </c>
      <c r="CE8" s="37">
        <v>141.37</v>
      </c>
      <c r="CF8" s="37">
        <v>140.80000000000001</v>
      </c>
      <c r="CG8" s="37">
        <v>141.6</v>
      </c>
      <c r="CH8" s="37">
        <v>142.78</v>
      </c>
      <c r="CI8" s="37">
        <v>175.49</v>
      </c>
      <c r="CJ8" s="37">
        <v>195.19</v>
      </c>
      <c r="CK8" s="37">
        <v>175.49</v>
      </c>
      <c r="CL8" s="37">
        <v>217.83</v>
      </c>
      <c r="CM8" s="37">
        <v>216.55</v>
      </c>
      <c r="CN8" s="37">
        <v>210.75</v>
      </c>
      <c r="CO8" s="37">
        <v>200.74</v>
      </c>
      <c r="CP8" s="37">
        <v>210.6</v>
      </c>
      <c r="CQ8" s="37">
        <v>176.47</v>
      </c>
      <c r="CR8" s="37">
        <v>208.02</v>
      </c>
      <c r="CS8" s="37">
        <v>182.11</v>
      </c>
      <c r="CT8" s="38"/>
      <c r="CU8" s="38"/>
      <c r="CV8" s="38"/>
      <c r="CW8" s="39"/>
      <c r="CX8" s="40">
        <f>IF(SUM(B8:CW8)&lt;&gt;0,AVERAGEIF(B8:CW8,"&lt;&gt;"""),"")</f>
        <v>103.99104166666673</v>
      </c>
    </row>
    <row r="9" spans="1:102" ht="24.95" customHeight="1" thickBot="1" x14ac:dyDescent="0.25">
      <c r="A9" s="41" t="s">
        <v>6</v>
      </c>
      <c r="B9" s="42">
        <v>147.5325</v>
      </c>
      <c r="C9" s="43">
        <v>147.5325</v>
      </c>
      <c r="D9" s="43">
        <v>147.5325</v>
      </c>
      <c r="E9" s="43">
        <v>147.5325</v>
      </c>
      <c r="F9" s="43">
        <v>142.01750000000001</v>
      </c>
      <c r="G9" s="43">
        <v>142.01750000000001</v>
      </c>
      <c r="H9" s="43">
        <v>142.01750000000001</v>
      </c>
      <c r="I9" s="43">
        <v>142.01750000000001</v>
      </c>
      <c r="J9" s="43">
        <v>134.89500000000001</v>
      </c>
      <c r="K9" s="43">
        <v>134.89500000000001</v>
      </c>
      <c r="L9" s="43">
        <v>134.89500000000001</v>
      </c>
      <c r="M9" s="43">
        <v>134.89500000000001</v>
      </c>
      <c r="N9" s="43">
        <v>128.9375</v>
      </c>
      <c r="O9" s="43">
        <v>128.9375</v>
      </c>
      <c r="P9" s="43">
        <v>128.9375</v>
      </c>
      <c r="Q9" s="43">
        <v>128.9375</v>
      </c>
      <c r="R9" s="43">
        <v>127.9175</v>
      </c>
      <c r="S9" s="43">
        <v>127.9175</v>
      </c>
      <c r="T9" s="43">
        <v>127.9175</v>
      </c>
      <c r="U9" s="43">
        <v>127.9175</v>
      </c>
      <c r="V9" s="43">
        <v>143.07499999999999</v>
      </c>
      <c r="W9" s="43">
        <v>143.07499999999999</v>
      </c>
      <c r="X9" s="43">
        <v>143.07499999999999</v>
      </c>
      <c r="Y9" s="43">
        <v>143.07499999999999</v>
      </c>
      <c r="Z9" s="43">
        <v>131.3475</v>
      </c>
      <c r="AA9" s="43">
        <v>131.3475</v>
      </c>
      <c r="AB9" s="43">
        <v>131.3475</v>
      </c>
      <c r="AC9" s="43">
        <v>131.3475</v>
      </c>
      <c r="AD9" s="43">
        <v>127.88249999999999</v>
      </c>
      <c r="AE9" s="43">
        <v>127.88249999999999</v>
      </c>
      <c r="AF9" s="43">
        <v>127.88249999999999</v>
      </c>
      <c r="AG9" s="43">
        <v>127.88249999999999</v>
      </c>
      <c r="AH9" s="43">
        <v>28.837499999999999</v>
      </c>
      <c r="AI9" s="43">
        <v>28.837499999999999</v>
      </c>
      <c r="AJ9" s="43">
        <v>28.837499999999999</v>
      </c>
      <c r="AK9" s="43">
        <v>28.837499999999999</v>
      </c>
      <c r="AL9" s="43">
        <v>3.2500000000000001E-2</v>
      </c>
      <c r="AM9" s="43">
        <v>3.2500000000000001E-2</v>
      </c>
      <c r="AN9" s="43">
        <v>3.2500000000000001E-2</v>
      </c>
      <c r="AO9" s="43">
        <v>3.2500000000000001E-2</v>
      </c>
      <c r="AP9" s="43">
        <v>5.0000000000000001E-3</v>
      </c>
      <c r="AQ9" s="43">
        <v>5.0000000000000001E-3</v>
      </c>
      <c r="AR9" s="43">
        <v>5.0000000000000001E-3</v>
      </c>
      <c r="AS9" s="43">
        <v>5.0000000000000001E-3</v>
      </c>
      <c r="AT9" s="43">
        <v>0</v>
      </c>
      <c r="AU9" s="43">
        <v>0</v>
      </c>
      <c r="AV9" s="43">
        <v>0</v>
      </c>
      <c r="AW9" s="43">
        <v>0</v>
      </c>
      <c r="AX9" s="43">
        <v>0.01</v>
      </c>
      <c r="AY9" s="43">
        <v>0.01</v>
      </c>
      <c r="AZ9" s="43">
        <v>0.01</v>
      </c>
      <c r="BA9" s="43">
        <v>0.01</v>
      </c>
      <c r="BB9" s="43">
        <v>1.2500000000000001E-2</v>
      </c>
      <c r="BC9" s="43">
        <v>1.2500000000000001E-2</v>
      </c>
      <c r="BD9" s="43">
        <v>1.2500000000000001E-2</v>
      </c>
      <c r="BE9" s="43">
        <v>1.2500000000000001E-2</v>
      </c>
      <c r="BF9" s="43">
        <v>0.01</v>
      </c>
      <c r="BG9" s="43">
        <v>0.01</v>
      </c>
      <c r="BH9" s="43">
        <v>0.01</v>
      </c>
      <c r="BI9" s="43">
        <v>0.01</v>
      </c>
      <c r="BJ9" s="43">
        <v>16.484999999999999</v>
      </c>
      <c r="BK9" s="43">
        <v>16.484999999999999</v>
      </c>
      <c r="BL9" s="43">
        <v>16.484999999999999</v>
      </c>
      <c r="BM9" s="43">
        <v>16.484999999999999</v>
      </c>
      <c r="BN9" s="43">
        <v>109.1825</v>
      </c>
      <c r="BO9" s="43">
        <v>109.1825</v>
      </c>
      <c r="BP9" s="43">
        <v>109.1825</v>
      </c>
      <c r="BQ9" s="43">
        <v>109.1825</v>
      </c>
      <c r="BR9" s="43">
        <v>161.0275</v>
      </c>
      <c r="BS9" s="43">
        <v>161.0275</v>
      </c>
      <c r="BT9" s="43">
        <v>161.0275</v>
      </c>
      <c r="BU9" s="43">
        <v>161.0275</v>
      </c>
      <c r="BV9" s="43">
        <v>207.1575</v>
      </c>
      <c r="BW9" s="43">
        <v>207.1575</v>
      </c>
      <c r="BX9" s="43">
        <v>207.1575</v>
      </c>
      <c r="BY9" s="43">
        <v>207.1575</v>
      </c>
      <c r="BZ9" s="43">
        <v>169.96</v>
      </c>
      <c r="CA9" s="43">
        <v>169.96</v>
      </c>
      <c r="CB9" s="43">
        <v>169.96</v>
      </c>
      <c r="CC9" s="43">
        <v>169.96</v>
      </c>
      <c r="CD9" s="43">
        <v>141.45500000000001</v>
      </c>
      <c r="CE9" s="43">
        <v>141.45500000000001</v>
      </c>
      <c r="CF9" s="43">
        <v>141.45500000000001</v>
      </c>
      <c r="CG9" s="43">
        <v>141.45500000000001</v>
      </c>
      <c r="CH9" s="43">
        <v>172.23750000000001</v>
      </c>
      <c r="CI9" s="43">
        <v>172.23750000000001</v>
      </c>
      <c r="CJ9" s="43">
        <v>172.23750000000001</v>
      </c>
      <c r="CK9" s="43">
        <v>172.23750000000001</v>
      </c>
      <c r="CL9" s="43">
        <v>211.4675</v>
      </c>
      <c r="CM9" s="43">
        <v>211.4675</v>
      </c>
      <c r="CN9" s="43">
        <v>211.4675</v>
      </c>
      <c r="CO9" s="43">
        <v>211.4675</v>
      </c>
      <c r="CP9" s="43">
        <v>194.3</v>
      </c>
      <c r="CQ9" s="43">
        <v>194.3</v>
      </c>
      <c r="CR9" s="43">
        <v>194.3</v>
      </c>
      <c r="CS9" s="43">
        <v>194.3</v>
      </c>
      <c r="CT9" s="44"/>
      <c r="CU9" s="44"/>
      <c r="CV9" s="44"/>
      <c r="CW9" s="45"/>
      <c r="CX9" s="46">
        <f>IF(SUM(B9:CW9)&lt;&gt;0,AVERAGEIF(B9:CW9,"&lt;&gt;"""),"")</f>
        <v>103.99104166666666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>
        <v>350</v>
      </c>
      <c r="C11" s="53">
        <v>350</v>
      </c>
      <c r="D11" s="53">
        <v>350</v>
      </c>
      <c r="E11" s="53">
        <v>350</v>
      </c>
      <c r="F11" s="53">
        <v>350</v>
      </c>
      <c r="G11" s="53">
        <v>350</v>
      </c>
      <c r="H11" s="53">
        <v>350</v>
      </c>
      <c r="I11" s="53">
        <v>350</v>
      </c>
      <c r="J11" s="53">
        <v>350</v>
      </c>
      <c r="K11" s="53">
        <v>350</v>
      </c>
      <c r="L11" s="53">
        <v>350</v>
      </c>
      <c r="M11" s="53">
        <v>350</v>
      </c>
      <c r="N11" s="53">
        <v>350</v>
      </c>
      <c r="O11" s="53">
        <v>350</v>
      </c>
      <c r="P11" s="53">
        <v>350</v>
      </c>
      <c r="Q11" s="53">
        <v>350</v>
      </c>
      <c r="R11" s="53">
        <v>350</v>
      </c>
      <c r="S11" s="53">
        <v>350</v>
      </c>
      <c r="T11" s="53">
        <v>350</v>
      </c>
      <c r="U11" s="53">
        <v>350</v>
      </c>
      <c r="V11" s="53">
        <v>350</v>
      </c>
      <c r="W11" s="53">
        <v>350</v>
      </c>
      <c r="X11" s="53">
        <v>350</v>
      </c>
      <c r="Y11" s="53">
        <v>350</v>
      </c>
      <c r="Z11" s="53">
        <v>350</v>
      </c>
      <c r="AA11" s="53">
        <v>350</v>
      </c>
      <c r="AB11" s="53">
        <v>350</v>
      </c>
      <c r="AC11" s="53">
        <v>350</v>
      </c>
      <c r="AD11" s="53">
        <v>350</v>
      </c>
      <c r="AE11" s="53">
        <v>350</v>
      </c>
      <c r="AF11" s="53">
        <v>350</v>
      </c>
      <c r="AG11" s="53">
        <v>350</v>
      </c>
      <c r="AH11" s="53">
        <v>350</v>
      </c>
      <c r="AI11" s="53">
        <v>350</v>
      </c>
      <c r="AJ11" s="53">
        <v>350</v>
      </c>
      <c r="AK11" s="53">
        <v>302</v>
      </c>
      <c r="AL11" s="53">
        <v>251.667</v>
      </c>
      <c r="AM11" s="53">
        <v>201.333</v>
      </c>
      <c r="AN11" s="53">
        <v>151</v>
      </c>
      <c r="AO11" s="53">
        <v>100.667</v>
      </c>
      <c r="AP11" s="53">
        <v>50.332999999999998</v>
      </c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>
        <v>190</v>
      </c>
      <c r="BG11" s="53">
        <v>230</v>
      </c>
      <c r="BH11" s="53">
        <v>280</v>
      </c>
      <c r="BI11" s="53">
        <v>302</v>
      </c>
      <c r="BJ11" s="53">
        <v>350</v>
      </c>
      <c r="BK11" s="53">
        <v>350</v>
      </c>
      <c r="BL11" s="53">
        <v>350</v>
      </c>
      <c r="BM11" s="53">
        <v>350</v>
      </c>
      <c r="BN11" s="53">
        <v>350</v>
      </c>
      <c r="BO11" s="53">
        <v>350</v>
      </c>
      <c r="BP11" s="53">
        <v>350</v>
      </c>
      <c r="BQ11" s="53">
        <v>451.50099999999998</v>
      </c>
      <c r="BR11" s="53">
        <v>350</v>
      </c>
      <c r="BS11" s="53">
        <v>466</v>
      </c>
      <c r="BT11" s="53">
        <v>616</v>
      </c>
      <c r="BU11" s="53">
        <v>616</v>
      </c>
      <c r="BV11" s="53">
        <v>616</v>
      </c>
      <c r="BW11" s="53">
        <v>616</v>
      </c>
      <c r="BX11" s="53">
        <v>616</v>
      </c>
      <c r="BY11" s="53">
        <v>616</v>
      </c>
      <c r="BZ11" s="53">
        <v>616</v>
      </c>
      <c r="CA11" s="53">
        <v>616</v>
      </c>
      <c r="CB11" s="53">
        <v>616</v>
      </c>
      <c r="CC11" s="53">
        <v>616</v>
      </c>
      <c r="CD11" s="53">
        <v>616</v>
      </c>
      <c r="CE11" s="53">
        <v>616</v>
      </c>
      <c r="CF11" s="53">
        <v>616</v>
      </c>
      <c r="CG11" s="53">
        <v>616</v>
      </c>
      <c r="CH11" s="53">
        <v>616</v>
      </c>
      <c r="CI11" s="53">
        <v>616</v>
      </c>
      <c r="CJ11" s="53">
        <v>616</v>
      </c>
      <c r="CK11" s="53">
        <v>616</v>
      </c>
      <c r="CL11" s="53">
        <v>616</v>
      </c>
      <c r="CM11" s="53">
        <v>616</v>
      </c>
      <c r="CN11" s="53">
        <v>616</v>
      </c>
      <c r="CO11" s="53">
        <v>616</v>
      </c>
      <c r="CP11" s="53">
        <v>616</v>
      </c>
      <c r="CQ11" s="53">
        <v>616</v>
      </c>
      <c r="CR11" s="53">
        <v>616</v>
      </c>
      <c r="CS11" s="53">
        <v>616</v>
      </c>
      <c r="CT11" s="54"/>
      <c r="CU11" s="54"/>
      <c r="CV11" s="54"/>
      <c r="CW11" s="55"/>
      <c r="CX11" s="56">
        <f t="array" ref="CX11">SUMPRODUCT(B11:CW11*0.25)</f>
        <v>8510.625250000001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>
        <v>4211.0600000000004</v>
      </c>
      <c r="C13" s="65">
        <v>4206.451</v>
      </c>
      <c r="D13" s="65">
        <v>4171.7730000000001</v>
      </c>
      <c r="E13" s="65">
        <v>3773.0990000000002</v>
      </c>
      <c r="F13" s="65">
        <v>4208.4290000000001</v>
      </c>
      <c r="G13" s="65">
        <v>4145.9349999999995</v>
      </c>
      <c r="H13" s="65">
        <v>3900.5010000000002</v>
      </c>
      <c r="I13" s="65">
        <v>3695.848</v>
      </c>
      <c r="J13" s="65">
        <v>3770.8650000000002</v>
      </c>
      <c r="K13" s="65">
        <v>3620.3890000000001</v>
      </c>
      <c r="L13" s="65">
        <v>3471.7829999999999</v>
      </c>
      <c r="M13" s="65">
        <v>3333.5320000000002</v>
      </c>
      <c r="N13" s="65">
        <v>3501.6189999999997</v>
      </c>
      <c r="O13" s="65">
        <v>3462.098</v>
      </c>
      <c r="P13" s="65">
        <v>3292.221</v>
      </c>
      <c r="Q13" s="65">
        <v>3250.3900000000003</v>
      </c>
      <c r="R13" s="65">
        <v>3223.87</v>
      </c>
      <c r="S13" s="65">
        <v>3213.0449999999996</v>
      </c>
      <c r="T13" s="65">
        <v>3316.7470000000003</v>
      </c>
      <c r="U13" s="65">
        <v>3483.1419999999998</v>
      </c>
      <c r="V13" s="65">
        <v>3324.3209999999999</v>
      </c>
      <c r="W13" s="65">
        <v>3499.9280000000003</v>
      </c>
      <c r="X13" s="65">
        <v>3816.87</v>
      </c>
      <c r="Y13" s="65">
        <v>3808.1670000000004</v>
      </c>
      <c r="Z13" s="65">
        <v>3141.2849999999999</v>
      </c>
      <c r="AA13" s="65">
        <v>3057.4050000000002</v>
      </c>
      <c r="AB13" s="65">
        <v>2915.808</v>
      </c>
      <c r="AC13" s="65">
        <v>2720.2089999999998</v>
      </c>
      <c r="AD13" s="65">
        <v>2671.623</v>
      </c>
      <c r="AE13" s="65">
        <v>2550.8740000000003</v>
      </c>
      <c r="AF13" s="65">
        <v>2150.2269999999999</v>
      </c>
      <c r="AG13" s="65">
        <v>1760.296</v>
      </c>
      <c r="AH13" s="65">
        <v>1586.9</v>
      </c>
      <c r="AI13" s="65">
        <v>1316.9</v>
      </c>
      <c r="AJ13" s="65">
        <v>1196.9000000000001</v>
      </c>
      <c r="AK13" s="65">
        <v>1151.9000000000001</v>
      </c>
      <c r="AL13" s="65">
        <v>1106.9000000000001</v>
      </c>
      <c r="AM13" s="65">
        <v>1105.9000000000001</v>
      </c>
      <c r="AN13" s="65">
        <v>1048.2329999999999</v>
      </c>
      <c r="AO13" s="65">
        <v>841.56700000000001</v>
      </c>
      <c r="AP13" s="65">
        <v>302.89999999999998</v>
      </c>
      <c r="AQ13" s="65">
        <v>302.89999999999998</v>
      </c>
      <c r="AR13" s="65">
        <v>302.89999999999998</v>
      </c>
      <c r="AS13" s="65">
        <v>302.89999999999998</v>
      </c>
      <c r="AT13" s="65">
        <v>127.9</v>
      </c>
      <c r="AU13" s="65">
        <v>127.9</v>
      </c>
      <c r="AV13" s="65">
        <v>127.9</v>
      </c>
      <c r="AW13" s="65">
        <v>127.9</v>
      </c>
      <c r="AX13" s="65">
        <v>127.9</v>
      </c>
      <c r="AY13" s="65">
        <v>127.9</v>
      </c>
      <c r="AZ13" s="65">
        <v>127.9</v>
      </c>
      <c r="BA13" s="65">
        <v>127.9</v>
      </c>
      <c r="BB13" s="65">
        <v>142.9</v>
      </c>
      <c r="BC13" s="65">
        <v>155.9</v>
      </c>
      <c r="BD13" s="65">
        <v>202.9</v>
      </c>
      <c r="BE13" s="65">
        <v>217.9</v>
      </c>
      <c r="BF13" s="65">
        <v>467.9</v>
      </c>
      <c r="BG13" s="65">
        <v>532.9</v>
      </c>
      <c r="BH13" s="65">
        <v>637.9</v>
      </c>
      <c r="BI13" s="65">
        <v>872.9</v>
      </c>
      <c r="BJ13" s="65">
        <v>1070.9000000000001</v>
      </c>
      <c r="BK13" s="65">
        <v>1135.9000000000001</v>
      </c>
      <c r="BL13" s="65">
        <v>1335.9</v>
      </c>
      <c r="BM13" s="65">
        <v>1436.9</v>
      </c>
      <c r="BN13" s="65">
        <v>1620.9</v>
      </c>
      <c r="BO13" s="65">
        <v>1832.1100000000001</v>
      </c>
      <c r="BP13" s="65">
        <v>2363.2600000000002</v>
      </c>
      <c r="BQ13" s="65">
        <v>2592.9</v>
      </c>
      <c r="BR13" s="65">
        <v>2722.558</v>
      </c>
      <c r="BS13" s="65">
        <v>3187.884</v>
      </c>
      <c r="BT13" s="65">
        <v>3266.9</v>
      </c>
      <c r="BU13" s="65">
        <v>3376.9</v>
      </c>
      <c r="BV13" s="65">
        <v>3516.74</v>
      </c>
      <c r="BW13" s="65">
        <v>3674.797</v>
      </c>
      <c r="BX13" s="65">
        <v>3782.665</v>
      </c>
      <c r="BY13" s="65">
        <v>3869.277</v>
      </c>
      <c r="BZ13" s="65">
        <v>3814.922</v>
      </c>
      <c r="CA13" s="65">
        <v>3911.4250000000002</v>
      </c>
      <c r="CB13" s="65">
        <v>3818.9</v>
      </c>
      <c r="CC13" s="65">
        <v>3565.41</v>
      </c>
      <c r="CD13" s="65">
        <v>3715.8450000000003</v>
      </c>
      <c r="CE13" s="65">
        <v>3669.1080000000002</v>
      </c>
      <c r="CF13" s="65">
        <v>3633.078</v>
      </c>
      <c r="CG13" s="65">
        <v>3693.0250000000005</v>
      </c>
      <c r="CH13" s="65">
        <v>3753.4050000000002</v>
      </c>
      <c r="CI13" s="65">
        <v>3901.4740000000002</v>
      </c>
      <c r="CJ13" s="65">
        <v>3997.3940000000002</v>
      </c>
      <c r="CK13" s="65">
        <v>3895.5120000000002</v>
      </c>
      <c r="CL13" s="65">
        <v>4007.57</v>
      </c>
      <c r="CM13" s="65">
        <v>4012.4260000000004</v>
      </c>
      <c r="CN13" s="65">
        <v>4011.7710000000002</v>
      </c>
      <c r="CO13" s="65">
        <v>4015.6419999999998</v>
      </c>
      <c r="CP13" s="65">
        <v>4134.8999999999996</v>
      </c>
      <c r="CQ13" s="65">
        <v>4139.8999999999996</v>
      </c>
      <c r="CR13" s="65">
        <v>4139.8999999999996</v>
      </c>
      <c r="CS13" s="65">
        <v>4139.8999999999996</v>
      </c>
      <c r="CT13" s="66"/>
      <c r="CU13" s="66"/>
      <c r="CV13" s="66"/>
      <c r="CW13" s="67"/>
      <c r="CX13" s="68">
        <f t="array" ref="CX13">SUMPRODUCT(B13:CW13*0.25)</f>
        <v>60562.251999999928</v>
      </c>
    </row>
    <row r="14" spans="1:102" ht="24.95" customHeight="1" x14ac:dyDescent="0.2">
      <c r="A14" s="63" t="s">
        <v>11</v>
      </c>
      <c r="B14" s="64">
        <v>216</v>
      </c>
      <c r="C14" s="65">
        <v>187</v>
      </c>
      <c r="D14" s="65">
        <v>187</v>
      </c>
      <c r="E14" s="65">
        <v>187</v>
      </c>
      <c r="F14" s="65">
        <v>159</v>
      </c>
      <c r="G14" s="65">
        <v>159</v>
      </c>
      <c r="H14" s="65">
        <v>159</v>
      </c>
      <c r="I14" s="65">
        <v>159</v>
      </c>
      <c r="J14" s="65">
        <v>114</v>
      </c>
      <c r="K14" s="65">
        <v>114</v>
      </c>
      <c r="L14" s="65">
        <v>114</v>
      </c>
      <c r="M14" s="65">
        <v>114</v>
      </c>
      <c r="N14" s="65">
        <v>114</v>
      </c>
      <c r="O14" s="65">
        <v>114</v>
      </c>
      <c r="P14" s="65">
        <v>114</v>
      </c>
      <c r="Q14" s="65">
        <v>114</v>
      </c>
      <c r="R14" s="65">
        <v>194</v>
      </c>
      <c r="S14" s="65">
        <v>194</v>
      </c>
      <c r="T14" s="65">
        <v>214</v>
      </c>
      <c r="U14" s="65">
        <v>214</v>
      </c>
      <c r="V14" s="65">
        <v>290</v>
      </c>
      <c r="W14" s="65">
        <v>340</v>
      </c>
      <c r="X14" s="65">
        <v>340</v>
      </c>
      <c r="Y14" s="65">
        <v>340</v>
      </c>
      <c r="Z14" s="65">
        <v>488</v>
      </c>
      <c r="AA14" s="65">
        <v>488</v>
      </c>
      <c r="AB14" s="65">
        <v>488</v>
      </c>
      <c r="AC14" s="65">
        <v>488</v>
      </c>
      <c r="AD14" s="65">
        <v>488</v>
      </c>
      <c r="AE14" s="65">
        <v>266</v>
      </c>
      <c r="AF14" s="65">
        <v>266</v>
      </c>
      <c r="AG14" s="65">
        <v>266</v>
      </c>
      <c r="AH14" s="65">
        <v>257</v>
      </c>
      <c r="AI14" s="65">
        <v>257</v>
      </c>
      <c r="AJ14" s="65">
        <v>257</v>
      </c>
      <c r="AK14" s="65">
        <v>257</v>
      </c>
      <c r="AL14" s="65">
        <v>89</v>
      </c>
      <c r="AM14" s="65">
        <v>89</v>
      </c>
      <c r="AN14" s="65">
        <v>89</v>
      </c>
      <c r="AO14" s="65">
        <v>89</v>
      </c>
      <c r="AP14" s="65">
        <v>133</v>
      </c>
      <c r="AQ14" s="65">
        <v>133</v>
      </c>
      <c r="AR14" s="65">
        <v>133</v>
      </c>
      <c r="AS14" s="65">
        <v>133</v>
      </c>
      <c r="AT14" s="65">
        <v>107</v>
      </c>
      <c r="AU14" s="65">
        <v>107</v>
      </c>
      <c r="AV14" s="65">
        <v>107</v>
      </c>
      <c r="AW14" s="65">
        <v>107</v>
      </c>
      <c r="AX14" s="65">
        <v>107</v>
      </c>
      <c r="AY14" s="65">
        <v>107</v>
      </c>
      <c r="AZ14" s="65">
        <v>107</v>
      </c>
      <c r="BA14" s="65">
        <v>107</v>
      </c>
      <c r="BB14" s="65">
        <v>107</v>
      </c>
      <c r="BC14" s="65">
        <v>107</v>
      </c>
      <c r="BD14" s="65">
        <v>107</v>
      </c>
      <c r="BE14" s="65">
        <v>107</v>
      </c>
      <c r="BF14" s="65">
        <v>107</v>
      </c>
      <c r="BG14" s="65">
        <v>107</v>
      </c>
      <c r="BH14" s="65">
        <v>107</v>
      </c>
      <c r="BI14" s="65">
        <v>107</v>
      </c>
      <c r="BJ14" s="65">
        <v>111</v>
      </c>
      <c r="BK14" s="65">
        <v>111</v>
      </c>
      <c r="BL14" s="65">
        <v>111</v>
      </c>
      <c r="BM14" s="65">
        <v>111</v>
      </c>
      <c r="BN14" s="65">
        <v>142</v>
      </c>
      <c r="BO14" s="65">
        <v>142</v>
      </c>
      <c r="BP14" s="65">
        <v>142</v>
      </c>
      <c r="BQ14" s="65">
        <v>201</v>
      </c>
      <c r="BR14" s="65">
        <v>172</v>
      </c>
      <c r="BS14" s="65">
        <v>433</v>
      </c>
      <c r="BT14" s="65">
        <v>722.92499999999995</v>
      </c>
      <c r="BU14" s="65">
        <v>1165.076</v>
      </c>
      <c r="BV14" s="65">
        <v>1155</v>
      </c>
      <c r="BW14" s="65">
        <v>1186.4739999999999</v>
      </c>
      <c r="BX14" s="65">
        <v>1155</v>
      </c>
      <c r="BY14" s="65">
        <v>1337</v>
      </c>
      <c r="BZ14" s="65">
        <v>1364</v>
      </c>
      <c r="CA14" s="65">
        <v>1489</v>
      </c>
      <c r="CB14" s="65">
        <v>1587.4739999999999</v>
      </c>
      <c r="CC14" s="65">
        <v>1559</v>
      </c>
      <c r="CD14" s="65">
        <v>1560</v>
      </c>
      <c r="CE14" s="65">
        <v>1580</v>
      </c>
      <c r="CF14" s="65">
        <v>1580</v>
      </c>
      <c r="CG14" s="65">
        <v>1580</v>
      </c>
      <c r="CH14" s="65">
        <v>1496</v>
      </c>
      <c r="CI14" s="65">
        <v>1425</v>
      </c>
      <c r="CJ14" s="65">
        <v>1425</v>
      </c>
      <c r="CK14" s="65">
        <v>1406</v>
      </c>
      <c r="CL14" s="65">
        <v>1190</v>
      </c>
      <c r="CM14" s="65">
        <v>1220</v>
      </c>
      <c r="CN14" s="65">
        <v>1220</v>
      </c>
      <c r="CO14" s="65">
        <v>1220</v>
      </c>
      <c r="CP14" s="65">
        <v>1220</v>
      </c>
      <c r="CQ14" s="65">
        <v>1220</v>
      </c>
      <c r="CR14" s="65">
        <v>1135</v>
      </c>
      <c r="CS14" s="65">
        <v>995</v>
      </c>
      <c r="CT14" s="66"/>
      <c r="CU14" s="66"/>
      <c r="CV14" s="66"/>
      <c r="CW14" s="67"/>
      <c r="CX14" s="68">
        <f t="array" ref="CX14">SUMPRODUCT(B14:CW14*0.25)</f>
        <v>11796.487249999998</v>
      </c>
    </row>
    <row r="15" spans="1:102" ht="24.95" customHeight="1" x14ac:dyDescent="0.2">
      <c r="A15" s="69" t="s">
        <v>12</v>
      </c>
      <c r="B15" s="70">
        <v>3263.761</v>
      </c>
      <c r="C15" s="71">
        <v>3300.6210000000001</v>
      </c>
      <c r="D15" s="71">
        <v>3327.8900000000003</v>
      </c>
      <c r="E15" s="71">
        <v>3359.0830000000001</v>
      </c>
      <c r="F15" s="71">
        <v>3387.962</v>
      </c>
      <c r="G15" s="71">
        <v>3423.9949999999999</v>
      </c>
      <c r="H15" s="71">
        <v>3460.2660000000001</v>
      </c>
      <c r="I15" s="71">
        <v>3494.6559999999999</v>
      </c>
      <c r="J15" s="71">
        <v>3521.453</v>
      </c>
      <c r="K15" s="71">
        <v>3548.5880000000002</v>
      </c>
      <c r="L15" s="71">
        <v>3574.7850000000003</v>
      </c>
      <c r="M15" s="71">
        <v>3599.54</v>
      </c>
      <c r="N15" s="71">
        <v>3621.4059999999999</v>
      </c>
      <c r="O15" s="71">
        <v>3644.4459999999999</v>
      </c>
      <c r="P15" s="71">
        <v>3665.3920000000003</v>
      </c>
      <c r="Q15" s="71">
        <v>3688.0520000000001</v>
      </c>
      <c r="R15" s="71">
        <v>3720.261</v>
      </c>
      <c r="S15" s="71">
        <v>3733.634</v>
      </c>
      <c r="T15" s="71">
        <v>3746.498</v>
      </c>
      <c r="U15" s="71">
        <v>3756.6469999999999</v>
      </c>
      <c r="V15" s="71">
        <v>3765.7999999999997</v>
      </c>
      <c r="W15" s="71">
        <v>3777.4610000000002</v>
      </c>
      <c r="X15" s="71">
        <v>3797.0150000000003</v>
      </c>
      <c r="Y15" s="71">
        <v>3866.5750000000003</v>
      </c>
      <c r="Z15" s="71">
        <v>4001.038</v>
      </c>
      <c r="AA15" s="71">
        <v>4188.4410000000007</v>
      </c>
      <c r="AB15" s="71">
        <v>4444.2479999999996</v>
      </c>
      <c r="AC15" s="71">
        <v>4777.393</v>
      </c>
      <c r="AD15" s="71">
        <v>5176.9850000000006</v>
      </c>
      <c r="AE15" s="71">
        <v>5640.4390000000003</v>
      </c>
      <c r="AF15" s="71">
        <v>6148.49</v>
      </c>
      <c r="AG15" s="71">
        <v>6669.6030000000001</v>
      </c>
      <c r="AH15" s="71">
        <v>7126.1660000000002</v>
      </c>
      <c r="AI15" s="71">
        <v>7606.2029999999995</v>
      </c>
      <c r="AJ15" s="71">
        <v>8046.759</v>
      </c>
      <c r="AK15" s="71">
        <v>8221.1229999999996</v>
      </c>
      <c r="AL15" s="71">
        <v>8852.9220000000005</v>
      </c>
      <c r="AM15" s="71">
        <v>9073.5290000000005</v>
      </c>
      <c r="AN15" s="71">
        <v>9295.6320000000014</v>
      </c>
      <c r="AO15" s="71">
        <v>9612.7890000000007</v>
      </c>
      <c r="AP15" s="71">
        <v>10112.815999999999</v>
      </c>
      <c r="AQ15" s="71">
        <v>10182.768</v>
      </c>
      <c r="AR15" s="71">
        <v>10325.058999999999</v>
      </c>
      <c r="AS15" s="71">
        <v>10360.446</v>
      </c>
      <c r="AT15" s="71">
        <v>10565.476999999999</v>
      </c>
      <c r="AU15" s="71">
        <v>10619.877</v>
      </c>
      <c r="AV15" s="71">
        <v>10658.642</v>
      </c>
      <c r="AW15" s="71">
        <v>10730.845000000001</v>
      </c>
      <c r="AX15" s="71">
        <v>10826.776000000002</v>
      </c>
      <c r="AY15" s="71">
        <v>10927.971</v>
      </c>
      <c r="AZ15" s="71">
        <v>10944.675999999999</v>
      </c>
      <c r="BA15" s="71">
        <v>10923.284</v>
      </c>
      <c r="BB15" s="71">
        <v>10869.540999999999</v>
      </c>
      <c r="BC15" s="71">
        <v>10783.031000000001</v>
      </c>
      <c r="BD15" s="71">
        <v>10703.855</v>
      </c>
      <c r="BE15" s="71">
        <v>10682.223</v>
      </c>
      <c r="BF15" s="71">
        <v>10395.031000000001</v>
      </c>
      <c r="BG15" s="71">
        <v>10268.85</v>
      </c>
      <c r="BH15" s="71">
        <v>9951.473</v>
      </c>
      <c r="BI15" s="71">
        <v>9677.7289999999994</v>
      </c>
      <c r="BJ15" s="71">
        <v>9439.1410000000014</v>
      </c>
      <c r="BK15" s="71">
        <v>9330.7209999999995</v>
      </c>
      <c r="BL15" s="71">
        <v>9042.5249999999996</v>
      </c>
      <c r="BM15" s="71">
        <v>8749.5750000000007</v>
      </c>
      <c r="BN15" s="71">
        <v>8390.494999999999</v>
      </c>
      <c r="BO15" s="71">
        <v>8052.0219999999999</v>
      </c>
      <c r="BP15" s="71">
        <v>7634.8980000000001</v>
      </c>
      <c r="BQ15" s="71">
        <v>7185.0309999999999</v>
      </c>
      <c r="BR15" s="71">
        <v>6761.7219999999998</v>
      </c>
      <c r="BS15" s="71">
        <v>6233.73</v>
      </c>
      <c r="BT15" s="71">
        <v>5687.4520000000002</v>
      </c>
      <c r="BU15" s="71">
        <v>5147.37</v>
      </c>
      <c r="BV15" s="71">
        <v>4626.5659999999998</v>
      </c>
      <c r="BW15" s="71">
        <v>4157.9160000000002</v>
      </c>
      <c r="BX15" s="71">
        <v>3769.3009999999999</v>
      </c>
      <c r="BY15" s="71">
        <v>3451.596</v>
      </c>
      <c r="BZ15" s="71">
        <v>3254.018</v>
      </c>
      <c r="CA15" s="71">
        <v>3105.6379999999999</v>
      </c>
      <c r="CB15" s="71">
        <v>3029.393</v>
      </c>
      <c r="CC15" s="71">
        <v>3000.0529999999999</v>
      </c>
      <c r="CD15" s="71">
        <v>2968.5729999999999</v>
      </c>
      <c r="CE15" s="71">
        <v>2954.7640000000001</v>
      </c>
      <c r="CF15" s="71">
        <v>2939.9780000000001</v>
      </c>
      <c r="CG15" s="71">
        <v>2928.0159999999996</v>
      </c>
      <c r="CH15" s="71">
        <v>2913.5049999999997</v>
      </c>
      <c r="CI15" s="71">
        <v>2898.93</v>
      </c>
      <c r="CJ15" s="71">
        <v>2890.9210000000003</v>
      </c>
      <c r="CK15" s="71">
        <v>2889.4070000000002</v>
      </c>
      <c r="CL15" s="71">
        <v>2876.047</v>
      </c>
      <c r="CM15" s="71">
        <v>2876.6409999999996</v>
      </c>
      <c r="CN15" s="71">
        <v>2880.732</v>
      </c>
      <c r="CO15" s="71">
        <v>2892.8790000000004</v>
      </c>
      <c r="CP15" s="71">
        <v>2902.9639999999999</v>
      </c>
      <c r="CQ15" s="71">
        <v>2917.0390000000002</v>
      </c>
      <c r="CR15" s="71">
        <v>2933.346</v>
      </c>
      <c r="CS15" s="71">
        <v>2947.3139999999999</v>
      </c>
      <c r="CT15" s="72"/>
      <c r="CU15" s="72"/>
      <c r="CV15" s="72"/>
      <c r="CW15" s="73"/>
      <c r="CX15" s="74">
        <f t="array" ref="CX15">SUMPRODUCT(B15:CW15*0.25)</f>
        <v>143024.53399999999</v>
      </c>
    </row>
    <row r="16" spans="1:102" ht="24.95" customHeight="1" x14ac:dyDescent="0.2">
      <c r="A16" s="69" t="s">
        <v>13</v>
      </c>
      <c r="B16" s="70">
        <v>154</v>
      </c>
      <c r="C16" s="71">
        <v>154</v>
      </c>
      <c r="D16" s="71">
        <v>154</v>
      </c>
      <c r="E16" s="71">
        <v>154</v>
      </c>
      <c r="F16" s="71">
        <v>155</v>
      </c>
      <c r="G16" s="71">
        <v>155</v>
      </c>
      <c r="H16" s="71">
        <v>155</v>
      </c>
      <c r="I16" s="71">
        <v>155</v>
      </c>
      <c r="J16" s="71">
        <v>154</v>
      </c>
      <c r="K16" s="71">
        <v>154</v>
      </c>
      <c r="L16" s="71">
        <v>154</v>
      </c>
      <c r="M16" s="71">
        <v>154</v>
      </c>
      <c r="N16" s="71">
        <v>153</v>
      </c>
      <c r="O16" s="71">
        <v>153</v>
      </c>
      <c r="P16" s="71">
        <v>153</v>
      </c>
      <c r="Q16" s="71">
        <v>153</v>
      </c>
      <c r="R16" s="71">
        <v>152</v>
      </c>
      <c r="S16" s="71">
        <v>152</v>
      </c>
      <c r="T16" s="71">
        <v>152</v>
      </c>
      <c r="U16" s="71">
        <v>152</v>
      </c>
      <c r="V16" s="71">
        <v>150</v>
      </c>
      <c r="W16" s="71">
        <v>150</v>
      </c>
      <c r="X16" s="71">
        <v>150</v>
      </c>
      <c r="Y16" s="71">
        <v>150</v>
      </c>
      <c r="Z16" s="71">
        <v>150</v>
      </c>
      <c r="AA16" s="71">
        <v>150</v>
      </c>
      <c r="AB16" s="71">
        <v>150</v>
      </c>
      <c r="AC16" s="71">
        <v>150</v>
      </c>
      <c r="AD16" s="71">
        <v>158</v>
      </c>
      <c r="AE16" s="71">
        <v>158</v>
      </c>
      <c r="AF16" s="71">
        <v>158</v>
      </c>
      <c r="AG16" s="71">
        <v>158</v>
      </c>
      <c r="AH16" s="71">
        <v>172</v>
      </c>
      <c r="AI16" s="71">
        <v>172</v>
      </c>
      <c r="AJ16" s="71">
        <v>172</v>
      </c>
      <c r="AK16" s="71">
        <v>172</v>
      </c>
      <c r="AL16" s="71">
        <v>185</v>
      </c>
      <c r="AM16" s="71">
        <v>185</v>
      </c>
      <c r="AN16" s="71">
        <v>185</v>
      </c>
      <c r="AO16" s="71">
        <v>185</v>
      </c>
      <c r="AP16" s="71">
        <v>193</v>
      </c>
      <c r="AQ16" s="71">
        <v>193</v>
      </c>
      <c r="AR16" s="71">
        <v>193</v>
      </c>
      <c r="AS16" s="71">
        <v>193</v>
      </c>
      <c r="AT16" s="71">
        <v>198</v>
      </c>
      <c r="AU16" s="71">
        <v>198</v>
      </c>
      <c r="AV16" s="71">
        <v>198</v>
      </c>
      <c r="AW16" s="71">
        <v>198</v>
      </c>
      <c r="AX16" s="71">
        <v>198</v>
      </c>
      <c r="AY16" s="71">
        <v>198</v>
      </c>
      <c r="AZ16" s="71">
        <v>198</v>
      </c>
      <c r="BA16" s="71">
        <v>198</v>
      </c>
      <c r="BB16" s="71">
        <v>195</v>
      </c>
      <c r="BC16" s="71">
        <v>195</v>
      </c>
      <c r="BD16" s="71">
        <v>195</v>
      </c>
      <c r="BE16" s="71">
        <v>195</v>
      </c>
      <c r="BF16" s="71">
        <v>189</v>
      </c>
      <c r="BG16" s="71">
        <v>189</v>
      </c>
      <c r="BH16" s="71">
        <v>189</v>
      </c>
      <c r="BI16" s="71">
        <v>189</v>
      </c>
      <c r="BJ16" s="71">
        <v>179</v>
      </c>
      <c r="BK16" s="71">
        <v>179</v>
      </c>
      <c r="BL16" s="71">
        <v>179</v>
      </c>
      <c r="BM16" s="71">
        <v>179</v>
      </c>
      <c r="BN16" s="71">
        <v>166</v>
      </c>
      <c r="BO16" s="71">
        <v>166</v>
      </c>
      <c r="BP16" s="71">
        <v>166</v>
      </c>
      <c r="BQ16" s="71">
        <v>166</v>
      </c>
      <c r="BR16" s="71">
        <v>150</v>
      </c>
      <c r="BS16" s="71">
        <v>150</v>
      </c>
      <c r="BT16" s="71">
        <v>150</v>
      </c>
      <c r="BU16" s="71">
        <v>150</v>
      </c>
      <c r="BV16" s="71">
        <v>138</v>
      </c>
      <c r="BW16" s="71">
        <v>138</v>
      </c>
      <c r="BX16" s="71">
        <v>138</v>
      </c>
      <c r="BY16" s="71">
        <v>138</v>
      </c>
      <c r="BZ16" s="71">
        <v>135</v>
      </c>
      <c r="CA16" s="71">
        <v>135</v>
      </c>
      <c r="CB16" s="71">
        <v>135</v>
      </c>
      <c r="CC16" s="71">
        <v>135</v>
      </c>
      <c r="CD16" s="71">
        <v>135</v>
      </c>
      <c r="CE16" s="71">
        <v>135</v>
      </c>
      <c r="CF16" s="71">
        <v>135</v>
      </c>
      <c r="CG16" s="71">
        <v>135</v>
      </c>
      <c r="CH16" s="71">
        <v>134</v>
      </c>
      <c r="CI16" s="71">
        <v>134</v>
      </c>
      <c r="CJ16" s="71">
        <v>134</v>
      </c>
      <c r="CK16" s="71">
        <v>134</v>
      </c>
      <c r="CL16" s="71">
        <v>133</v>
      </c>
      <c r="CM16" s="71">
        <v>133</v>
      </c>
      <c r="CN16" s="71">
        <v>133</v>
      </c>
      <c r="CO16" s="71">
        <v>133</v>
      </c>
      <c r="CP16" s="71">
        <v>131</v>
      </c>
      <c r="CQ16" s="71">
        <v>131</v>
      </c>
      <c r="CR16" s="71">
        <v>131</v>
      </c>
      <c r="CS16" s="71">
        <v>131</v>
      </c>
      <c r="CT16" s="72"/>
      <c r="CU16" s="72"/>
      <c r="CV16" s="72"/>
      <c r="CW16" s="73"/>
      <c r="CX16" s="74">
        <f t="array" ref="CX16">SUMPRODUCT(B16:CW16*0.25)</f>
        <v>3857</v>
      </c>
    </row>
    <row r="17" spans="1:102" ht="24.95" customHeight="1" x14ac:dyDescent="0.2">
      <c r="A17" s="69" t="s">
        <v>14</v>
      </c>
      <c r="B17" s="70">
        <v>5</v>
      </c>
      <c r="C17" s="71">
        <v>5</v>
      </c>
      <c r="D17" s="71">
        <v>5</v>
      </c>
      <c r="E17" s="71">
        <v>5</v>
      </c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>
        <v>49.9</v>
      </c>
      <c r="BU17" s="71">
        <v>102.6</v>
      </c>
      <c r="BV17" s="71">
        <v>49.9</v>
      </c>
      <c r="BW17" s="71">
        <v>98.975999999999999</v>
      </c>
      <c r="BX17" s="71">
        <v>326.2</v>
      </c>
      <c r="BY17" s="71">
        <v>353.5</v>
      </c>
      <c r="BZ17" s="71">
        <v>328.5</v>
      </c>
      <c r="CA17" s="71">
        <v>345.1</v>
      </c>
      <c r="CB17" s="71">
        <v>345.1</v>
      </c>
      <c r="CC17" s="71">
        <v>345.1</v>
      </c>
      <c r="CD17" s="71">
        <v>345.1</v>
      </c>
      <c r="CE17" s="71">
        <v>375.1</v>
      </c>
      <c r="CF17" s="71">
        <v>375.1</v>
      </c>
      <c r="CG17" s="71">
        <v>326.10000000000002</v>
      </c>
      <c r="CH17" s="71">
        <v>326.10000000000002</v>
      </c>
      <c r="CI17" s="71">
        <v>306.10000000000002</v>
      </c>
      <c r="CJ17" s="71">
        <v>268.89999999999998</v>
      </c>
      <c r="CK17" s="71">
        <v>253.9</v>
      </c>
      <c r="CL17" s="71">
        <v>253.9</v>
      </c>
      <c r="CM17" s="71">
        <v>252</v>
      </c>
      <c r="CN17" s="71">
        <v>32.4</v>
      </c>
      <c r="CO17" s="71">
        <v>32.4</v>
      </c>
      <c r="CP17" s="71">
        <v>39.9</v>
      </c>
      <c r="CQ17" s="71">
        <v>7.5</v>
      </c>
      <c r="CR17" s="71">
        <v>5</v>
      </c>
      <c r="CS17" s="71">
        <v>5</v>
      </c>
      <c r="CT17" s="72"/>
      <c r="CU17" s="72"/>
      <c r="CV17" s="72"/>
      <c r="CW17" s="73"/>
      <c r="CX17" s="74">
        <f t="array" ref="CX17">SUMPRODUCT(B17:CW17*0.25)</f>
        <v>1392.3439999999994</v>
      </c>
    </row>
    <row r="18" spans="1:102" ht="30" customHeight="1" thickBot="1" x14ac:dyDescent="0.25">
      <c r="A18" s="75" t="s">
        <v>15</v>
      </c>
      <c r="B18" s="76">
        <f>SUM(B11:B17)</f>
        <v>8199.8209999999999</v>
      </c>
      <c r="C18" s="77">
        <f t="shared" ref="C18:BN18" si="0">SUM(C11:C17)</f>
        <v>8203.0720000000001</v>
      </c>
      <c r="D18" s="77">
        <f t="shared" si="0"/>
        <v>8195.6630000000005</v>
      </c>
      <c r="E18" s="77">
        <f t="shared" si="0"/>
        <v>7828.1820000000007</v>
      </c>
      <c r="F18" s="77">
        <f t="shared" si="0"/>
        <v>8260.3909999999996</v>
      </c>
      <c r="G18" s="77">
        <f t="shared" si="0"/>
        <v>8233.93</v>
      </c>
      <c r="H18" s="77">
        <f t="shared" si="0"/>
        <v>8024.7669999999998</v>
      </c>
      <c r="I18" s="77">
        <f t="shared" si="0"/>
        <v>7854.5039999999999</v>
      </c>
      <c r="J18" s="77">
        <f t="shared" si="0"/>
        <v>7910.3179999999993</v>
      </c>
      <c r="K18" s="77">
        <f t="shared" si="0"/>
        <v>7786.9770000000008</v>
      </c>
      <c r="L18" s="77">
        <f t="shared" si="0"/>
        <v>7664.5680000000002</v>
      </c>
      <c r="M18" s="77">
        <f t="shared" si="0"/>
        <v>7551.0720000000001</v>
      </c>
      <c r="N18" s="77">
        <f t="shared" si="0"/>
        <v>7740.0249999999996</v>
      </c>
      <c r="O18" s="77">
        <f t="shared" si="0"/>
        <v>7723.5439999999999</v>
      </c>
      <c r="P18" s="77">
        <f t="shared" si="0"/>
        <v>7574.6130000000003</v>
      </c>
      <c r="Q18" s="77">
        <f t="shared" si="0"/>
        <v>7555.4420000000009</v>
      </c>
      <c r="R18" s="77">
        <f t="shared" si="0"/>
        <v>7640.1309999999994</v>
      </c>
      <c r="S18" s="77">
        <f t="shared" si="0"/>
        <v>7642.6790000000001</v>
      </c>
      <c r="T18" s="77">
        <f t="shared" si="0"/>
        <v>7779.2450000000008</v>
      </c>
      <c r="U18" s="77">
        <f t="shared" si="0"/>
        <v>7955.7889999999998</v>
      </c>
      <c r="V18" s="77">
        <f t="shared" si="0"/>
        <v>7880.1209999999992</v>
      </c>
      <c r="W18" s="77">
        <f t="shared" si="0"/>
        <v>8117.3890000000001</v>
      </c>
      <c r="X18" s="77">
        <f t="shared" si="0"/>
        <v>8453.8850000000002</v>
      </c>
      <c r="Y18" s="77">
        <f t="shared" si="0"/>
        <v>8514.7420000000002</v>
      </c>
      <c r="Z18" s="77">
        <f t="shared" si="0"/>
        <v>8130.3230000000003</v>
      </c>
      <c r="AA18" s="77">
        <f t="shared" si="0"/>
        <v>8233.8460000000014</v>
      </c>
      <c r="AB18" s="77">
        <f t="shared" si="0"/>
        <v>8348.0560000000005</v>
      </c>
      <c r="AC18" s="77">
        <f t="shared" si="0"/>
        <v>8485.601999999999</v>
      </c>
      <c r="AD18" s="77">
        <f t="shared" si="0"/>
        <v>8844.6080000000002</v>
      </c>
      <c r="AE18" s="77">
        <f t="shared" si="0"/>
        <v>8965.3130000000001</v>
      </c>
      <c r="AF18" s="77">
        <f t="shared" si="0"/>
        <v>9072.7170000000006</v>
      </c>
      <c r="AG18" s="77">
        <f t="shared" si="0"/>
        <v>9203.8990000000013</v>
      </c>
      <c r="AH18" s="77">
        <f t="shared" si="0"/>
        <v>9492.0660000000007</v>
      </c>
      <c r="AI18" s="77">
        <f t="shared" si="0"/>
        <v>9702.1029999999992</v>
      </c>
      <c r="AJ18" s="77">
        <f t="shared" si="0"/>
        <v>10022.659</v>
      </c>
      <c r="AK18" s="77">
        <f t="shared" si="0"/>
        <v>10104.022999999999</v>
      </c>
      <c r="AL18" s="77">
        <f t="shared" si="0"/>
        <v>10485.489000000001</v>
      </c>
      <c r="AM18" s="77">
        <f t="shared" si="0"/>
        <v>10654.762000000001</v>
      </c>
      <c r="AN18" s="77">
        <f t="shared" si="0"/>
        <v>10768.865000000002</v>
      </c>
      <c r="AO18" s="77">
        <f t="shared" si="0"/>
        <v>10829.023000000001</v>
      </c>
      <c r="AP18" s="77">
        <f t="shared" si="0"/>
        <v>10792.048999999999</v>
      </c>
      <c r="AQ18" s="77">
        <f t="shared" si="0"/>
        <v>10811.668</v>
      </c>
      <c r="AR18" s="77">
        <f t="shared" si="0"/>
        <v>10953.958999999999</v>
      </c>
      <c r="AS18" s="77">
        <f t="shared" si="0"/>
        <v>10989.346</v>
      </c>
      <c r="AT18" s="77">
        <f t="shared" si="0"/>
        <v>10998.376999999999</v>
      </c>
      <c r="AU18" s="77">
        <f t="shared" si="0"/>
        <v>11052.777</v>
      </c>
      <c r="AV18" s="77">
        <f t="shared" si="0"/>
        <v>11091.541999999999</v>
      </c>
      <c r="AW18" s="77">
        <f t="shared" si="0"/>
        <v>11163.745000000001</v>
      </c>
      <c r="AX18" s="77">
        <f t="shared" si="0"/>
        <v>11259.676000000001</v>
      </c>
      <c r="AY18" s="77">
        <f t="shared" si="0"/>
        <v>11360.870999999999</v>
      </c>
      <c r="AZ18" s="77">
        <f t="shared" si="0"/>
        <v>11377.575999999999</v>
      </c>
      <c r="BA18" s="77">
        <f t="shared" si="0"/>
        <v>11356.183999999999</v>
      </c>
      <c r="BB18" s="77">
        <f t="shared" si="0"/>
        <v>11314.440999999999</v>
      </c>
      <c r="BC18" s="77">
        <f t="shared" si="0"/>
        <v>11240.931</v>
      </c>
      <c r="BD18" s="77">
        <f t="shared" si="0"/>
        <v>11208.754999999999</v>
      </c>
      <c r="BE18" s="77">
        <f t="shared" si="0"/>
        <v>11202.123</v>
      </c>
      <c r="BF18" s="77">
        <f t="shared" si="0"/>
        <v>11348.931</v>
      </c>
      <c r="BG18" s="77">
        <f t="shared" si="0"/>
        <v>11327.75</v>
      </c>
      <c r="BH18" s="77">
        <f t="shared" si="0"/>
        <v>11165.373</v>
      </c>
      <c r="BI18" s="77">
        <f t="shared" si="0"/>
        <v>11148.628999999999</v>
      </c>
      <c r="BJ18" s="77">
        <f t="shared" si="0"/>
        <v>11150.041000000001</v>
      </c>
      <c r="BK18" s="77">
        <f t="shared" si="0"/>
        <v>11106.620999999999</v>
      </c>
      <c r="BL18" s="77">
        <f t="shared" si="0"/>
        <v>11018.424999999999</v>
      </c>
      <c r="BM18" s="77">
        <f t="shared" si="0"/>
        <v>10826.475</v>
      </c>
      <c r="BN18" s="77">
        <f t="shared" si="0"/>
        <v>10669.394999999999</v>
      </c>
      <c r="BO18" s="77">
        <f t="shared" ref="BO18:CW18" si="1">SUM(BO11:BO17)</f>
        <v>10542.132</v>
      </c>
      <c r="BP18" s="77">
        <f t="shared" si="1"/>
        <v>10656.157999999999</v>
      </c>
      <c r="BQ18" s="77">
        <f t="shared" si="1"/>
        <v>10596.432000000001</v>
      </c>
      <c r="BR18" s="77">
        <f t="shared" si="1"/>
        <v>10156.279999999999</v>
      </c>
      <c r="BS18" s="77">
        <f t="shared" si="1"/>
        <v>10470.614</v>
      </c>
      <c r="BT18" s="77">
        <f t="shared" si="1"/>
        <v>10493.177</v>
      </c>
      <c r="BU18" s="77">
        <f t="shared" si="1"/>
        <v>10557.946000000002</v>
      </c>
      <c r="BV18" s="77">
        <f t="shared" si="1"/>
        <v>10102.206</v>
      </c>
      <c r="BW18" s="77">
        <f t="shared" si="1"/>
        <v>9872.1630000000023</v>
      </c>
      <c r="BX18" s="77">
        <f t="shared" si="1"/>
        <v>9787.1660000000011</v>
      </c>
      <c r="BY18" s="77">
        <f t="shared" si="1"/>
        <v>9765.3729999999996</v>
      </c>
      <c r="BZ18" s="77">
        <f t="shared" si="1"/>
        <v>9512.44</v>
      </c>
      <c r="CA18" s="77">
        <f t="shared" si="1"/>
        <v>9602.1630000000005</v>
      </c>
      <c r="CB18" s="77">
        <f t="shared" si="1"/>
        <v>9531.8670000000002</v>
      </c>
      <c r="CC18" s="77">
        <f t="shared" si="1"/>
        <v>9220.5630000000001</v>
      </c>
      <c r="CD18" s="77">
        <f t="shared" si="1"/>
        <v>9340.518</v>
      </c>
      <c r="CE18" s="77">
        <f t="shared" si="1"/>
        <v>9329.9719999999998</v>
      </c>
      <c r="CF18" s="77">
        <f t="shared" si="1"/>
        <v>9279.1560000000009</v>
      </c>
      <c r="CG18" s="77">
        <f t="shared" si="1"/>
        <v>9278.1410000000014</v>
      </c>
      <c r="CH18" s="77">
        <f t="shared" si="1"/>
        <v>9239.01</v>
      </c>
      <c r="CI18" s="77">
        <f t="shared" si="1"/>
        <v>9281.5040000000008</v>
      </c>
      <c r="CJ18" s="77">
        <f t="shared" si="1"/>
        <v>9332.2150000000001</v>
      </c>
      <c r="CK18" s="77">
        <f t="shared" si="1"/>
        <v>9194.8190000000013</v>
      </c>
      <c r="CL18" s="77">
        <f t="shared" si="1"/>
        <v>9076.5169999999998</v>
      </c>
      <c r="CM18" s="77">
        <f t="shared" si="1"/>
        <v>9110.0669999999991</v>
      </c>
      <c r="CN18" s="77">
        <f t="shared" si="1"/>
        <v>8893.9030000000002</v>
      </c>
      <c r="CO18" s="77">
        <f t="shared" si="1"/>
        <v>8909.9210000000003</v>
      </c>
      <c r="CP18" s="77">
        <f t="shared" si="1"/>
        <v>9044.7639999999992</v>
      </c>
      <c r="CQ18" s="77">
        <f t="shared" si="1"/>
        <v>9031.4390000000003</v>
      </c>
      <c r="CR18" s="77">
        <f t="shared" si="1"/>
        <v>8960.2459999999992</v>
      </c>
      <c r="CS18" s="77">
        <f t="shared" si="1"/>
        <v>8834.2139999999999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229143.24249999993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9"/>
      <c r="CU21" s="89"/>
      <c r="CV21" s="89"/>
      <c r="CW21" s="90"/>
      <c r="CX21" s="91">
        <f t="array" ref="CX21">SUMPRODUCT(B21:CW21*0.25)</f>
        <v>0</v>
      </c>
    </row>
    <row r="22" spans="1:102" ht="24.95" customHeight="1" x14ac:dyDescent="0.2">
      <c r="A22" s="92" t="s">
        <v>18</v>
      </c>
      <c r="B22" s="93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4"/>
      <c r="AB22" s="94"/>
      <c r="AC22" s="94"/>
      <c r="AD22" s="94"/>
      <c r="AE22" s="94"/>
      <c r="AF22" s="94"/>
      <c r="AG22" s="94"/>
      <c r="AH22" s="94"/>
      <c r="AI22" s="94"/>
      <c r="AJ22" s="94"/>
      <c r="AK22" s="94"/>
      <c r="AL22" s="94"/>
      <c r="AM22" s="94"/>
      <c r="AN22" s="94"/>
      <c r="AO22" s="94"/>
      <c r="AP22" s="94"/>
      <c r="AQ22" s="94"/>
      <c r="AR22" s="94"/>
      <c r="AS22" s="94"/>
      <c r="AT22" s="94"/>
      <c r="AU22" s="94"/>
      <c r="AV22" s="94"/>
      <c r="AW22" s="94"/>
      <c r="AX22" s="94"/>
      <c r="AY22" s="94"/>
      <c r="AZ22" s="94"/>
      <c r="BA22" s="94"/>
      <c r="BB22" s="94"/>
      <c r="BC22" s="94"/>
      <c r="BD22" s="94"/>
      <c r="BE22" s="94"/>
      <c r="BF22" s="94"/>
      <c r="BG22" s="94"/>
      <c r="BH22" s="94"/>
      <c r="BI22" s="94"/>
      <c r="BJ22" s="94"/>
      <c r="BK22" s="94"/>
      <c r="BL22" s="94"/>
      <c r="BM22" s="94"/>
      <c r="BN22" s="94"/>
      <c r="BO22" s="94"/>
      <c r="BP22" s="94"/>
      <c r="BQ22" s="94"/>
      <c r="BR22" s="94"/>
      <c r="BS22" s="94"/>
      <c r="BT22" s="94"/>
      <c r="BU22" s="94"/>
      <c r="BV22" s="94"/>
      <c r="BW22" s="94"/>
      <c r="BX22" s="94"/>
      <c r="BY22" s="94"/>
      <c r="BZ22" s="94"/>
      <c r="CA22" s="94"/>
      <c r="CB22" s="94"/>
      <c r="CC22" s="94"/>
      <c r="CD22" s="94"/>
      <c r="CE22" s="94"/>
      <c r="CF22" s="94"/>
      <c r="CG22" s="94"/>
      <c r="CH22" s="94"/>
      <c r="CI22" s="94"/>
      <c r="CJ22" s="94"/>
      <c r="CK22" s="94"/>
      <c r="CL22" s="94"/>
      <c r="CM22" s="94"/>
      <c r="CN22" s="94"/>
      <c r="CO22" s="94"/>
      <c r="CP22" s="94"/>
      <c r="CQ22" s="94"/>
      <c r="CR22" s="94"/>
      <c r="CS22" s="94"/>
      <c r="CT22" s="95"/>
      <c r="CU22" s="95"/>
      <c r="CV22" s="95"/>
      <c r="CW22" s="96"/>
      <c r="CX22" s="97">
        <f t="array" ref="CX22">SUMPRODUCT(B22:CW22*0.25)</f>
        <v>0</v>
      </c>
    </row>
    <row r="23" spans="1:102" ht="24.95" customHeight="1" x14ac:dyDescent="0.2">
      <c r="A23" s="92" t="s">
        <v>19</v>
      </c>
      <c r="B23" s="98"/>
      <c r="C23" s="99"/>
      <c r="D23" s="99"/>
      <c r="E23" s="99"/>
      <c r="F23" s="99"/>
      <c r="G23" s="99"/>
      <c r="H23" s="99"/>
      <c r="I23" s="99"/>
      <c r="J23" s="99"/>
      <c r="K23" s="99"/>
      <c r="L23" s="99"/>
      <c r="M23" s="99"/>
      <c r="N23" s="99"/>
      <c r="O23" s="99"/>
      <c r="P23" s="99"/>
      <c r="Q23" s="99"/>
      <c r="R23" s="99"/>
      <c r="S23" s="99"/>
      <c r="T23" s="99"/>
      <c r="U23" s="99"/>
      <c r="V23" s="99"/>
      <c r="W23" s="99"/>
      <c r="X23" s="99"/>
      <c r="Y23" s="99"/>
      <c r="Z23" s="99"/>
      <c r="AA23" s="99"/>
      <c r="AB23" s="99"/>
      <c r="AC23" s="99"/>
      <c r="AD23" s="99"/>
      <c r="AE23" s="99"/>
      <c r="AF23" s="99"/>
      <c r="AG23" s="99"/>
      <c r="AH23" s="99"/>
      <c r="AI23" s="99"/>
      <c r="AJ23" s="99"/>
      <c r="AK23" s="99"/>
      <c r="AL23" s="99"/>
      <c r="AM23" s="99"/>
      <c r="AN23" s="99"/>
      <c r="AO23" s="99"/>
      <c r="AP23" s="99"/>
      <c r="AQ23" s="99"/>
      <c r="AR23" s="99"/>
      <c r="AS23" s="99"/>
      <c r="AT23" s="99"/>
      <c r="AU23" s="99"/>
      <c r="AV23" s="99"/>
      <c r="AW23" s="99"/>
      <c r="AX23" s="99"/>
      <c r="AY23" s="99"/>
      <c r="AZ23" s="99"/>
      <c r="BA23" s="99"/>
      <c r="BB23" s="99"/>
      <c r="BC23" s="99"/>
      <c r="BD23" s="99"/>
      <c r="BE23" s="99"/>
      <c r="BF23" s="99"/>
      <c r="BG23" s="99"/>
      <c r="BH23" s="99"/>
      <c r="BI23" s="99"/>
      <c r="BJ23" s="99"/>
      <c r="BK23" s="99"/>
      <c r="BL23" s="99"/>
      <c r="BM23" s="99"/>
      <c r="BN23" s="99"/>
      <c r="BO23" s="99"/>
      <c r="BP23" s="99"/>
      <c r="BQ23" s="99"/>
      <c r="BR23" s="99"/>
      <c r="BS23" s="99"/>
      <c r="BT23" s="99"/>
      <c r="BU23" s="99"/>
      <c r="BV23" s="99"/>
      <c r="BW23" s="99"/>
      <c r="BX23" s="99"/>
      <c r="BY23" s="99"/>
      <c r="BZ23" s="99"/>
      <c r="CA23" s="99"/>
      <c r="CB23" s="99"/>
      <c r="CC23" s="99"/>
      <c r="CD23" s="99"/>
      <c r="CE23" s="99"/>
      <c r="CF23" s="99"/>
      <c r="CG23" s="99"/>
      <c r="CH23" s="99"/>
      <c r="CI23" s="99"/>
      <c r="CJ23" s="99"/>
      <c r="CK23" s="99"/>
      <c r="CL23" s="99"/>
      <c r="CM23" s="99"/>
      <c r="CN23" s="99"/>
      <c r="CO23" s="99"/>
      <c r="CP23" s="99"/>
      <c r="CQ23" s="99"/>
      <c r="CR23" s="99"/>
      <c r="CS23" s="99"/>
      <c r="CT23" s="100"/>
      <c r="CU23" s="100"/>
      <c r="CV23" s="100"/>
      <c r="CW23" s="96"/>
      <c r="CX23" s="97">
        <f t="array" ref="CX23">SUMPRODUCT(B23:CW23*0.25)</f>
        <v>0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0</v>
      </c>
    </row>
    <row r="25" spans="1:102" ht="24.95" customHeight="1" x14ac:dyDescent="0.2">
      <c r="A25" s="104" t="s">
        <v>21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7">
        <f t="array" ref="CX25">SUMPRODUCT(B25:CW25*0.25)</f>
        <v>0</v>
      </c>
    </row>
    <row r="26" spans="1:102" ht="24.95" customHeight="1" x14ac:dyDescent="0.2">
      <c r="A26" s="104" t="s">
        <v>22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7">
        <f t="array" ref="CX26">SUMPRODUCT(B26:CW26*0.25)</f>
        <v>0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>
        <f t="shared" ref="B28:P28" si="2">IF(LEN(B$3)&gt;0,SUM(B21:B27),"")</f>
        <v>0</v>
      </c>
      <c r="C28" s="107">
        <f t="shared" si="2"/>
        <v>0</v>
      </c>
      <c r="D28" s="107">
        <f t="shared" si="2"/>
        <v>0</v>
      </c>
      <c r="E28" s="107">
        <f t="shared" si="2"/>
        <v>0</v>
      </c>
      <c r="F28" s="107">
        <f t="shared" si="2"/>
        <v>0</v>
      </c>
      <c r="G28" s="107">
        <f t="shared" si="2"/>
        <v>0</v>
      </c>
      <c r="H28" s="107">
        <f t="shared" si="2"/>
        <v>0</v>
      </c>
      <c r="I28" s="107">
        <f t="shared" si="2"/>
        <v>0</v>
      </c>
      <c r="J28" s="107">
        <f t="shared" si="2"/>
        <v>0</v>
      </c>
      <c r="K28" s="107">
        <f t="shared" si="2"/>
        <v>0</v>
      </c>
      <c r="L28" s="107">
        <f t="shared" si="2"/>
        <v>0</v>
      </c>
      <c r="M28" s="107">
        <f t="shared" si="2"/>
        <v>0</v>
      </c>
      <c r="N28" s="107">
        <f t="shared" si="2"/>
        <v>0</v>
      </c>
      <c r="O28" s="107">
        <f t="shared" si="2"/>
        <v>0</v>
      </c>
      <c r="P28" s="107">
        <f t="shared" si="2"/>
        <v>0</v>
      </c>
      <c r="Q28" s="107">
        <f>SUM(Q21:Q27)</f>
        <v>0</v>
      </c>
      <c r="R28" s="107">
        <f t="shared" ref="R28:CC28" si="3">SUM(R21:R27)</f>
        <v>0</v>
      </c>
      <c r="S28" s="107">
        <f t="shared" si="3"/>
        <v>0</v>
      </c>
      <c r="T28" s="107">
        <f t="shared" si="3"/>
        <v>0</v>
      </c>
      <c r="U28" s="107">
        <f t="shared" si="3"/>
        <v>0</v>
      </c>
      <c r="V28" s="107">
        <f t="shared" si="3"/>
        <v>0</v>
      </c>
      <c r="W28" s="107">
        <f t="shared" si="3"/>
        <v>0</v>
      </c>
      <c r="X28" s="107">
        <f t="shared" si="3"/>
        <v>0</v>
      </c>
      <c r="Y28" s="107">
        <f t="shared" si="3"/>
        <v>0</v>
      </c>
      <c r="Z28" s="107">
        <f t="shared" si="3"/>
        <v>0</v>
      </c>
      <c r="AA28" s="107">
        <f t="shared" si="3"/>
        <v>0</v>
      </c>
      <c r="AB28" s="107">
        <f t="shared" si="3"/>
        <v>0</v>
      </c>
      <c r="AC28" s="107">
        <f t="shared" si="3"/>
        <v>0</v>
      </c>
      <c r="AD28" s="107">
        <f t="shared" si="3"/>
        <v>0</v>
      </c>
      <c r="AE28" s="107">
        <f t="shared" si="3"/>
        <v>0</v>
      </c>
      <c r="AF28" s="107">
        <f t="shared" si="3"/>
        <v>0</v>
      </c>
      <c r="AG28" s="107">
        <f t="shared" si="3"/>
        <v>0</v>
      </c>
      <c r="AH28" s="107">
        <f t="shared" si="3"/>
        <v>0</v>
      </c>
      <c r="AI28" s="107">
        <f t="shared" si="3"/>
        <v>0</v>
      </c>
      <c r="AJ28" s="107">
        <f t="shared" si="3"/>
        <v>0</v>
      </c>
      <c r="AK28" s="107">
        <f t="shared" si="3"/>
        <v>0</v>
      </c>
      <c r="AL28" s="107">
        <f t="shared" si="3"/>
        <v>0</v>
      </c>
      <c r="AM28" s="107">
        <f t="shared" si="3"/>
        <v>0</v>
      </c>
      <c r="AN28" s="107">
        <f t="shared" si="3"/>
        <v>0</v>
      </c>
      <c r="AO28" s="107">
        <f t="shared" si="3"/>
        <v>0</v>
      </c>
      <c r="AP28" s="107">
        <f t="shared" si="3"/>
        <v>0</v>
      </c>
      <c r="AQ28" s="107">
        <f t="shared" si="3"/>
        <v>0</v>
      </c>
      <c r="AR28" s="107">
        <f t="shared" si="3"/>
        <v>0</v>
      </c>
      <c r="AS28" s="107">
        <f t="shared" si="3"/>
        <v>0</v>
      </c>
      <c r="AT28" s="107">
        <f t="shared" si="3"/>
        <v>0</v>
      </c>
      <c r="AU28" s="107">
        <f t="shared" si="3"/>
        <v>0</v>
      </c>
      <c r="AV28" s="107">
        <f t="shared" si="3"/>
        <v>0</v>
      </c>
      <c r="AW28" s="107">
        <f t="shared" si="3"/>
        <v>0</v>
      </c>
      <c r="AX28" s="107">
        <f t="shared" si="3"/>
        <v>0</v>
      </c>
      <c r="AY28" s="107">
        <f t="shared" si="3"/>
        <v>0</v>
      </c>
      <c r="AZ28" s="107">
        <f t="shared" si="3"/>
        <v>0</v>
      </c>
      <c r="BA28" s="107">
        <f t="shared" si="3"/>
        <v>0</v>
      </c>
      <c r="BB28" s="107">
        <f t="shared" si="3"/>
        <v>0</v>
      </c>
      <c r="BC28" s="107">
        <f t="shared" si="3"/>
        <v>0</v>
      </c>
      <c r="BD28" s="107">
        <f t="shared" si="3"/>
        <v>0</v>
      </c>
      <c r="BE28" s="107">
        <f t="shared" si="3"/>
        <v>0</v>
      </c>
      <c r="BF28" s="107">
        <f t="shared" si="3"/>
        <v>0</v>
      </c>
      <c r="BG28" s="107">
        <f t="shared" si="3"/>
        <v>0</v>
      </c>
      <c r="BH28" s="107">
        <f t="shared" si="3"/>
        <v>0</v>
      </c>
      <c r="BI28" s="107">
        <f t="shared" si="3"/>
        <v>0</v>
      </c>
      <c r="BJ28" s="107">
        <f t="shared" si="3"/>
        <v>0</v>
      </c>
      <c r="BK28" s="107">
        <f t="shared" si="3"/>
        <v>0</v>
      </c>
      <c r="BL28" s="107">
        <f t="shared" si="3"/>
        <v>0</v>
      </c>
      <c r="BM28" s="107">
        <f t="shared" si="3"/>
        <v>0</v>
      </c>
      <c r="BN28" s="107">
        <f t="shared" si="3"/>
        <v>0</v>
      </c>
      <c r="BO28" s="107">
        <f t="shared" si="3"/>
        <v>0</v>
      </c>
      <c r="BP28" s="107">
        <f t="shared" si="3"/>
        <v>0</v>
      </c>
      <c r="BQ28" s="107">
        <f t="shared" si="3"/>
        <v>0</v>
      </c>
      <c r="BR28" s="107">
        <f t="shared" si="3"/>
        <v>0</v>
      </c>
      <c r="BS28" s="107">
        <f t="shared" si="3"/>
        <v>0</v>
      </c>
      <c r="BT28" s="107">
        <f t="shared" si="3"/>
        <v>0</v>
      </c>
      <c r="BU28" s="107">
        <f t="shared" si="3"/>
        <v>0</v>
      </c>
      <c r="BV28" s="107">
        <f t="shared" si="3"/>
        <v>0</v>
      </c>
      <c r="BW28" s="107">
        <f t="shared" si="3"/>
        <v>0</v>
      </c>
      <c r="BX28" s="107">
        <f t="shared" si="3"/>
        <v>0</v>
      </c>
      <c r="BY28" s="107">
        <f t="shared" si="3"/>
        <v>0</v>
      </c>
      <c r="BZ28" s="107">
        <f t="shared" si="3"/>
        <v>0</v>
      </c>
      <c r="CA28" s="107">
        <f t="shared" si="3"/>
        <v>0</v>
      </c>
      <c r="CB28" s="107">
        <f t="shared" si="3"/>
        <v>0</v>
      </c>
      <c r="CC28" s="107">
        <f t="shared" si="3"/>
        <v>0</v>
      </c>
      <c r="CD28" s="107">
        <f t="shared" ref="CD28:CW28" si="4">SUM(CD21:CD27)</f>
        <v>0</v>
      </c>
      <c r="CE28" s="107">
        <f t="shared" si="4"/>
        <v>0</v>
      </c>
      <c r="CF28" s="107">
        <f t="shared" si="4"/>
        <v>0</v>
      </c>
      <c r="CG28" s="107">
        <f t="shared" si="4"/>
        <v>0</v>
      </c>
      <c r="CH28" s="107">
        <f t="shared" si="4"/>
        <v>0</v>
      </c>
      <c r="CI28" s="107">
        <f t="shared" si="4"/>
        <v>0</v>
      </c>
      <c r="CJ28" s="107">
        <f t="shared" si="4"/>
        <v>0</v>
      </c>
      <c r="CK28" s="107">
        <f t="shared" si="4"/>
        <v>0</v>
      </c>
      <c r="CL28" s="107">
        <f t="shared" si="4"/>
        <v>0</v>
      </c>
      <c r="CM28" s="107">
        <f t="shared" si="4"/>
        <v>0</v>
      </c>
      <c r="CN28" s="107">
        <f t="shared" si="4"/>
        <v>0</v>
      </c>
      <c r="CO28" s="107">
        <f t="shared" si="4"/>
        <v>0</v>
      </c>
      <c r="CP28" s="107">
        <f t="shared" si="4"/>
        <v>0</v>
      </c>
      <c r="CQ28" s="107">
        <f t="shared" si="4"/>
        <v>0</v>
      </c>
      <c r="CR28" s="107">
        <f t="shared" si="4"/>
        <v>0</v>
      </c>
      <c r="CS28" s="107">
        <f t="shared" si="4"/>
        <v>0</v>
      </c>
      <c r="CT28" s="108">
        <f t="shared" si="4"/>
        <v>0</v>
      </c>
      <c r="CU28" s="108">
        <f t="shared" si="4"/>
        <v>0</v>
      </c>
      <c r="CV28" s="108">
        <f t="shared" si="4"/>
        <v>0</v>
      </c>
      <c r="CW28" s="109">
        <f t="shared" si="4"/>
        <v>0</v>
      </c>
      <c r="CX28" s="110">
        <f>SUM(CX21:CX27)</f>
        <v>0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25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>
        <v>2932.65</v>
      </c>
      <c r="C31" s="88">
        <v>2949.65</v>
      </c>
      <c r="D31" s="88">
        <v>2967.65</v>
      </c>
      <c r="E31" s="88">
        <v>2985.65</v>
      </c>
      <c r="F31" s="88">
        <v>2990.65</v>
      </c>
      <c r="G31" s="88">
        <v>3007.65</v>
      </c>
      <c r="H31" s="88">
        <v>3022.65</v>
      </c>
      <c r="I31" s="88">
        <v>3042.65</v>
      </c>
      <c r="J31" s="88">
        <v>2868.65</v>
      </c>
      <c r="K31" s="88">
        <v>2880.65</v>
      </c>
      <c r="L31" s="88">
        <v>2891.65</v>
      </c>
      <c r="M31" s="88">
        <v>2901.65</v>
      </c>
      <c r="N31" s="88">
        <v>3074.65</v>
      </c>
      <c r="O31" s="88">
        <v>3083.65</v>
      </c>
      <c r="P31" s="88">
        <v>3091.65</v>
      </c>
      <c r="Q31" s="88">
        <v>3099.65</v>
      </c>
      <c r="R31" s="88">
        <v>3185.65</v>
      </c>
      <c r="S31" s="88">
        <v>3191.65</v>
      </c>
      <c r="T31" s="88">
        <v>3216.65</v>
      </c>
      <c r="U31" s="88">
        <v>3225.65</v>
      </c>
      <c r="V31" s="88">
        <v>3303.65</v>
      </c>
      <c r="W31" s="88">
        <v>3360.65</v>
      </c>
      <c r="X31" s="88">
        <v>3370.65</v>
      </c>
      <c r="Y31" s="88">
        <v>3384.65</v>
      </c>
      <c r="Z31" s="88">
        <v>3559.19</v>
      </c>
      <c r="AA31" s="88">
        <v>3601.19</v>
      </c>
      <c r="AB31" s="88">
        <v>3661.19</v>
      </c>
      <c r="AC31" s="88">
        <v>3738.19</v>
      </c>
      <c r="AD31" s="88">
        <v>3833.66</v>
      </c>
      <c r="AE31" s="88">
        <v>3719.66</v>
      </c>
      <c r="AF31" s="88">
        <v>3533.66</v>
      </c>
      <c r="AG31" s="88">
        <v>3566.66</v>
      </c>
      <c r="AH31" s="88">
        <v>3642.76</v>
      </c>
      <c r="AI31" s="88">
        <v>3506.76</v>
      </c>
      <c r="AJ31" s="88">
        <v>3608.76</v>
      </c>
      <c r="AK31" s="88">
        <v>3738.76</v>
      </c>
      <c r="AL31" s="88">
        <v>3709.8</v>
      </c>
      <c r="AM31" s="88">
        <v>3819.8</v>
      </c>
      <c r="AN31" s="88">
        <v>3922.8</v>
      </c>
      <c r="AO31" s="88">
        <v>4018.8</v>
      </c>
      <c r="AP31" s="88">
        <v>4126.21</v>
      </c>
      <c r="AQ31" s="88">
        <v>4202.21</v>
      </c>
      <c r="AR31" s="88">
        <v>4269.21</v>
      </c>
      <c r="AS31" s="88">
        <v>4327.21</v>
      </c>
      <c r="AT31" s="88">
        <v>4354.05</v>
      </c>
      <c r="AU31" s="88">
        <v>4388.05</v>
      </c>
      <c r="AV31" s="88">
        <v>4411.05</v>
      </c>
      <c r="AW31" s="88">
        <v>4423.05</v>
      </c>
      <c r="AX31" s="88">
        <v>4426.71</v>
      </c>
      <c r="AY31" s="88">
        <v>4430.71</v>
      </c>
      <c r="AZ31" s="88">
        <v>4421.71</v>
      </c>
      <c r="BA31" s="88">
        <v>4404.71</v>
      </c>
      <c r="BB31" s="88">
        <v>4378.66</v>
      </c>
      <c r="BC31" s="88">
        <v>4348.66</v>
      </c>
      <c r="BD31" s="88">
        <v>4312.66</v>
      </c>
      <c r="BE31" s="88">
        <v>4270.66</v>
      </c>
      <c r="BF31" s="88">
        <v>4214.17</v>
      </c>
      <c r="BG31" s="88">
        <v>4157.17</v>
      </c>
      <c r="BH31" s="88">
        <v>4093.17</v>
      </c>
      <c r="BI31" s="88">
        <v>4021.17</v>
      </c>
      <c r="BJ31" s="88">
        <v>3918.07</v>
      </c>
      <c r="BK31" s="88">
        <v>3828.07</v>
      </c>
      <c r="BL31" s="88">
        <v>3728.07</v>
      </c>
      <c r="BM31" s="88">
        <v>3618.07</v>
      </c>
      <c r="BN31" s="88">
        <v>3543.21</v>
      </c>
      <c r="BO31" s="88">
        <v>3417.21</v>
      </c>
      <c r="BP31" s="88">
        <v>3287.21</v>
      </c>
      <c r="BQ31" s="88">
        <v>3152.21</v>
      </c>
      <c r="BR31" s="88">
        <v>3064.77</v>
      </c>
      <c r="BS31" s="88">
        <v>3282.77</v>
      </c>
      <c r="BT31" s="88">
        <v>3270.67</v>
      </c>
      <c r="BU31" s="88">
        <v>3740.37</v>
      </c>
      <c r="BV31" s="88">
        <v>3703.52</v>
      </c>
      <c r="BW31" s="88">
        <v>3784.596</v>
      </c>
      <c r="BX31" s="88">
        <v>4010.82</v>
      </c>
      <c r="BY31" s="88">
        <v>4229.12</v>
      </c>
      <c r="BZ31" s="88">
        <v>4196.1499999999996</v>
      </c>
      <c r="CA31" s="88">
        <v>4275.75</v>
      </c>
      <c r="CB31" s="88">
        <v>4257.75</v>
      </c>
      <c r="CC31" s="88">
        <v>4345.75</v>
      </c>
      <c r="CD31" s="88">
        <v>4341.75</v>
      </c>
      <c r="CE31" s="88">
        <v>4387.75</v>
      </c>
      <c r="CF31" s="88">
        <v>4383.75</v>
      </c>
      <c r="CG31" s="88">
        <v>4328.75</v>
      </c>
      <c r="CH31" s="88">
        <v>4203.75</v>
      </c>
      <c r="CI31" s="88">
        <v>4076.75</v>
      </c>
      <c r="CJ31" s="88">
        <v>4044.55</v>
      </c>
      <c r="CK31" s="88">
        <v>4011.55</v>
      </c>
      <c r="CL31" s="88">
        <v>3795.55</v>
      </c>
      <c r="CM31" s="88">
        <v>3775.65</v>
      </c>
      <c r="CN31" s="88">
        <v>3560.05</v>
      </c>
      <c r="CO31" s="88">
        <v>3567.05</v>
      </c>
      <c r="CP31" s="88">
        <v>3485.55</v>
      </c>
      <c r="CQ31" s="88">
        <v>3468.15</v>
      </c>
      <c r="CR31" s="88">
        <v>3244.65</v>
      </c>
      <c r="CS31" s="88">
        <v>3254.65</v>
      </c>
      <c r="CT31" s="89"/>
      <c r="CU31" s="89"/>
      <c r="CV31" s="89"/>
      <c r="CW31" s="90"/>
      <c r="CX31" s="91">
        <f t="array" ref="CX31">SUMPRODUCT(B31:CW31*0.25)</f>
        <v>88944.374000000011</v>
      </c>
    </row>
    <row r="32" spans="1:102" ht="24.95" customHeight="1" x14ac:dyDescent="0.2">
      <c r="A32" s="92" t="s">
        <v>27</v>
      </c>
      <c r="B32" s="93">
        <v>3275.1709999999998</v>
      </c>
      <c r="C32" s="94">
        <v>3261.422</v>
      </c>
      <c r="D32" s="94">
        <v>3236.0129999999999</v>
      </c>
      <c r="E32" s="94">
        <v>2850.5320000000002</v>
      </c>
      <c r="F32" s="94">
        <v>3451.741</v>
      </c>
      <c r="G32" s="94">
        <v>3408.28</v>
      </c>
      <c r="H32" s="94">
        <v>3184.1170000000002</v>
      </c>
      <c r="I32" s="94">
        <v>2993.8539999999998</v>
      </c>
      <c r="J32" s="94">
        <v>3216.6680000000001</v>
      </c>
      <c r="K32" s="94">
        <v>3081.3270000000002</v>
      </c>
      <c r="L32" s="94">
        <v>2947.9180000000001</v>
      </c>
      <c r="M32" s="94">
        <v>2824.422</v>
      </c>
      <c r="N32" s="94">
        <v>2755.375</v>
      </c>
      <c r="O32" s="94">
        <v>2729.8939999999998</v>
      </c>
      <c r="P32" s="94">
        <v>2572.9630000000002</v>
      </c>
      <c r="Q32" s="94">
        <v>2545.7919999999999</v>
      </c>
      <c r="R32" s="94">
        <v>2573.4810000000002</v>
      </c>
      <c r="S32" s="94">
        <v>2735.029</v>
      </c>
      <c r="T32" s="94">
        <v>2846.5949999999998</v>
      </c>
      <c r="U32" s="94">
        <v>3014.1390000000001</v>
      </c>
      <c r="V32" s="94">
        <v>2842.471</v>
      </c>
      <c r="W32" s="94">
        <v>3022.739</v>
      </c>
      <c r="X32" s="94">
        <v>3349.2350000000001</v>
      </c>
      <c r="Y32" s="94">
        <v>3416.0920000000001</v>
      </c>
      <c r="Z32" s="94">
        <v>2949.1329999999998</v>
      </c>
      <c r="AA32" s="94">
        <v>3141.6559999999999</v>
      </c>
      <c r="AB32" s="94">
        <v>3287.866</v>
      </c>
      <c r="AC32" s="94">
        <v>3428.4119999999998</v>
      </c>
      <c r="AD32" s="94">
        <v>3758.9479999999999</v>
      </c>
      <c r="AE32" s="94">
        <v>3993.6529999999998</v>
      </c>
      <c r="AF32" s="94">
        <v>4287.0569999999998</v>
      </c>
      <c r="AG32" s="94">
        <v>4385.2389999999996</v>
      </c>
      <c r="AH32" s="94">
        <v>4389.3059999999996</v>
      </c>
      <c r="AI32" s="94">
        <v>4735.3429999999998</v>
      </c>
      <c r="AJ32" s="94">
        <v>5043.8990000000003</v>
      </c>
      <c r="AK32" s="94">
        <v>5088.2629999999999</v>
      </c>
      <c r="AL32" s="94">
        <v>5576.0219999999999</v>
      </c>
      <c r="AM32" s="94">
        <v>5686.6289999999999</v>
      </c>
      <c r="AN32" s="94">
        <v>5805.732</v>
      </c>
      <c r="AO32" s="94">
        <v>6026.8890000000001</v>
      </c>
      <c r="AP32" s="94">
        <v>6440.5060000000003</v>
      </c>
      <c r="AQ32" s="94">
        <v>6434.4579999999996</v>
      </c>
      <c r="AR32" s="94">
        <v>6509.7489999999998</v>
      </c>
      <c r="AS32" s="94">
        <v>6487.1360000000004</v>
      </c>
      <c r="AT32" s="94">
        <v>6644.3270000000002</v>
      </c>
      <c r="AU32" s="94">
        <v>6664.7269999999999</v>
      </c>
      <c r="AV32" s="94">
        <v>6680.4920000000002</v>
      </c>
      <c r="AW32" s="94">
        <v>6740.6949999999997</v>
      </c>
      <c r="AX32" s="94">
        <v>6832.9660000000003</v>
      </c>
      <c r="AY32" s="94">
        <v>6930.1610000000001</v>
      </c>
      <c r="AZ32" s="94">
        <v>6955.866</v>
      </c>
      <c r="BA32" s="94">
        <v>6951.4740000000002</v>
      </c>
      <c r="BB32" s="94">
        <v>6925.7809999999999</v>
      </c>
      <c r="BC32" s="94">
        <v>6869.2709999999997</v>
      </c>
      <c r="BD32" s="94">
        <v>6826.0950000000003</v>
      </c>
      <c r="BE32" s="94">
        <v>6846.4629999999997</v>
      </c>
      <c r="BF32" s="94">
        <v>6609.7610000000004</v>
      </c>
      <c r="BG32" s="94">
        <v>6540.58</v>
      </c>
      <c r="BH32" s="94">
        <v>6287.2030000000004</v>
      </c>
      <c r="BI32" s="94">
        <v>6085.4589999999998</v>
      </c>
      <c r="BJ32" s="94">
        <v>5944.9709999999995</v>
      </c>
      <c r="BK32" s="94">
        <v>5926.5510000000004</v>
      </c>
      <c r="BL32" s="94">
        <v>5738.3549999999996</v>
      </c>
      <c r="BM32" s="94">
        <v>5555.4049999999997</v>
      </c>
      <c r="BN32" s="94">
        <v>5371.1850000000004</v>
      </c>
      <c r="BO32" s="94">
        <v>5314.9219999999996</v>
      </c>
      <c r="BP32" s="94">
        <v>5408.9480000000003</v>
      </c>
      <c r="BQ32" s="94">
        <v>5434.2219999999998</v>
      </c>
      <c r="BR32" s="94">
        <v>5164.51</v>
      </c>
      <c r="BS32" s="94">
        <v>5144.8440000000001</v>
      </c>
      <c r="BT32" s="94">
        <v>5029.5069999999996</v>
      </c>
      <c r="BU32" s="94">
        <v>4624.576</v>
      </c>
      <c r="BV32" s="94">
        <v>4181.6859999999997</v>
      </c>
      <c r="BW32" s="94">
        <v>3822.567</v>
      </c>
      <c r="BX32" s="94">
        <v>3491.346</v>
      </c>
      <c r="BY32" s="94">
        <v>3251.2530000000002</v>
      </c>
      <c r="BZ32" s="94">
        <v>3031.29</v>
      </c>
      <c r="CA32" s="94">
        <v>3041.413</v>
      </c>
      <c r="CB32" s="94">
        <v>2989.1170000000002</v>
      </c>
      <c r="CC32" s="94">
        <v>2589.8130000000001</v>
      </c>
      <c r="CD32" s="94">
        <v>2713.768</v>
      </c>
      <c r="CE32" s="94">
        <v>2657.2220000000002</v>
      </c>
      <c r="CF32" s="94">
        <v>2610.4059999999999</v>
      </c>
      <c r="CG32" s="94">
        <v>2664.3910000000001</v>
      </c>
      <c r="CH32" s="94">
        <v>2750.26</v>
      </c>
      <c r="CI32" s="94">
        <v>2919.7539999999999</v>
      </c>
      <c r="CJ32" s="94">
        <v>3002.665</v>
      </c>
      <c r="CK32" s="94">
        <v>2898.2689999999998</v>
      </c>
      <c r="CL32" s="94">
        <v>2895.9670000000001</v>
      </c>
      <c r="CM32" s="94">
        <v>2949.4169999999999</v>
      </c>
      <c r="CN32" s="94">
        <v>2948.8530000000001</v>
      </c>
      <c r="CO32" s="94">
        <v>2957.8710000000001</v>
      </c>
      <c r="CP32" s="94">
        <v>3174.2139999999999</v>
      </c>
      <c r="CQ32" s="94">
        <v>3178.2890000000002</v>
      </c>
      <c r="CR32" s="94">
        <v>3330.596</v>
      </c>
      <c r="CS32" s="94">
        <v>3194.5639999999999</v>
      </c>
      <c r="CT32" s="95"/>
      <c r="CU32" s="95"/>
      <c r="CV32" s="95"/>
      <c r="CW32" s="96"/>
      <c r="CX32" s="97">
        <f t="array" ref="CX32">SUMPRODUCT(B32:CW32*0.25)</f>
        <v>103721.3685</v>
      </c>
    </row>
    <row r="33" spans="1:102" ht="24.95" customHeight="1" x14ac:dyDescent="0.2">
      <c r="A33" s="101" t="s">
        <v>28</v>
      </c>
      <c r="B33" s="98">
        <v>2067</v>
      </c>
      <c r="C33" s="99">
        <v>2067</v>
      </c>
      <c r="D33" s="99">
        <v>2067</v>
      </c>
      <c r="E33" s="99">
        <v>2067</v>
      </c>
      <c r="F33" s="99">
        <v>2067</v>
      </c>
      <c r="G33" s="99">
        <v>2067</v>
      </c>
      <c r="H33" s="99">
        <v>2067</v>
      </c>
      <c r="I33" s="99">
        <v>2067</v>
      </c>
      <c r="J33" s="99">
        <v>2067</v>
      </c>
      <c r="K33" s="99">
        <v>2067</v>
      </c>
      <c r="L33" s="99">
        <v>2067</v>
      </c>
      <c r="M33" s="99">
        <v>2067</v>
      </c>
      <c r="N33" s="99">
        <v>2067</v>
      </c>
      <c r="O33" s="99">
        <v>2067</v>
      </c>
      <c r="P33" s="99">
        <v>2067</v>
      </c>
      <c r="Q33" s="99">
        <v>2067</v>
      </c>
      <c r="R33" s="99">
        <v>2067</v>
      </c>
      <c r="S33" s="99">
        <v>1902</v>
      </c>
      <c r="T33" s="99">
        <v>1902</v>
      </c>
      <c r="U33" s="99">
        <v>1902</v>
      </c>
      <c r="V33" s="99">
        <v>1902</v>
      </c>
      <c r="W33" s="99">
        <v>1902</v>
      </c>
      <c r="X33" s="99">
        <v>1902</v>
      </c>
      <c r="Y33" s="99">
        <v>1882</v>
      </c>
      <c r="Z33" s="99">
        <v>1881</v>
      </c>
      <c r="AA33" s="99">
        <v>1750</v>
      </c>
      <c r="AB33" s="99">
        <v>1658</v>
      </c>
      <c r="AC33" s="99">
        <v>1578</v>
      </c>
      <c r="AD33" s="99">
        <v>1478</v>
      </c>
      <c r="AE33" s="99">
        <v>1478</v>
      </c>
      <c r="AF33" s="99">
        <v>1478</v>
      </c>
      <c r="AG33" s="99">
        <v>1478</v>
      </c>
      <c r="AH33" s="99">
        <v>1478</v>
      </c>
      <c r="AI33" s="99">
        <v>1478</v>
      </c>
      <c r="AJ33" s="99">
        <v>1388</v>
      </c>
      <c r="AK33" s="99">
        <v>1295</v>
      </c>
      <c r="AL33" s="99">
        <v>1199.6669999999999</v>
      </c>
      <c r="AM33" s="99">
        <v>1148.3330000000001</v>
      </c>
      <c r="AN33" s="99">
        <v>1040.3330000000001</v>
      </c>
      <c r="AO33" s="99">
        <v>783.33399999999995</v>
      </c>
      <c r="AP33" s="99">
        <v>225.333</v>
      </c>
      <c r="AQ33" s="99">
        <v>175</v>
      </c>
      <c r="AR33" s="99">
        <v>175</v>
      </c>
      <c r="AS33" s="99">
        <v>175</v>
      </c>
      <c r="AT33" s="99"/>
      <c r="AU33" s="99"/>
      <c r="AV33" s="99"/>
      <c r="AW33" s="99"/>
      <c r="AX33" s="99"/>
      <c r="AY33" s="99"/>
      <c r="AZ33" s="99"/>
      <c r="BA33" s="99"/>
      <c r="BB33" s="99">
        <v>15</v>
      </c>
      <c r="BC33" s="99">
        <v>28</v>
      </c>
      <c r="BD33" s="99">
        <v>75</v>
      </c>
      <c r="BE33" s="99">
        <v>90</v>
      </c>
      <c r="BF33" s="99">
        <v>530</v>
      </c>
      <c r="BG33" s="99">
        <v>635</v>
      </c>
      <c r="BH33" s="99">
        <v>790</v>
      </c>
      <c r="BI33" s="99">
        <v>1047</v>
      </c>
      <c r="BJ33" s="99">
        <v>1293</v>
      </c>
      <c r="BK33" s="99">
        <v>1358</v>
      </c>
      <c r="BL33" s="99">
        <v>1558</v>
      </c>
      <c r="BM33" s="99">
        <v>1659</v>
      </c>
      <c r="BN33" s="99">
        <v>1812</v>
      </c>
      <c r="BO33" s="99">
        <v>1867</v>
      </c>
      <c r="BP33" s="99">
        <v>2017</v>
      </c>
      <c r="BQ33" s="99">
        <v>2067</v>
      </c>
      <c r="BR33" s="99">
        <v>2101</v>
      </c>
      <c r="BS33" s="99">
        <v>2217</v>
      </c>
      <c r="BT33" s="99">
        <v>2367</v>
      </c>
      <c r="BU33" s="99">
        <v>2367</v>
      </c>
      <c r="BV33" s="99">
        <v>2367</v>
      </c>
      <c r="BW33" s="99">
        <v>2415</v>
      </c>
      <c r="BX33" s="99">
        <v>2435</v>
      </c>
      <c r="BY33" s="99">
        <v>2435</v>
      </c>
      <c r="BZ33" s="99">
        <v>2435</v>
      </c>
      <c r="CA33" s="99">
        <v>2435</v>
      </c>
      <c r="CB33" s="99">
        <v>2435</v>
      </c>
      <c r="CC33" s="99">
        <v>2435</v>
      </c>
      <c r="CD33" s="99">
        <v>2435</v>
      </c>
      <c r="CE33" s="99">
        <v>2435</v>
      </c>
      <c r="CF33" s="99">
        <v>2435</v>
      </c>
      <c r="CG33" s="99">
        <v>2435</v>
      </c>
      <c r="CH33" s="99">
        <v>2435</v>
      </c>
      <c r="CI33" s="99">
        <v>2435</v>
      </c>
      <c r="CJ33" s="99">
        <v>2435</v>
      </c>
      <c r="CK33" s="99">
        <v>2435</v>
      </c>
      <c r="CL33" s="99">
        <v>2435</v>
      </c>
      <c r="CM33" s="99">
        <v>2435</v>
      </c>
      <c r="CN33" s="99">
        <v>2435</v>
      </c>
      <c r="CO33" s="99">
        <v>2435</v>
      </c>
      <c r="CP33" s="99">
        <v>2435</v>
      </c>
      <c r="CQ33" s="99">
        <v>2435</v>
      </c>
      <c r="CR33" s="99">
        <v>2435</v>
      </c>
      <c r="CS33" s="99">
        <v>2435</v>
      </c>
      <c r="CT33" s="100"/>
      <c r="CU33" s="100"/>
      <c r="CV33" s="100"/>
      <c r="CW33" s="102"/>
      <c r="CX33" s="103">
        <f t="array" ref="CX33">SUMPRODUCT(B33:CW33*0.25)</f>
        <v>39004.5</v>
      </c>
    </row>
    <row r="34" spans="1:102" ht="30" customHeight="1" thickBot="1" x14ac:dyDescent="0.25">
      <c r="A34" s="75" t="s">
        <v>29</v>
      </c>
      <c r="B34" s="76">
        <f>SUM(B31:B33)</f>
        <v>8274.8209999999999</v>
      </c>
      <c r="C34" s="77">
        <f t="shared" ref="C34:BN34" si="5">SUM(C31:C33)</f>
        <v>8278.0720000000001</v>
      </c>
      <c r="D34" s="77">
        <f t="shared" si="5"/>
        <v>8270.6630000000005</v>
      </c>
      <c r="E34" s="77">
        <f t="shared" si="5"/>
        <v>7903.1820000000007</v>
      </c>
      <c r="F34" s="77">
        <f t="shared" si="5"/>
        <v>8509.3909999999996</v>
      </c>
      <c r="G34" s="77">
        <f t="shared" si="5"/>
        <v>8482.93</v>
      </c>
      <c r="H34" s="77">
        <f t="shared" si="5"/>
        <v>8273.7669999999998</v>
      </c>
      <c r="I34" s="77">
        <f t="shared" si="5"/>
        <v>8103.5039999999999</v>
      </c>
      <c r="J34" s="77">
        <f t="shared" si="5"/>
        <v>8152.3180000000002</v>
      </c>
      <c r="K34" s="77">
        <f t="shared" si="5"/>
        <v>8028.9770000000008</v>
      </c>
      <c r="L34" s="77">
        <f t="shared" si="5"/>
        <v>7906.5680000000002</v>
      </c>
      <c r="M34" s="77">
        <f t="shared" si="5"/>
        <v>7793.0720000000001</v>
      </c>
      <c r="N34" s="77">
        <f t="shared" si="5"/>
        <v>7897.0249999999996</v>
      </c>
      <c r="O34" s="77">
        <f t="shared" si="5"/>
        <v>7880.5439999999999</v>
      </c>
      <c r="P34" s="77">
        <f t="shared" si="5"/>
        <v>7731.6130000000003</v>
      </c>
      <c r="Q34" s="77">
        <f t="shared" si="5"/>
        <v>7712.442</v>
      </c>
      <c r="R34" s="77">
        <f t="shared" si="5"/>
        <v>7826.1310000000003</v>
      </c>
      <c r="S34" s="77">
        <f t="shared" si="5"/>
        <v>7828.6790000000001</v>
      </c>
      <c r="T34" s="77">
        <f t="shared" si="5"/>
        <v>7965.2449999999999</v>
      </c>
      <c r="U34" s="77">
        <f t="shared" si="5"/>
        <v>8141.7890000000007</v>
      </c>
      <c r="V34" s="77">
        <f t="shared" si="5"/>
        <v>8048.1210000000001</v>
      </c>
      <c r="W34" s="77">
        <f t="shared" si="5"/>
        <v>8285.3889999999992</v>
      </c>
      <c r="X34" s="77">
        <f t="shared" si="5"/>
        <v>8621.8850000000002</v>
      </c>
      <c r="Y34" s="77">
        <f t="shared" si="5"/>
        <v>8682.7420000000002</v>
      </c>
      <c r="Z34" s="77">
        <f t="shared" si="5"/>
        <v>8389.3230000000003</v>
      </c>
      <c r="AA34" s="77">
        <f t="shared" si="5"/>
        <v>8492.8459999999995</v>
      </c>
      <c r="AB34" s="77">
        <f t="shared" si="5"/>
        <v>8607.0560000000005</v>
      </c>
      <c r="AC34" s="77">
        <f t="shared" si="5"/>
        <v>8744.601999999999</v>
      </c>
      <c r="AD34" s="77">
        <f t="shared" si="5"/>
        <v>9070.6080000000002</v>
      </c>
      <c r="AE34" s="77">
        <f t="shared" si="5"/>
        <v>9191.3130000000001</v>
      </c>
      <c r="AF34" s="77">
        <f t="shared" si="5"/>
        <v>9298.7170000000006</v>
      </c>
      <c r="AG34" s="77">
        <f t="shared" si="5"/>
        <v>9429.8989999999994</v>
      </c>
      <c r="AH34" s="77">
        <f t="shared" si="5"/>
        <v>9510.0659999999989</v>
      </c>
      <c r="AI34" s="77">
        <f t="shared" si="5"/>
        <v>9720.1029999999992</v>
      </c>
      <c r="AJ34" s="77">
        <f t="shared" si="5"/>
        <v>10040.659</v>
      </c>
      <c r="AK34" s="77">
        <f t="shared" si="5"/>
        <v>10122.023000000001</v>
      </c>
      <c r="AL34" s="77">
        <f t="shared" si="5"/>
        <v>10485.489</v>
      </c>
      <c r="AM34" s="77">
        <f t="shared" si="5"/>
        <v>10654.762000000001</v>
      </c>
      <c r="AN34" s="77">
        <f t="shared" si="5"/>
        <v>10768.865</v>
      </c>
      <c r="AO34" s="77">
        <f t="shared" si="5"/>
        <v>10829.023000000001</v>
      </c>
      <c r="AP34" s="77">
        <f t="shared" si="5"/>
        <v>10792.049000000001</v>
      </c>
      <c r="AQ34" s="77">
        <f t="shared" si="5"/>
        <v>10811.668</v>
      </c>
      <c r="AR34" s="77">
        <f t="shared" si="5"/>
        <v>10953.958999999999</v>
      </c>
      <c r="AS34" s="77">
        <f t="shared" si="5"/>
        <v>10989.346000000001</v>
      </c>
      <c r="AT34" s="77">
        <f t="shared" si="5"/>
        <v>10998.377</v>
      </c>
      <c r="AU34" s="77">
        <f t="shared" si="5"/>
        <v>11052.777</v>
      </c>
      <c r="AV34" s="77">
        <f t="shared" si="5"/>
        <v>11091.542000000001</v>
      </c>
      <c r="AW34" s="77">
        <f t="shared" si="5"/>
        <v>11163.744999999999</v>
      </c>
      <c r="AX34" s="77">
        <f t="shared" si="5"/>
        <v>11259.675999999999</v>
      </c>
      <c r="AY34" s="77">
        <f t="shared" si="5"/>
        <v>11360.870999999999</v>
      </c>
      <c r="AZ34" s="77">
        <f t="shared" si="5"/>
        <v>11377.576000000001</v>
      </c>
      <c r="BA34" s="77">
        <f t="shared" si="5"/>
        <v>11356.184000000001</v>
      </c>
      <c r="BB34" s="77">
        <f t="shared" si="5"/>
        <v>11319.440999999999</v>
      </c>
      <c r="BC34" s="77">
        <f t="shared" si="5"/>
        <v>11245.931</v>
      </c>
      <c r="BD34" s="77">
        <f t="shared" si="5"/>
        <v>11213.755000000001</v>
      </c>
      <c r="BE34" s="77">
        <f t="shared" si="5"/>
        <v>11207.123</v>
      </c>
      <c r="BF34" s="77">
        <f t="shared" si="5"/>
        <v>11353.931</v>
      </c>
      <c r="BG34" s="77">
        <f t="shared" si="5"/>
        <v>11332.75</v>
      </c>
      <c r="BH34" s="77">
        <f t="shared" si="5"/>
        <v>11170.373</v>
      </c>
      <c r="BI34" s="77">
        <f t="shared" si="5"/>
        <v>11153.629000000001</v>
      </c>
      <c r="BJ34" s="77">
        <f t="shared" si="5"/>
        <v>11156.040999999999</v>
      </c>
      <c r="BK34" s="77">
        <f t="shared" si="5"/>
        <v>11112.621000000001</v>
      </c>
      <c r="BL34" s="77">
        <f t="shared" si="5"/>
        <v>11024.424999999999</v>
      </c>
      <c r="BM34" s="77">
        <f t="shared" si="5"/>
        <v>10832.475</v>
      </c>
      <c r="BN34" s="77">
        <f t="shared" si="5"/>
        <v>10726.395</v>
      </c>
      <c r="BO34" s="77">
        <f t="shared" ref="BO34:CW34" si="6">SUM(BO31:BO33)</f>
        <v>10599.132</v>
      </c>
      <c r="BP34" s="77">
        <f t="shared" si="6"/>
        <v>10713.157999999999</v>
      </c>
      <c r="BQ34" s="77">
        <f t="shared" si="6"/>
        <v>10653.432000000001</v>
      </c>
      <c r="BR34" s="77">
        <f t="shared" si="6"/>
        <v>10330.280000000001</v>
      </c>
      <c r="BS34" s="77">
        <f t="shared" si="6"/>
        <v>10644.614</v>
      </c>
      <c r="BT34" s="77">
        <f t="shared" si="6"/>
        <v>10667.177</v>
      </c>
      <c r="BU34" s="77">
        <f t="shared" si="6"/>
        <v>10731.946</v>
      </c>
      <c r="BV34" s="77">
        <f t="shared" si="6"/>
        <v>10252.206</v>
      </c>
      <c r="BW34" s="77">
        <f t="shared" si="6"/>
        <v>10022.163</v>
      </c>
      <c r="BX34" s="77">
        <f t="shared" si="6"/>
        <v>9937.1660000000011</v>
      </c>
      <c r="BY34" s="77">
        <f t="shared" si="6"/>
        <v>9915.3729999999996</v>
      </c>
      <c r="BZ34" s="77">
        <f t="shared" si="6"/>
        <v>9662.4399999999987</v>
      </c>
      <c r="CA34" s="77">
        <f t="shared" si="6"/>
        <v>9752.1630000000005</v>
      </c>
      <c r="CB34" s="77">
        <f t="shared" si="6"/>
        <v>9681.8670000000002</v>
      </c>
      <c r="CC34" s="77">
        <f t="shared" si="6"/>
        <v>9370.5630000000001</v>
      </c>
      <c r="CD34" s="77">
        <f t="shared" si="6"/>
        <v>9490.518</v>
      </c>
      <c r="CE34" s="77">
        <f t="shared" si="6"/>
        <v>9479.9719999999998</v>
      </c>
      <c r="CF34" s="77">
        <f t="shared" si="6"/>
        <v>9429.155999999999</v>
      </c>
      <c r="CG34" s="77">
        <f t="shared" si="6"/>
        <v>9428.1409999999996</v>
      </c>
      <c r="CH34" s="77">
        <f t="shared" si="6"/>
        <v>9389.01</v>
      </c>
      <c r="CI34" s="77">
        <f t="shared" si="6"/>
        <v>9431.5040000000008</v>
      </c>
      <c r="CJ34" s="77">
        <f t="shared" si="6"/>
        <v>9482.2150000000001</v>
      </c>
      <c r="CK34" s="77">
        <f t="shared" si="6"/>
        <v>9344.8189999999995</v>
      </c>
      <c r="CL34" s="77">
        <f t="shared" si="6"/>
        <v>9126.5169999999998</v>
      </c>
      <c r="CM34" s="77">
        <f t="shared" si="6"/>
        <v>9160.0669999999991</v>
      </c>
      <c r="CN34" s="77">
        <f t="shared" si="6"/>
        <v>8943.9030000000002</v>
      </c>
      <c r="CO34" s="77">
        <f t="shared" si="6"/>
        <v>8959.9210000000003</v>
      </c>
      <c r="CP34" s="77">
        <f t="shared" si="6"/>
        <v>9094.7639999999992</v>
      </c>
      <c r="CQ34" s="77">
        <f t="shared" si="6"/>
        <v>9081.4390000000003</v>
      </c>
      <c r="CR34" s="77">
        <f t="shared" si="6"/>
        <v>9010.2459999999992</v>
      </c>
      <c r="CS34" s="77">
        <f t="shared" si="6"/>
        <v>8884.2139999999999</v>
      </c>
      <c r="CT34" s="78">
        <f t="shared" si="6"/>
        <v>0</v>
      </c>
      <c r="CU34" s="78">
        <f t="shared" si="6"/>
        <v>0</v>
      </c>
      <c r="CV34" s="78">
        <f t="shared" si="6"/>
        <v>0</v>
      </c>
      <c r="CW34" s="79">
        <f t="shared" si="6"/>
        <v>0</v>
      </c>
      <c r="CX34" s="80">
        <f>SUM(CX31:CX33)</f>
        <v>231670.24249999999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47" t="s">
        <v>30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31</v>
      </c>
      <c r="B37" s="114">
        <v>25</v>
      </c>
      <c r="C37" s="115">
        <v>25</v>
      </c>
      <c r="D37" s="115">
        <v>25</v>
      </c>
      <c r="E37" s="115">
        <v>25</v>
      </c>
      <c r="F37" s="115">
        <v>80</v>
      </c>
      <c r="G37" s="115">
        <v>80</v>
      </c>
      <c r="H37" s="115">
        <v>80</v>
      </c>
      <c r="I37" s="115">
        <v>80</v>
      </c>
      <c r="J37" s="115">
        <v>92</v>
      </c>
      <c r="K37" s="115">
        <v>92</v>
      </c>
      <c r="L37" s="115">
        <v>92</v>
      </c>
      <c r="M37" s="115">
        <v>92</v>
      </c>
      <c r="N37" s="115">
        <v>107</v>
      </c>
      <c r="O37" s="115">
        <v>107</v>
      </c>
      <c r="P37" s="115">
        <v>107</v>
      </c>
      <c r="Q37" s="115">
        <v>107</v>
      </c>
      <c r="R37" s="115">
        <v>136</v>
      </c>
      <c r="S37" s="115">
        <v>136</v>
      </c>
      <c r="T37" s="115">
        <v>136</v>
      </c>
      <c r="U37" s="115">
        <v>136</v>
      </c>
      <c r="V37" s="115">
        <v>118</v>
      </c>
      <c r="W37" s="115">
        <v>118</v>
      </c>
      <c r="X37" s="115">
        <v>118</v>
      </c>
      <c r="Y37" s="115">
        <v>118</v>
      </c>
      <c r="Z37" s="115">
        <v>90</v>
      </c>
      <c r="AA37" s="115">
        <v>90</v>
      </c>
      <c r="AB37" s="115">
        <v>90</v>
      </c>
      <c r="AC37" s="115">
        <v>90</v>
      </c>
      <c r="AD37" s="115">
        <v>76</v>
      </c>
      <c r="AE37" s="115">
        <v>76</v>
      </c>
      <c r="AF37" s="115">
        <v>76</v>
      </c>
      <c r="AG37" s="115">
        <v>76</v>
      </c>
      <c r="AH37" s="115">
        <v>6</v>
      </c>
      <c r="AI37" s="115">
        <v>6</v>
      </c>
      <c r="AJ37" s="115">
        <v>6</v>
      </c>
      <c r="AK37" s="115">
        <v>6</v>
      </c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>
        <v>5</v>
      </c>
      <c r="BC37" s="115">
        <v>5</v>
      </c>
      <c r="BD37" s="115">
        <v>5</v>
      </c>
      <c r="BE37" s="115">
        <v>5</v>
      </c>
      <c r="BF37" s="115">
        <v>5</v>
      </c>
      <c r="BG37" s="115">
        <v>5</v>
      </c>
      <c r="BH37" s="115">
        <v>5</v>
      </c>
      <c r="BI37" s="115">
        <v>5</v>
      </c>
      <c r="BJ37" s="115">
        <v>6</v>
      </c>
      <c r="BK37" s="115">
        <v>6</v>
      </c>
      <c r="BL37" s="115">
        <v>6</v>
      </c>
      <c r="BM37" s="115">
        <v>6</v>
      </c>
      <c r="BN37" s="115">
        <v>7</v>
      </c>
      <c r="BO37" s="115">
        <v>7</v>
      </c>
      <c r="BP37" s="115">
        <v>7</v>
      </c>
      <c r="BQ37" s="115">
        <v>7</v>
      </c>
      <c r="BR37" s="115">
        <v>24</v>
      </c>
      <c r="BS37" s="115">
        <v>24</v>
      </c>
      <c r="BT37" s="115">
        <v>24</v>
      </c>
      <c r="BU37" s="115">
        <v>24</v>
      </c>
      <c r="BV37" s="115"/>
      <c r="BW37" s="115"/>
      <c r="BX37" s="115"/>
      <c r="BY37" s="115"/>
      <c r="BZ37" s="115"/>
      <c r="CA37" s="115"/>
      <c r="CB37" s="115"/>
      <c r="CC37" s="115"/>
      <c r="CD37" s="115"/>
      <c r="CE37" s="115"/>
      <c r="CF37" s="115"/>
      <c r="CG37" s="115"/>
      <c r="CH37" s="115"/>
      <c r="CI37" s="115"/>
      <c r="CJ37" s="115"/>
      <c r="CK37" s="115"/>
      <c r="CL37" s="115"/>
      <c r="CM37" s="115"/>
      <c r="CN37" s="115"/>
      <c r="CO37" s="115"/>
      <c r="CP37" s="115"/>
      <c r="CQ37" s="115"/>
      <c r="CR37" s="115"/>
      <c r="CS37" s="115"/>
      <c r="CT37" s="116"/>
      <c r="CU37" s="116"/>
      <c r="CV37" s="116"/>
      <c r="CW37" s="117"/>
      <c r="CX37" s="91">
        <f t="array" ref="CX37">SUMPRODUCT(B37:CW37*0.25)</f>
        <v>777</v>
      </c>
    </row>
    <row r="38" spans="1:102" ht="24.95" customHeight="1" x14ac:dyDescent="0.2">
      <c r="A38" s="118" t="s">
        <v>32</v>
      </c>
      <c r="B38" s="119"/>
      <c r="C38" s="120"/>
      <c r="D38" s="120"/>
      <c r="E38" s="120"/>
      <c r="F38" s="120">
        <v>119</v>
      </c>
      <c r="G38" s="120">
        <v>119</v>
      </c>
      <c r="H38" s="120">
        <v>119</v>
      </c>
      <c r="I38" s="120">
        <v>119</v>
      </c>
      <c r="J38" s="120">
        <v>100</v>
      </c>
      <c r="K38" s="120">
        <v>100</v>
      </c>
      <c r="L38" s="120">
        <v>100</v>
      </c>
      <c r="M38" s="120">
        <v>100</v>
      </c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>
        <v>119</v>
      </c>
      <c r="AA38" s="120">
        <v>119</v>
      </c>
      <c r="AB38" s="120">
        <v>119</v>
      </c>
      <c r="AC38" s="120">
        <v>119</v>
      </c>
      <c r="AD38" s="120">
        <v>100</v>
      </c>
      <c r="AE38" s="120">
        <v>100</v>
      </c>
      <c r="AF38" s="120">
        <v>100</v>
      </c>
      <c r="AG38" s="120">
        <v>100</v>
      </c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>
        <v>100</v>
      </c>
      <c r="BS38" s="120">
        <v>100</v>
      </c>
      <c r="BT38" s="120">
        <v>100</v>
      </c>
      <c r="BU38" s="120">
        <v>100</v>
      </c>
      <c r="BV38" s="120">
        <v>100</v>
      </c>
      <c r="BW38" s="120">
        <v>100</v>
      </c>
      <c r="BX38" s="120">
        <v>100</v>
      </c>
      <c r="BY38" s="120">
        <v>100</v>
      </c>
      <c r="BZ38" s="120">
        <v>100</v>
      </c>
      <c r="CA38" s="120">
        <v>100</v>
      </c>
      <c r="CB38" s="120">
        <v>100</v>
      </c>
      <c r="CC38" s="120">
        <v>100</v>
      </c>
      <c r="CD38" s="120">
        <v>100</v>
      </c>
      <c r="CE38" s="120">
        <v>100</v>
      </c>
      <c r="CF38" s="120">
        <v>100</v>
      </c>
      <c r="CG38" s="120">
        <v>100</v>
      </c>
      <c r="CH38" s="120">
        <v>100</v>
      </c>
      <c r="CI38" s="120">
        <v>100</v>
      </c>
      <c r="CJ38" s="120">
        <v>100</v>
      </c>
      <c r="CK38" s="120">
        <v>100</v>
      </c>
      <c r="CL38" s="120"/>
      <c r="CM38" s="120"/>
      <c r="CN38" s="120"/>
      <c r="CO38" s="120"/>
      <c r="CP38" s="120"/>
      <c r="CQ38" s="120"/>
      <c r="CR38" s="120"/>
      <c r="CS38" s="120"/>
      <c r="CT38" s="120"/>
      <c r="CU38" s="120"/>
      <c r="CV38" s="120"/>
      <c r="CW38" s="121"/>
      <c r="CX38" s="97">
        <f t="array" ref="CX38">SUMPRODUCT(B38:CW38*0.25)</f>
        <v>938</v>
      </c>
    </row>
    <row r="39" spans="1:102" ht="24.95" customHeight="1" x14ac:dyDescent="0.2">
      <c r="A39" s="118" t="s">
        <v>33</v>
      </c>
      <c r="B39" s="119"/>
      <c r="C39" s="120"/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120"/>
      <c r="O39" s="120"/>
      <c r="P39" s="120"/>
      <c r="Q39" s="120"/>
      <c r="R39" s="120"/>
      <c r="S39" s="120"/>
      <c r="T39" s="120"/>
      <c r="U39" s="120"/>
      <c r="V39" s="120"/>
      <c r="W39" s="120"/>
      <c r="X39" s="120"/>
      <c r="Y39" s="120"/>
      <c r="Z39" s="120"/>
      <c r="AA39" s="120"/>
      <c r="AB39" s="120"/>
      <c r="AC39" s="120"/>
      <c r="AD39" s="120"/>
      <c r="AE39" s="120"/>
      <c r="AF39" s="120"/>
      <c r="AG39" s="120"/>
      <c r="AH39" s="120"/>
      <c r="AI39" s="120"/>
      <c r="AJ39" s="120"/>
      <c r="AK39" s="120"/>
      <c r="AL39" s="120"/>
      <c r="AM39" s="120"/>
      <c r="AN39" s="120"/>
      <c r="AO39" s="120"/>
      <c r="AP39" s="120"/>
      <c r="AQ39" s="120"/>
      <c r="AR39" s="120"/>
      <c r="AS39" s="120"/>
      <c r="AT39" s="120"/>
      <c r="AU39" s="120"/>
      <c r="AV39" s="120"/>
      <c r="AW39" s="120"/>
      <c r="AX39" s="120"/>
      <c r="AY39" s="120"/>
      <c r="AZ39" s="120"/>
      <c r="BA39" s="120"/>
      <c r="BB39" s="120"/>
      <c r="BC39" s="120"/>
      <c r="BD39" s="120"/>
      <c r="BE39" s="120"/>
      <c r="BF39" s="120"/>
      <c r="BG39" s="120"/>
      <c r="BH39" s="120"/>
      <c r="BI39" s="120"/>
      <c r="BJ39" s="120"/>
      <c r="BK39" s="120"/>
      <c r="BL39" s="120"/>
      <c r="BM39" s="120"/>
      <c r="BN39" s="120"/>
      <c r="BO39" s="120"/>
      <c r="BP39" s="120"/>
      <c r="BQ39" s="120"/>
      <c r="BR39" s="120"/>
      <c r="BS39" s="120"/>
      <c r="BT39" s="120"/>
      <c r="BU39" s="120"/>
      <c r="BV39" s="120"/>
      <c r="BW39" s="120"/>
      <c r="BX39" s="120"/>
      <c r="BY39" s="120"/>
      <c r="BZ39" s="120">
        <v>148.1</v>
      </c>
      <c r="CA39" s="120">
        <v>48.5</v>
      </c>
      <c r="CB39" s="120">
        <v>134.80000000000001</v>
      </c>
      <c r="CC39" s="120">
        <v>448.7</v>
      </c>
      <c r="CD39" s="120">
        <v>317.60000000000002</v>
      </c>
      <c r="CE39" s="120">
        <v>326.39999999999998</v>
      </c>
      <c r="CF39" s="120">
        <v>326.7</v>
      </c>
      <c r="CG39" s="120">
        <v>242.9</v>
      </c>
      <c r="CH39" s="120">
        <v>124.3</v>
      </c>
      <c r="CI39" s="120"/>
      <c r="CJ39" s="120"/>
      <c r="CK39" s="120"/>
      <c r="CL39" s="120"/>
      <c r="CM39" s="120"/>
      <c r="CN39" s="120"/>
      <c r="CO39" s="120"/>
      <c r="CP39" s="120"/>
      <c r="CQ39" s="120"/>
      <c r="CR39" s="120"/>
      <c r="CS39" s="120"/>
      <c r="CT39" s="122"/>
      <c r="CU39" s="122"/>
      <c r="CV39" s="122"/>
      <c r="CW39" s="121"/>
      <c r="CX39" s="97">
        <f t="array" ref="CX39">SUMPRODUCT(B39:CW39*0.25)</f>
        <v>529.5</v>
      </c>
    </row>
    <row r="40" spans="1:102" ht="24.95" customHeight="1" x14ac:dyDescent="0.2">
      <c r="A40" s="118" t="s">
        <v>34</v>
      </c>
      <c r="B40" s="119">
        <v>50</v>
      </c>
      <c r="C40" s="120">
        <v>50</v>
      </c>
      <c r="D40" s="120">
        <v>50</v>
      </c>
      <c r="E40" s="120">
        <v>50</v>
      </c>
      <c r="F40" s="120">
        <v>50</v>
      </c>
      <c r="G40" s="120">
        <v>50</v>
      </c>
      <c r="H40" s="120">
        <v>50</v>
      </c>
      <c r="I40" s="120">
        <v>50</v>
      </c>
      <c r="J40" s="120">
        <v>50</v>
      </c>
      <c r="K40" s="120">
        <v>50</v>
      </c>
      <c r="L40" s="120">
        <v>50</v>
      </c>
      <c r="M40" s="120">
        <v>50</v>
      </c>
      <c r="N40" s="120">
        <v>50</v>
      </c>
      <c r="O40" s="120">
        <v>50</v>
      </c>
      <c r="P40" s="120">
        <v>50</v>
      </c>
      <c r="Q40" s="120">
        <v>50</v>
      </c>
      <c r="R40" s="120">
        <v>50</v>
      </c>
      <c r="S40" s="120">
        <v>50</v>
      </c>
      <c r="T40" s="120">
        <v>50</v>
      </c>
      <c r="U40" s="120">
        <v>50</v>
      </c>
      <c r="V40" s="120">
        <v>50</v>
      </c>
      <c r="W40" s="120">
        <v>50</v>
      </c>
      <c r="X40" s="120">
        <v>50</v>
      </c>
      <c r="Y40" s="120">
        <v>50</v>
      </c>
      <c r="Z40" s="120">
        <v>50</v>
      </c>
      <c r="AA40" s="120">
        <v>50</v>
      </c>
      <c r="AB40" s="120">
        <v>50</v>
      </c>
      <c r="AC40" s="120">
        <v>50</v>
      </c>
      <c r="AD40" s="120">
        <v>50</v>
      </c>
      <c r="AE40" s="120">
        <v>50</v>
      </c>
      <c r="AF40" s="120">
        <v>50</v>
      </c>
      <c r="AG40" s="120">
        <v>50</v>
      </c>
      <c r="AH40" s="120">
        <v>12</v>
      </c>
      <c r="AI40" s="120">
        <v>12</v>
      </c>
      <c r="AJ40" s="120">
        <v>12</v>
      </c>
      <c r="AK40" s="120">
        <v>12</v>
      </c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0"/>
      <c r="BG40" s="120"/>
      <c r="BH40" s="120"/>
      <c r="BI40" s="120"/>
      <c r="BJ40" s="120"/>
      <c r="BK40" s="120"/>
      <c r="BL40" s="120"/>
      <c r="BM40" s="120"/>
      <c r="BN40" s="120">
        <v>50</v>
      </c>
      <c r="BO40" s="120">
        <v>50</v>
      </c>
      <c r="BP40" s="120">
        <v>50</v>
      </c>
      <c r="BQ40" s="120">
        <v>50</v>
      </c>
      <c r="BR40" s="120">
        <v>50</v>
      </c>
      <c r="BS40" s="120">
        <v>50</v>
      </c>
      <c r="BT40" s="120">
        <v>50</v>
      </c>
      <c r="BU40" s="120">
        <v>50</v>
      </c>
      <c r="BV40" s="120">
        <v>50</v>
      </c>
      <c r="BW40" s="120">
        <v>50</v>
      </c>
      <c r="BX40" s="120">
        <v>50</v>
      </c>
      <c r="BY40" s="120">
        <v>50</v>
      </c>
      <c r="BZ40" s="120">
        <v>50</v>
      </c>
      <c r="CA40" s="120">
        <v>50</v>
      </c>
      <c r="CB40" s="120">
        <v>50</v>
      </c>
      <c r="CC40" s="120">
        <v>50</v>
      </c>
      <c r="CD40" s="120">
        <v>50</v>
      </c>
      <c r="CE40" s="120">
        <v>50</v>
      </c>
      <c r="CF40" s="120">
        <v>50</v>
      </c>
      <c r="CG40" s="120">
        <v>50</v>
      </c>
      <c r="CH40" s="120">
        <v>50</v>
      </c>
      <c r="CI40" s="120">
        <v>50</v>
      </c>
      <c r="CJ40" s="120">
        <v>50</v>
      </c>
      <c r="CK40" s="120">
        <v>50</v>
      </c>
      <c r="CL40" s="120">
        <v>50</v>
      </c>
      <c r="CM40" s="120">
        <v>50</v>
      </c>
      <c r="CN40" s="120">
        <v>50</v>
      </c>
      <c r="CO40" s="120">
        <v>50</v>
      </c>
      <c r="CP40" s="120">
        <v>50</v>
      </c>
      <c r="CQ40" s="120">
        <v>50</v>
      </c>
      <c r="CR40" s="120">
        <v>50</v>
      </c>
      <c r="CS40" s="120">
        <v>50</v>
      </c>
      <c r="CT40" s="122"/>
      <c r="CU40" s="122"/>
      <c r="CV40" s="122"/>
      <c r="CW40" s="121"/>
      <c r="CX40" s="97">
        <f t="array" ref="CX40">SUMPRODUCT(B40:CW40*0.25)</f>
        <v>812</v>
      </c>
    </row>
    <row r="41" spans="1:102" ht="24.95" customHeight="1" x14ac:dyDescent="0.2">
      <c r="A41" s="118" t="s">
        <v>35</v>
      </c>
      <c r="B41" s="119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/>
      <c r="BS41" s="120"/>
      <c r="BT41" s="120"/>
      <c r="BU41" s="120"/>
      <c r="BV41" s="120"/>
      <c r="BW41" s="120"/>
      <c r="BX41" s="120"/>
      <c r="BY41" s="120"/>
      <c r="BZ41" s="120"/>
      <c r="CA41" s="120"/>
      <c r="CB41" s="120"/>
      <c r="CC41" s="120"/>
      <c r="CD41" s="120"/>
      <c r="CE41" s="120"/>
      <c r="CF41" s="120"/>
      <c r="CG41" s="120"/>
      <c r="CH41" s="120"/>
      <c r="CI41" s="120"/>
      <c r="CJ41" s="120"/>
      <c r="CK41" s="120"/>
      <c r="CL41" s="120"/>
      <c r="CM41" s="120"/>
      <c r="CN41" s="120"/>
      <c r="CO41" s="120"/>
      <c r="CP41" s="120"/>
      <c r="CQ41" s="120"/>
      <c r="CR41" s="120"/>
      <c r="CS41" s="120"/>
      <c r="CT41" s="122"/>
      <c r="CU41" s="122"/>
      <c r="CV41" s="122"/>
      <c r="CW41" s="121"/>
      <c r="CX41" s="97">
        <f t="array" ref="CX41">SUMPRODUCT(B41:CW41*0.25)</f>
        <v>0</v>
      </c>
    </row>
    <row r="42" spans="1:102" ht="30" customHeight="1" thickBot="1" x14ac:dyDescent="0.25">
      <c r="A42" s="105" t="s">
        <v>36</v>
      </c>
      <c r="B42" s="106">
        <f>SUM(B37:B41)</f>
        <v>75</v>
      </c>
      <c r="C42" s="107">
        <f t="shared" ref="C42:BN42" si="7">SUM(C37:C41)</f>
        <v>75</v>
      </c>
      <c r="D42" s="107">
        <f t="shared" si="7"/>
        <v>75</v>
      </c>
      <c r="E42" s="107">
        <f t="shared" si="7"/>
        <v>75</v>
      </c>
      <c r="F42" s="107">
        <f t="shared" si="7"/>
        <v>249</v>
      </c>
      <c r="G42" s="107">
        <f t="shared" si="7"/>
        <v>249</v>
      </c>
      <c r="H42" s="107">
        <f t="shared" si="7"/>
        <v>249</v>
      </c>
      <c r="I42" s="107">
        <f t="shared" si="7"/>
        <v>249</v>
      </c>
      <c r="J42" s="107">
        <f t="shared" si="7"/>
        <v>242</v>
      </c>
      <c r="K42" s="107">
        <f t="shared" si="7"/>
        <v>242</v>
      </c>
      <c r="L42" s="107">
        <f t="shared" si="7"/>
        <v>242</v>
      </c>
      <c r="M42" s="107">
        <f t="shared" si="7"/>
        <v>242</v>
      </c>
      <c r="N42" s="107">
        <f t="shared" si="7"/>
        <v>157</v>
      </c>
      <c r="O42" s="107">
        <f t="shared" si="7"/>
        <v>157</v>
      </c>
      <c r="P42" s="107">
        <f t="shared" si="7"/>
        <v>157</v>
      </c>
      <c r="Q42" s="107">
        <f t="shared" si="7"/>
        <v>157</v>
      </c>
      <c r="R42" s="107">
        <f t="shared" si="7"/>
        <v>186</v>
      </c>
      <c r="S42" s="107">
        <f t="shared" si="7"/>
        <v>186</v>
      </c>
      <c r="T42" s="107">
        <f t="shared" si="7"/>
        <v>186</v>
      </c>
      <c r="U42" s="107">
        <f t="shared" si="7"/>
        <v>186</v>
      </c>
      <c r="V42" s="107">
        <f t="shared" si="7"/>
        <v>168</v>
      </c>
      <c r="W42" s="107">
        <f t="shared" si="7"/>
        <v>168</v>
      </c>
      <c r="X42" s="107">
        <f t="shared" si="7"/>
        <v>168</v>
      </c>
      <c r="Y42" s="107">
        <f t="shared" si="7"/>
        <v>168</v>
      </c>
      <c r="Z42" s="107">
        <f t="shared" si="7"/>
        <v>259</v>
      </c>
      <c r="AA42" s="107">
        <f t="shared" si="7"/>
        <v>259</v>
      </c>
      <c r="AB42" s="107">
        <f t="shared" si="7"/>
        <v>259</v>
      </c>
      <c r="AC42" s="107">
        <f t="shared" si="7"/>
        <v>259</v>
      </c>
      <c r="AD42" s="107">
        <f t="shared" si="7"/>
        <v>226</v>
      </c>
      <c r="AE42" s="107">
        <f t="shared" si="7"/>
        <v>226</v>
      </c>
      <c r="AF42" s="107">
        <f t="shared" si="7"/>
        <v>226</v>
      </c>
      <c r="AG42" s="107">
        <f t="shared" si="7"/>
        <v>226</v>
      </c>
      <c r="AH42" s="107">
        <f t="shared" si="7"/>
        <v>18</v>
      </c>
      <c r="AI42" s="107">
        <f t="shared" si="7"/>
        <v>18</v>
      </c>
      <c r="AJ42" s="107">
        <f t="shared" si="7"/>
        <v>18</v>
      </c>
      <c r="AK42" s="107">
        <f t="shared" si="7"/>
        <v>18</v>
      </c>
      <c r="AL42" s="107">
        <f t="shared" si="7"/>
        <v>0</v>
      </c>
      <c r="AM42" s="107">
        <f t="shared" si="7"/>
        <v>0</v>
      </c>
      <c r="AN42" s="107">
        <f t="shared" si="7"/>
        <v>0</v>
      </c>
      <c r="AO42" s="107">
        <f t="shared" si="7"/>
        <v>0</v>
      </c>
      <c r="AP42" s="107">
        <f t="shared" si="7"/>
        <v>0</v>
      </c>
      <c r="AQ42" s="107">
        <f t="shared" si="7"/>
        <v>0</v>
      </c>
      <c r="AR42" s="107">
        <f t="shared" si="7"/>
        <v>0</v>
      </c>
      <c r="AS42" s="107">
        <f t="shared" si="7"/>
        <v>0</v>
      </c>
      <c r="AT42" s="107">
        <f t="shared" si="7"/>
        <v>0</v>
      </c>
      <c r="AU42" s="107">
        <f t="shared" si="7"/>
        <v>0</v>
      </c>
      <c r="AV42" s="107">
        <f t="shared" si="7"/>
        <v>0</v>
      </c>
      <c r="AW42" s="107">
        <f t="shared" si="7"/>
        <v>0</v>
      </c>
      <c r="AX42" s="107">
        <f t="shared" si="7"/>
        <v>0</v>
      </c>
      <c r="AY42" s="107">
        <f t="shared" si="7"/>
        <v>0</v>
      </c>
      <c r="AZ42" s="107">
        <f t="shared" si="7"/>
        <v>0</v>
      </c>
      <c r="BA42" s="107">
        <f t="shared" si="7"/>
        <v>0</v>
      </c>
      <c r="BB42" s="107">
        <f t="shared" si="7"/>
        <v>5</v>
      </c>
      <c r="BC42" s="107">
        <f t="shared" si="7"/>
        <v>5</v>
      </c>
      <c r="BD42" s="107">
        <f t="shared" si="7"/>
        <v>5</v>
      </c>
      <c r="BE42" s="107">
        <f t="shared" si="7"/>
        <v>5</v>
      </c>
      <c r="BF42" s="107">
        <f t="shared" si="7"/>
        <v>5</v>
      </c>
      <c r="BG42" s="107">
        <f t="shared" si="7"/>
        <v>5</v>
      </c>
      <c r="BH42" s="107">
        <f t="shared" si="7"/>
        <v>5</v>
      </c>
      <c r="BI42" s="107">
        <f t="shared" si="7"/>
        <v>5</v>
      </c>
      <c r="BJ42" s="107">
        <f t="shared" si="7"/>
        <v>6</v>
      </c>
      <c r="BK42" s="107">
        <f t="shared" si="7"/>
        <v>6</v>
      </c>
      <c r="BL42" s="107">
        <f t="shared" si="7"/>
        <v>6</v>
      </c>
      <c r="BM42" s="107">
        <f t="shared" si="7"/>
        <v>6</v>
      </c>
      <c r="BN42" s="107">
        <f t="shared" si="7"/>
        <v>57</v>
      </c>
      <c r="BO42" s="107">
        <f t="shared" ref="BO42:CW42" si="8">SUM(BO37:BO41)</f>
        <v>57</v>
      </c>
      <c r="BP42" s="107">
        <f t="shared" si="8"/>
        <v>57</v>
      </c>
      <c r="BQ42" s="107">
        <f t="shared" si="8"/>
        <v>57</v>
      </c>
      <c r="BR42" s="107">
        <f t="shared" si="8"/>
        <v>174</v>
      </c>
      <c r="BS42" s="107">
        <f t="shared" si="8"/>
        <v>174</v>
      </c>
      <c r="BT42" s="107">
        <f t="shared" si="8"/>
        <v>174</v>
      </c>
      <c r="BU42" s="107">
        <f t="shared" si="8"/>
        <v>174</v>
      </c>
      <c r="BV42" s="107">
        <f t="shared" si="8"/>
        <v>150</v>
      </c>
      <c r="BW42" s="107">
        <f t="shared" si="8"/>
        <v>150</v>
      </c>
      <c r="BX42" s="107">
        <f t="shared" si="8"/>
        <v>150</v>
      </c>
      <c r="BY42" s="107">
        <f t="shared" si="8"/>
        <v>150</v>
      </c>
      <c r="BZ42" s="107">
        <f t="shared" si="8"/>
        <v>298.10000000000002</v>
      </c>
      <c r="CA42" s="107">
        <f t="shared" si="8"/>
        <v>198.5</v>
      </c>
      <c r="CB42" s="107">
        <f t="shared" si="8"/>
        <v>284.8</v>
      </c>
      <c r="CC42" s="107">
        <f t="shared" si="8"/>
        <v>598.70000000000005</v>
      </c>
      <c r="CD42" s="107">
        <f t="shared" si="8"/>
        <v>467.6</v>
      </c>
      <c r="CE42" s="107">
        <f t="shared" si="8"/>
        <v>476.4</v>
      </c>
      <c r="CF42" s="107">
        <f t="shared" si="8"/>
        <v>476.7</v>
      </c>
      <c r="CG42" s="107">
        <f t="shared" si="8"/>
        <v>392.9</v>
      </c>
      <c r="CH42" s="107">
        <f t="shared" si="8"/>
        <v>274.3</v>
      </c>
      <c r="CI42" s="107">
        <f t="shared" si="8"/>
        <v>150</v>
      </c>
      <c r="CJ42" s="107">
        <f t="shared" si="8"/>
        <v>150</v>
      </c>
      <c r="CK42" s="107">
        <f t="shared" si="8"/>
        <v>150</v>
      </c>
      <c r="CL42" s="107">
        <f t="shared" si="8"/>
        <v>50</v>
      </c>
      <c r="CM42" s="107">
        <f t="shared" si="8"/>
        <v>50</v>
      </c>
      <c r="CN42" s="107">
        <f t="shared" si="8"/>
        <v>50</v>
      </c>
      <c r="CO42" s="107">
        <f t="shared" si="8"/>
        <v>50</v>
      </c>
      <c r="CP42" s="107">
        <f t="shared" si="8"/>
        <v>50</v>
      </c>
      <c r="CQ42" s="107">
        <f t="shared" si="8"/>
        <v>50</v>
      </c>
      <c r="CR42" s="107">
        <f t="shared" si="8"/>
        <v>50</v>
      </c>
      <c r="CS42" s="107">
        <f t="shared" si="8"/>
        <v>50</v>
      </c>
      <c r="CT42" s="108">
        <f t="shared" si="8"/>
        <v>0</v>
      </c>
      <c r="CU42" s="108">
        <f t="shared" si="8"/>
        <v>0</v>
      </c>
      <c r="CV42" s="108">
        <f t="shared" si="8"/>
        <v>0</v>
      </c>
      <c r="CW42" s="109">
        <f t="shared" si="8"/>
        <v>0</v>
      </c>
      <c r="CX42" s="110">
        <f>SUM(CX37:CX41)</f>
        <v>3056.5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47" t="s">
        <v>37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31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32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33</v>
      </c>
      <c r="B47" s="119"/>
      <c r="C47" s="120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/>
      <c r="V47" s="120"/>
      <c r="W47" s="120"/>
      <c r="X47" s="120"/>
      <c r="Y47" s="120"/>
      <c r="Z47" s="120"/>
      <c r="AA47" s="120"/>
      <c r="AB47" s="120"/>
      <c r="AC47" s="120"/>
      <c r="AD47" s="120"/>
      <c r="AE47" s="120"/>
      <c r="AF47" s="120"/>
      <c r="AG47" s="120"/>
      <c r="AH47" s="120"/>
      <c r="AI47" s="120"/>
      <c r="AJ47" s="120"/>
      <c r="AK47" s="120"/>
      <c r="AL47" s="120"/>
      <c r="AM47" s="120"/>
      <c r="AN47" s="120"/>
      <c r="AO47" s="120"/>
      <c r="AP47" s="120"/>
      <c r="AQ47" s="120"/>
      <c r="AR47" s="120"/>
      <c r="AS47" s="120"/>
      <c r="AT47" s="120"/>
      <c r="AU47" s="120"/>
      <c r="AV47" s="120"/>
      <c r="AW47" s="120"/>
      <c r="AX47" s="120"/>
      <c r="AY47" s="120"/>
      <c r="AZ47" s="120"/>
      <c r="BA47" s="120"/>
      <c r="BB47" s="120"/>
      <c r="BC47" s="120"/>
      <c r="BD47" s="120"/>
      <c r="BE47" s="120"/>
      <c r="BF47" s="120"/>
      <c r="BG47" s="120"/>
      <c r="BH47" s="120"/>
      <c r="BI47" s="120"/>
      <c r="BJ47" s="120"/>
      <c r="BK47" s="120"/>
      <c r="BL47" s="120"/>
      <c r="BM47" s="120"/>
      <c r="BN47" s="120"/>
      <c r="BO47" s="120"/>
      <c r="BP47" s="120"/>
      <c r="BQ47" s="120"/>
      <c r="BR47" s="120"/>
      <c r="BS47" s="120"/>
      <c r="BT47" s="120"/>
      <c r="BU47" s="120"/>
      <c r="BV47" s="120"/>
      <c r="BW47" s="120"/>
      <c r="BX47" s="120"/>
      <c r="BY47" s="120"/>
      <c r="BZ47" s="120">
        <v>148.1</v>
      </c>
      <c r="CA47" s="120">
        <v>48.5</v>
      </c>
      <c r="CB47" s="120">
        <v>134.80000000000001</v>
      </c>
      <c r="CC47" s="120">
        <v>448.7</v>
      </c>
      <c r="CD47" s="120">
        <v>317.60000000000002</v>
      </c>
      <c r="CE47" s="120">
        <v>326.39999999999998</v>
      </c>
      <c r="CF47" s="120">
        <v>326.7</v>
      </c>
      <c r="CG47" s="120">
        <v>242.9</v>
      </c>
      <c r="CH47" s="120">
        <v>124.3</v>
      </c>
      <c r="CI47" s="120"/>
      <c r="CJ47" s="120"/>
      <c r="CK47" s="120"/>
      <c r="CL47" s="120"/>
      <c r="CM47" s="120"/>
      <c r="CN47" s="120"/>
      <c r="CO47" s="120"/>
      <c r="CP47" s="120"/>
      <c r="CQ47" s="120"/>
      <c r="CR47" s="120"/>
      <c r="CS47" s="120"/>
      <c r="CT47" s="122"/>
      <c r="CU47" s="122"/>
      <c r="CV47" s="122"/>
      <c r="CW47" s="121"/>
      <c r="CX47" s="97">
        <f t="array" ref="CX47">SUMPRODUCT(B47:CW47*0.25)</f>
        <v>529.5</v>
      </c>
    </row>
    <row r="48" spans="1:102" ht="24.95" customHeight="1" x14ac:dyDescent="0.2">
      <c r="A48" s="118" t="s">
        <v>34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35</v>
      </c>
      <c r="B49" s="119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/>
      <c r="BS49" s="120"/>
      <c r="BT49" s="120"/>
      <c r="BU49" s="120"/>
      <c r="BV49" s="120"/>
      <c r="BW49" s="120"/>
      <c r="BX49" s="120"/>
      <c r="BY49" s="120"/>
      <c r="BZ49" s="120"/>
      <c r="CA49" s="120"/>
      <c r="CB49" s="120"/>
      <c r="CC49" s="120"/>
      <c r="CD49" s="120"/>
      <c r="CE49" s="120"/>
      <c r="CF49" s="120"/>
      <c r="CG49" s="120"/>
      <c r="CH49" s="120"/>
      <c r="CI49" s="120"/>
      <c r="CJ49" s="120"/>
      <c r="CK49" s="120"/>
      <c r="CL49" s="120"/>
      <c r="CM49" s="120"/>
      <c r="CN49" s="120"/>
      <c r="CO49" s="120"/>
      <c r="CP49" s="120"/>
      <c r="CQ49" s="120"/>
      <c r="CR49" s="120"/>
      <c r="CS49" s="120"/>
      <c r="CT49" s="122"/>
      <c r="CU49" s="122"/>
      <c r="CV49" s="122"/>
      <c r="CW49" s="121"/>
      <c r="CX49" s="97">
        <f t="array" ref="CX49">SUMPRODUCT(B49:CW49*0.25)</f>
        <v>0</v>
      </c>
    </row>
    <row r="50" spans="1:102" ht="24.95" customHeight="1" x14ac:dyDescent="0.2">
      <c r="A50" s="104" t="s">
        <v>38</v>
      </c>
      <c r="B50" s="119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2"/>
      <c r="CU50" s="122"/>
      <c r="CV50" s="122"/>
      <c r="CW50" s="121"/>
      <c r="CX50" s="97">
        <f t="array" ref="CX50">SUMPRODUCT(B50:CW50*0.25)</f>
        <v>0</v>
      </c>
    </row>
    <row r="51" spans="1:102" ht="30" customHeight="1" thickBot="1" x14ac:dyDescent="0.25">
      <c r="A51" s="105" t="s">
        <v>39</v>
      </c>
      <c r="B51" s="106">
        <f>SUM(B45:B50)</f>
        <v>0</v>
      </c>
      <c r="C51" s="107">
        <f t="shared" ref="C51:BN51" si="9">SUM(C45:C50)</f>
        <v>0</v>
      </c>
      <c r="D51" s="107">
        <f t="shared" si="9"/>
        <v>0</v>
      </c>
      <c r="E51" s="107">
        <f t="shared" si="9"/>
        <v>0</v>
      </c>
      <c r="F51" s="107">
        <f t="shared" si="9"/>
        <v>0</v>
      </c>
      <c r="G51" s="107">
        <f t="shared" si="9"/>
        <v>0</v>
      </c>
      <c r="H51" s="107">
        <f t="shared" si="9"/>
        <v>0</v>
      </c>
      <c r="I51" s="107">
        <f t="shared" si="9"/>
        <v>0</v>
      </c>
      <c r="J51" s="107">
        <f t="shared" si="9"/>
        <v>0</v>
      </c>
      <c r="K51" s="107">
        <f t="shared" si="9"/>
        <v>0</v>
      </c>
      <c r="L51" s="107">
        <f t="shared" si="9"/>
        <v>0</v>
      </c>
      <c r="M51" s="107">
        <f t="shared" si="9"/>
        <v>0</v>
      </c>
      <c r="N51" s="107">
        <f t="shared" si="9"/>
        <v>0</v>
      </c>
      <c r="O51" s="107">
        <f t="shared" si="9"/>
        <v>0</v>
      </c>
      <c r="P51" s="107">
        <f t="shared" si="9"/>
        <v>0</v>
      </c>
      <c r="Q51" s="107">
        <f t="shared" si="9"/>
        <v>0</v>
      </c>
      <c r="R51" s="107">
        <f t="shared" si="9"/>
        <v>0</v>
      </c>
      <c r="S51" s="107">
        <f t="shared" si="9"/>
        <v>0</v>
      </c>
      <c r="T51" s="107">
        <f t="shared" si="9"/>
        <v>0</v>
      </c>
      <c r="U51" s="107">
        <f t="shared" si="9"/>
        <v>0</v>
      </c>
      <c r="V51" s="107">
        <f t="shared" si="9"/>
        <v>0</v>
      </c>
      <c r="W51" s="107">
        <f t="shared" si="9"/>
        <v>0</v>
      </c>
      <c r="X51" s="107">
        <f t="shared" si="9"/>
        <v>0</v>
      </c>
      <c r="Y51" s="107">
        <f t="shared" si="9"/>
        <v>0</v>
      </c>
      <c r="Z51" s="107">
        <f t="shared" si="9"/>
        <v>0</v>
      </c>
      <c r="AA51" s="107">
        <f t="shared" si="9"/>
        <v>0</v>
      </c>
      <c r="AB51" s="107">
        <f t="shared" si="9"/>
        <v>0</v>
      </c>
      <c r="AC51" s="107">
        <f t="shared" si="9"/>
        <v>0</v>
      </c>
      <c r="AD51" s="107">
        <f t="shared" si="9"/>
        <v>0</v>
      </c>
      <c r="AE51" s="107">
        <f t="shared" si="9"/>
        <v>0</v>
      </c>
      <c r="AF51" s="107">
        <f t="shared" si="9"/>
        <v>0</v>
      </c>
      <c r="AG51" s="107">
        <f t="shared" si="9"/>
        <v>0</v>
      </c>
      <c r="AH51" s="107">
        <f t="shared" si="9"/>
        <v>0</v>
      </c>
      <c r="AI51" s="107">
        <f t="shared" si="9"/>
        <v>0</v>
      </c>
      <c r="AJ51" s="107">
        <f t="shared" si="9"/>
        <v>0</v>
      </c>
      <c r="AK51" s="107">
        <f t="shared" si="9"/>
        <v>0</v>
      </c>
      <c r="AL51" s="107">
        <f t="shared" si="9"/>
        <v>0</v>
      </c>
      <c r="AM51" s="107">
        <f t="shared" si="9"/>
        <v>0</v>
      </c>
      <c r="AN51" s="107">
        <f t="shared" si="9"/>
        <v>0</v>
      </c>
      <c r="AO51" s="107">
        <f t="shared" si="9"/>
        <v>0</v>
      </c>
      <c r="AP51" s="107">
        <f t="shared" si="9"/>
        <v>0</v>
      </c>
      <c r="AQ51" s="107">
        <f t="shared" si="9"/>
        <v>0</v>
      </c>
      <c r="AR51" s="107">
        <f t="shared" si="9"/>
        <v>0</v>
      </c>
      <c r="AS51" s="107">
        <f t="shared" si="9"/>
        <v>0</v>
      </c>
      <c r="AT51" s="107">
        <f t="shared" si="9"/>
        <v>0</v>
      </c>
      <c r="AU51" s="107">
        <f t="shared" si="9"/>
        <v>0</v>
      </c>
      <c r="AV51" s="107">
        <f t="shared" si="9"/>
        <v>0</v>
      </c>
      <c r="AW51" s="107">
        <f t="shared" si="9"/>
        <v>0</v>
      </c>
      <c r="AX51" s="107">
        <f t="shared" si="9"/>
        <v>0</v>
      </c>
      <c r="AY51" s="107">
        <f t="shared" si="9"/>
        <v>0</v>
      </c>
      <c r="AZ51" s="107">
        <f t="shared" si="9"/>
        <v>0</v>
      </c>
      <c r="BA51" s="107">
        <f t="shared" si="9"/>
        <v>0</v>
      </c>
      <c r="BB51" s="107">
        <f t="shared" si="9"/>
        <v>0</v>
      </c>
      <c r="BC51" s="107">
        <f t="shared" si="9"/>
        <v>0</v>
      </c>
      <c r="BD51" s="107">
        <f t="shared" si="9"/>
        <v>0</v>
      </c>
      <c r="BE51" s="107">
        <f t="shared" si="9"/>
        <v>0</v>
      </c>
      <c r="BF51" s="107">
        <f t="shared" si="9"/>
        <v>0</v>
      </c>
      <c r="BG51" s="107">
        <f t="shared" si="9"/>
        <v>0</v>
      </c>
      <c r="BH51" s="107">
        <f t="shared" si="9"/>
        <v>0</v>
      </c>
      <c r="BI51" s="107">
        <f t="shared" si="9"/>
        <v>0</v>
      </c>
      <c r="BJ51" s="107">
        <f t="shared" si="9"/>
        <v>0</v>
      </c>
      <c r="BK51" s="107">
        <f t="shared" si="9"/>
        <v>0</v>
      </c>
      <c r="BL51" s="107">
        <f t="shared" si="9"/>
        <v>0</v>
      </c>
      <c r="BM51" s="107">
        <f t="shared" si="9"/>
        <v>0</v>
      </c>
      <c r="BN51" s="107">
        <f t="shared" si="9"/>
        <v>0</v>
      </c>
      <c r="BO51" s="107">
        <f t="shared" ref="BO51:CW51" si="10">SUM(BO45:BO50)</f>
        <v>0</v>
      </c>
      <c r="BP51" s="107">
        <f t="shared" si="10"/>
        <v>0</v>
      </c>
      <c r="BQ51" s="107">
        <f t="shared" si="10"/>
        <v>0</v>
      </c>
      <c r="BR51" s="107">
        <f t="shared" si="10"/>
        <v>0</v>
      </c>
      <c r="BS51" s="107">
        <f t="shared" si="10"/>
        <v>0</v>
      </c>
      <c r="BT51" s="107">
        <f t="shared" si="10"/>
        <v>0</v>
      </c>
      <c r="BU51" s="107">
        <f t="shared" si="10"/>
        <v>0</v>
      </c>
      <c r="BV51" s="107">
        <f t="shared" si="10"/>
        <v>0</v>
      </c>
      <c r="BW51" s="107">
        <f t="shared" si="10"/>
        <v>0</v>
      </c>
      <c r="BX51" s="107">
        <f t="shared" si="10"/>
        <v>0</v>
      </c>
      <c r="BY51" s="107">
        <f t="shared" si="10"/>
        <v>0</v>
      </c>
      <c r="BZ51" s="107">
        <f t="shared" si="10"/>
        <v>148.1</v>
      </c>
      <c r="CA51" s="107">
        <f t="shared" si="10"/>
        <v>48.5</v>
      </c>
      <c r="CB51" s="107">
        <f t="shared" si="10"/>
        <v>134.80000000000001</v>
      </c>
      <c r="CC51" s="107">
        <f t="shared" si="10"/>
        <v>448.7</v>
      </c>
      <c r="CD51" s="107">
        <f t="shared" si="10"/>
        <v>317.60000000000002</v>
      </c>
      <c r="CE51" s="107">
        <f t="shared" si="10"/>
        <v>326.39999999999998</v>
      </c>
      <c r="CF51" s="107">
        <f t="shared" si="10"/>
        <v>326.7</v>
      </c>
      <c r="CG51" s="107">
        <f t="shared" si="10"/>
        <v>242.9</v>
      </c>
      <c r="CH51" s="107">
        <f t="shared" si="10"/>
        <v>124.3</v>
      </c>
      <c r="CI51" s="107">
        <f t="shared" si="10"/>
        <v>0</v>
      </c>
      <c r="CJ51" s="107">
        <f t="shared" si="10"/>
        <v>0</v>
      </c>
      <c r="CK51" s="107">
        <f t="shared" si="10"/>
        <v>0</v>
      </c>
      <c r="CL51" s="107">
        <f t="shared" si="10"/>
        <v>0</v>
      </c>
      <c r="CM51" s="107">
        <f t="shared" si="10"/>
        <v>0</v>
      </c>
      <c r="CN51" s="107">
        <f t="shared" si="10"/>
        <v>0</v>
      </c>
      <c r="CO51" s="107">
        <f t="shared" si="10"/>
        <v>0</v>
      </c>
      <c r="CP51" s="107">
        <f t="shared" si="10"/>
        <v>0</v>
      </c>
      <c r="CQ51" s="107">
        <f t="shared" si="10"/>
        <v>0</v>
      </c>
      <c r="CR51" s="107">
        <f t="shared" si="10"/>
        <v>0</v>
      </c>
      <c r="CS51" s="107">
        <f t="shared" si="10"/>
        <v>0</v>
      </c>
      <c r="CT51" s="108">
        <f t="shared" si="10"/>
        <v>0</v>
      </c>
      <c r="CU51" s="108">
        <f t="shared" si="10"/>
        <v>0</v>
      </c>
      <c r="CV51" s="108">
        <f t="shared" si="10"/>
        <v>0</v>
      </c>
      <c r="CW51" s="109">
        <f t="shared" si="10"/>
        <v>0</v>
      </c>
      <c r="CX51" s="110">
        <f>SUM(CX45:CX50)</f>
        <v>529.5</v>
      </c>
    </row>
    <row r="52" spans="1:102" ht="15.95" customHeight="1" thickBot="1" x14ac:dyDescent="0.25"/>
    <row r="53" spans="1:102" ht="30" customHeight="1" thickBot="1" x14ac:dyDescent="0.25">
      <c r="A53" s="85"/>
      <c r="B53" s="11">
        <f>IF(LEN(B$3)&gt;0,B$3,"")</f>
        <v>1</v>
      </c>
      <c r="C53" s="12">
        <f t="shared" ref="C53:BN53" si="11">IF(LEN(C$3)&gt;0,C$3,"")</f>
        <v>2</v>
      </c>
      <c r="D53" s="12">
        <f t="shared" si="11"/>
        <v>3</v>
      </c>
      <c r="E53" s="12">
        <f t="shared" si="11"/>
        <v>4</v>
      </c>
      <c r="F53" s="12">
        <f t="shared" si="11"/>
        <v>5</v>
      </c>
      <c r="G53" s="12">
        <f t="shared" si="11"/>
        <v>6</v>
      </c>
      <c r="H53" s="12">
        <f t="shared" si="11"/>
        <v>7</v>
      </c>
      <c r="I53" s="12">
        <f t="shared" si="11"/>
        <v>8</v>
      </c>
      <c r="J53" s="12">
        <f t="shared" si="11"/>
        <v>9</v>
      </c>
      <c r="K53" s="12">
        <f t="shared" si="11"/>
        <v>10</v>
      </c>
      <c r="L53" s="12">
        <f t="shared" si="11"/>
        <v>11</v>
      </c>
      <c r="M53" s="12">
        <f t="shared" si="11"/>
        <v>12</v>
      </c>
      <c r="N53" s="12">
        <f t="shared" si="11"/>
        <v>13</v>
      </c>
      <c r="O53" s="12">
        <f t="shared" si="11"/>
        <v>14</v>
      </c>
      <c r="P53" s="12">
        <f t="shared" si="11"/>
        <v>15</v>
      </c>
      <c r="Q53" s="12">
        <f t="shared" si="11"/>
        <v>16</v>
      </c>
      <c r="R53" s="12">
        <f t="shared" si="11"/>
        <v>17</v>
      </c>
      <c r="S53" s="12">
        <f t="shared" si="11"/>
        <v>18</v>
      </c>
      <c r="T53" s="12">
        <f t="shared" si="11"/>
        <v>19</v>
      </c>
      <c r="U53" s="12">
        <f t="shared" si="11"/>
        <v>20</v>
      </c>
      <c r="V53" s="12">
        <f t="shared" si="11"/>
        <v>21</v>
      </c>
      <c r="W53" s="12">
        <f t="shared" si="11"/>
        <v>22</v>
      </c>
      <c r="X53" s="12">
        <f t="shared" si="11"/>
        <v>23</v>
      </c>
      <c r="Y53" s="12">
        <f t="shared" si="11"/>
        <v>24</v>
      </c>
      <c r="Z53" s="12">
        <f t="shared" si="11"/>
        <v>25</v>
      </c>
      <c r="AA53" s="12">
        <f t="shared" si="11"/>
        <v>26</v>
      </c>
      <c r="AB53" s="12">
        <f t="shared" si="11"/>
        <v>27</v>
      </c>
      <c r="AC53" s="12">
        <f t="shared" si="11"/>
        <v>28</v>
      </c>
      <c r="AD53" s="12">
        <f t="shared" si="11"/>
        <v>29</v>
      </c>
      <c r="AE53" s="12">
        <f t="shared" si="11"/>
        <v>30</v>
      </c>
      <c r="AF53" s="12">
        <f t="shared" si="11"/>
        <v>31</v>
      </c>
      <c r="AG53" s="12">
        <f t="shared" si="11"/>
        <v>32</v>
      </c>
      <c r="AH53" s="12">
        <f t="shared" si="11"/>
        <v>33</v>
      </c>
      <c r="AI53" s="12">
        <f t="shared" si="11"/>
        <v>34</v>
      </c>
      <c r="AJ53" s="12">
        <f t="shared" si="11"/>
        <v>35</v>
      </c>
      <c r="AK53" s="12">
        <f t="shared" si="11"/>
        <v>36</v>
      </c>
      <c r="AL53" s="12">
        <f t="shared" si="11"/>
        <v>37</v>
      </c>
      <c r="AM53" s="12">
        <f t="shared" si="11"/>
        <v>38</v>
      </c>
      <c r="AN53" s="12">
        <f t="shared" si="11"/>
        <v>39</v>
      </c>
      <c r="AO53" s="12">
        <f t="shared" si="11"/>
        <v>40</v>
      </c>
      <c r="AP53" s="12">
        <f t="shared" si="11"/>
        <v>41</v>
      </c>
      <c r="AQ53" s="12">
        <f t="shared" si="11"/>
        <v>42</v>
      </c>
      <c r="AR53" s="12">
        <f t="shared" si="11"/>
        <v>43</v>
      </c>
      <c r="AS53" s="12">
        <f t="shared" si="11"/>
        <v>44</v>
      </c>
      <c r="AT53" s="12">
        <f t="shared" si="11"/>
        <v>45</v>
      </c>
      <c r="AU53" s="12">
        <f t="shared" si="11"/>
        <v>46</v>
      </c>
      <c r="AV53" s="12">
        <f t="shared" si="11"/>
        <v>47</v>
      </c>
      <c r="AW53" s="12">
        <f t="shared" si="11"/>
        <v>48</v>
      </c>
      <c r="AX53" s="12">
        <f t="shared" si="11"/>
        <v>49</v>
      </c>
      <c r="AY53" s="12">
        <f t="shared" si="11"/>
        <v>50</v>
      </c>
      <c r="AZ53" s="12">
        <f t="shared" si="11"/>
        <v>51</v>
      </c>
      <c r="BA53" s="12">
        <f t="shared" si="11"/>
        <v>52</v>
      </c>
      <c r="BB53" s="12">
        <f t="shared" si="11"/>
        <v>53</v>
      </c>
      <c r="BC53" s="12">
        <f t="shared" si="11"/>
        <v>54</v>
      </c>
      <c r="BD53" s="12">
        <f t="shared" si="11"/>
        <v>55</v>
      </c>
      <c r="BE53" s="12">
        <f t="shared" si="11"/>
        <v>56</v>
      </c>
      <c r="BF53" s="12">
        <f t="shared" si="11"/>
        <v>57</v>
      </c>
      <c r="BG53" s="12">
        <f t="shared" si="11"/>
        <v>58</v>
      </c>
      <c r="BH53" s="12">
        <f t="shared" si="11"/>
        <v>59</v>
      </c>
      <c r="BI53" s="12">
        <f t="shared" si="11"/>
        <v>60</v>
      </c>
      <c r="BJ53" s="12">
        <f t="shared" si="11"/>
        <v>61</v>
      </c>
      <c r="BK53" s="12">
        <f t="shared" si="11"/>
        <v>62</v>
      </c>
      <c r="BL53" s="12">
        <f t="shared" si="11"/>
        <v>63</v>
      </c>
      <c r="BM53" s="12">
        <f t="shared" si="11"/>
        <v>64</v>
      </c>
      <c r="BN53" s="12">
        <f t="shared" si="11"/>
        <v>65</v>
      </c>
      <c r="BO53" s="12">
        <f t="shared" ref="BO53:CW53" si="12">IF(LEN(BO$3)&gt;0,BO$3,"")</f>
        <v>66</v>
      </c>
      <c r="BP53" s="12">
        <f t="shared" si="12"/>
        <v>67</v>
      </c>
      <c r="BQ53" s="12">
        <f t="shared" si="12"/>
        <v>68</v>
      </c>
      <c r="BR53" s="12">
        <f t="shared" si="12"/>
        <v>69</v>
      </c>
      <c r="BS53" s="12">
        <f t="shared" si="12"/>
        <v>70</v>
      </c>
      <c r="BT53" s="12">
        <f t="shared" si="12"/>
        <v>71</v>
      </c>
      <c r="BU53" s="12">
        <f t="shared" si="12"/>
        <v>72</v>
      </c>
      <c r="BV53" s="12">
        <f t="shared" si="12"/>
        <v>73</v>
      </c>
      <c r="BW53" s="12">
        <f t="shared" si="12"/>
        <v>74</v>
      </c>
      <c r="BX53" s="12">
        <f t="shared" si="12"/>
        <v>75</v>
      </c>
      <c r="BY53" s="12">
        <f t="shared" si="12"/>
        <v>76</v>
      </c>
      <c r="BZ53" s="12">
        <f t="shared" si="12"/>
        <v>77</v>
      </c>
      <c r="CA53" s="12">
        <f t="shared" si="12"/>
        <v>78</v>
      </c>
      <c r="CB53" s="12">
        <f t="shared" si="12"/>
        <v>79</v>
      </c>
      <c r="CC53" s="12">
        <f t="shared" si="12"/>
        <v>80</v>
      </c>
      <c r="CD53" s="12">
        <f t="shared" si="12"/>
        <v>81</v>
      </c>
      <c r="CE53" s="12">
        <f t="shared" si="12"/>
        <v>82</v>
      </c>
      <c r="CF53" s="12">
        <f t="shared" si="12"/>
        <v>83</v>
      </c>
      <c r="CG53" s="12">
        <f t="shared" si="12"/>
        <v>84</v>
      </c>
      <c r="CH53" s="12">
        <f t="shared" si="12"/>
        <v>85</v>
      </c>
      <c r="CI53" s="12">
        <f t="shared" si="12"/>
        <v>86</v>
      </c>
      <c r="CJ53" s="12">
        <f t="shared" si="12"/>
        <v>87</v>
      </c>
      <c r="CK53" s="12">
        <f t="shared" si="12"/>
        <v>88</v>
      </c>
      <c r="CL53" s="12">
        <f t="shared" si="12"/>
        <v>89</v>
      </c>
      <c r="CM53" s="12">
        <f t="shared" si="12"/>
        <v>90</v>
      </c>
      <c r="CN53" s="12">
        <f t="shared" si="12"/>
        <v>91</v>
      </c>
      <c r="CO53" s="12">
        <f t="shared" si="12"/>
        <v>92</v>
      </c>
      <c r="CP53" s="12">
        <f t="shared" si="12"/>
        <v>93</v>
      </c>
      <c r="CQ53" s="12">
        <f t="shared" si="12"/>
        <v>94</v>
      </c>
      <c r="CR53" s="12">
        <f t="shared" si="12"/>
        <v>95</v>
      </c>
      <c r="CS53" s="13">
        <f t="shared" si="12"/>
        <v>96</v>
      </c>
      <c r="CT53" s="13" t="str">
        <f t="shared" si="12"/>
        <v/>
      </c>
      <c r="CU53" s="13" t="str">
        <f t="shared" si="12"/>
        <v/>
      </c>
      <c r="CV53" s="13" t="str">
        <f t="shared" si="12"/>
        <v/>
      </c>
      <c r="CW53" s="17" t="str">
        <f t="shared" si="12"/>
        <v/>
      </c>
      <c r="CX53" s="18" t="s">
        <v>1</v>
      </c>
    </row>
    <row r="54" spans="1:102" ht="24.95" customHeight="1" thickBot="1" x14ac:dyDescent="0.25">
      <c r="A54" s="105" t="s">
        <v>29</v>
      </c>
      <c r="B54" s="106">
        <f>B18+B28+B42</f>
        <v>8274.8209999999999</v>
      </c>
      <c r="C54" s="107">
        <f t="shared" ref="C54:BN54" si="13">C18+C28+C42</f>
        <v>8278.0720000000001</v>
      </c>
      <c r="D54" s="107">
        <f t="shared" si="13"/>
        <v>8270.6630000000005</v>
      </c>
      <c r="E54" s="107">
        <f t="shared" si="13"/>
        <v>7903.1820000000007</v>
      </c>
      <c r="F54" s="107">
        <f t="shared" si="13"/>
        <v>8509.3909999999996</v>
      </c>
      <c r="G54" s="107">
        <f t="shared" si="13"/>
        <v>8482.93</v>
      </c>
      <c r="H54" s="107">
        <f t="shared" si="13"/>
        <v>8273.7669999999998</v>
      </c>
      <c r="I54" s="107">
        <f t="shared" si="13"/>
        <v>8103.5039999999999</v>
      </c>
      <c r="J54" s="107">
        <f t="shared" si="13"/>
        <v>8152.3179999999993</v>
      </c>
      <c r="K54" s="107">
        <f t="shared" si="13"/>
        <v>8028.9770000000008</v>
      </c>
      <c r="L54" s="107">
        <f t="shared" si="13"/>
        <v>7906.5680000000002</v>
      </c>
      <c r="M54" s="107">
        <f t="shared" si="13"/>
        <v>7793.0720000000001</v>
      </c>
      <c r="N54" s="107">
        <f t="shared" si="13"/>
        <v>7897.0249999999996</v>
      </c>
      <c r="O54" s="107">
        <f t="shared" si="13"/>
        <v>7880.5439999999999</v>
      </c>
      <c r="P54" s="107">
        <f t="shared" si="13"/>
        <v>7731.6130000000003</v>
      </c>
      <c r="Q54" s="107">
        <f t="shared" si="13"/>
        <v>7712.4420000000009</v>
      </c>
      <c r="R54" s="107">
        <f t="shared" si="13"/>
        <v>7826.1309999999994</v>
      </c>
      <c r="S54" s="107">
        <f t="shared" si="13"/>
        <v>7828.6790000000001</v>
      </c>
      <c r="T54" s="107">
        <f t="shared" si="13"/>
        <v>7965.2450000000008</v>
      </c>
      <c r="U54" s="107">
        <f t="shared" si="13"/>
        <v>8141.7889999999998</v>
      </c>
      <c r="V54" s="107">
        <f t="shared" si="13"/>
        <v>8048.1209999999992</v>
      </c>
      <c r="W54" s="107">
        <f t="shared" si="13"/>
        <v>8285.3889999999992</v>
      </c>
      <c r="X54" s="107">
        <f t="shared" si="13"/>
        <v>8621.8850000000002</v>
      </c>
      <c r="Y54" s="107">
        <f t="shared" si="13"/>
        <v>8682.7420000000002</v>
      </c>
      <c r="Z54" s="107">
        <f t="shared" si="13"/>
        <v>8389.3230000000003</v>
      </c>
      <c r="AA54" s="107">
        <f t="shared" si="13"/>
        <v>8492.8460000000014</v>
      </c>
      <c r="AB54" s="107">
        <f t="shared" si="13"/>
        <v>8607.0560000000005</v>
      </c>
      <c r="AC54" s="107">
        <f t="shared" si="13"/>
        <v>8744.601999999999</v>
      </c>
      <c r="AD54" s="107">
        <f t="shared" si="13"/>
        <v>9070.6080000000002</v>
      </c>
      <c r="AE54" s="107">
        <f t="shared" si="13"/>
        <v>9191.3130000000001</v>
      </c>
      <c r="AF54" s="107">
        <f t="shared" si="13"/>
        <v>9298.7170000000006</v>
      </c>
      <c r="AG54" s="107">
        <f t="shared" si="13"/>
        <v>9429.8990000000013</v>
      </c>
      <c r="AH54" s="107">
        <f t="shared" si="13"/>
        <v>9510.0660000000007</v>
      </c>
      <c r="AI54" s="107">
        <f t="shared" si="13"/>
        <v>9720.1029999999992</v>
      </c>
      <c r="AJ54" s="107">
        <f t="shared" si="13"/>
        <v>10040.659</v>
      </c>
      <c r="AK54" s="107">
        <f t="shared" si="13"/>
        <v>10122.022999999999</v>
      </c>
      <c r="AL54" s="107">
        <f t="shared" si="13"/>
        <v>10485.489000000001</v>
      </c>
      <c r="AM54" s="107">
        <f t="shared" si="13"/>
        <v>10654.762000000001</v>
      </c>
      <c r="AN54" s="107">
        <f t="shared" si="13"/>
        <v>10768.865000000002</v>
      </c>
      <c r="AO54" s="107">
        <f t="shared" si="13"/>
        <v>10829.023000000001</v>
      </c>
      <c r="AP54" s="107">
        <f t="shared" si="13"/>
        <v>10792.048999999999</v>
      </c>
      <c r="AQ54" s="107">
        <f t="shared" si="13"/>
        <v>10811.668</v>
      </c>
      <c r="AR54" s="107">
        <f t="shared" si="13"/>
        <v>10953.958999999999</v>
      </c>
      <c r="AS54" s="107">
        <f t="shared" si="13"/>
        <v>10989.346</v>
      </c>
      <c r="AT54" s="107">
        <f t="shared" si="13"/>
        <v>10998.376999999999</v>
      </c>
      <c r="AU54" s="107">
        <f t="shared" si="13"/>
        <v>11052.777</v>
      </c>
      <c r="AV54" s="107">
        <f t="shared" si="13"/>
        <v>11091.541999999999</v>
      </c>
      <c r="AW54" s="107">
        <f t="shared" si="13"/>
        <v>11163.745000000001</v>
      </c>
      <c r="AX54" s="107">
        <f t="shared" si="13"/>
        <v>11259.676000000001</v>
      </c>
      <c r="AY54" s="107">
        <f t="shared" si="13"/>
        <v>11360.870999999999</v>
      </c>
      <c r="AZ54" s="107">
        <f t="shared" si="13"/>
        <v>11377.575999999999</v>
      </c>
      <c r="BA54" s="107">
        <f t="shared" si="13"/>
        <v>11356.183999999999</v>
      </c>
      <c r="BB54" s="107">
        <f t="shared" si="13"/>
        <v>11319.440999999999</v>
      </c>
      <c r="BC54" s="107">
        <f t="shared" si="13"/>
        <v>11245.931</v>
      </c>
      <c r="BD54" s="107">
        <f t="shared" si="13"/>
        <v>11213.754999999999</v>
      </c>
      <c r="BE54" s="107">
        <f t="shared" si="13"/>
        <v>11207.123</v>
      </c>
      <c r="BF54" s="107">
        <f t="shared" si="13"/>
        <v>11353.931</v>
      </c>
      <c r="BG54" s="107">
        <f t="shared" si="13"/>
        <v>11332.75</v>
      </c>
      <c r="BH54" s="107">
        <f t="shared" si="13"/>
        <v>11170.373</v>
      </c>
      <c r="BI54" s="107">
        <f t="shared" si="13"/>
        <v>11153.628999999999</v>
      </c>
      <c r="BJ54" s="107">
        <f t="shared" si="13"/>
        <v>11156.041000000001</v>
      </c>
      <c r="BK54" s="107">
        <f t="shared" si="13"/>
        <v>11112.620999999999</v>
      </c>
      <c r="BL54" s="107">
        <f t="shared" si="13"/>
        <v>11024.424999999999</v>
      </c>
      <c r="BM54" s="107">
        <f t="shared" si="13"/>
        <v>10832.475</v>
      </c>
      <c r="BN54" s="107">
        <f t="shared" si="13"/>
        <v>10726.394999999999</v>
      </c>
      <c r="BO54" s="107">
        <f t="shared" ref="BO54:CX54" si="14">BO18+BO28+BO42</f>
        <v>10599.132</v>
      </c>
      <c r="BP54" s="107">
        <f t="shared" si="14"/>
        <v>10713.157999999999</v>
      </c>
      <c r="BQ54" s="107">
        <f t="shared" si="14"/>
        <v>10653.432000000001</v>
      </c>
      <c r="BR54" s="107">
        <f t="shared" si="14"/>
        <v>10330.279999999999</v>
      </c>
      <c r="BS54" s="107">
        <f t="shared" si="14"/>
        <v>10644.614</v>
      </c>
      <c r="BT54" s="107">
        <f t="shared" si="14"/>
        <v>10667.177</v>
      </c>
      <c r="BU54" s="107">
        <f t="shared" si="14"/>
        <v>10731.946000000002</v>
      </c>
      <c r="BV54" s="107">
        <f t="shared" si="14"/>
        <v>10252.206</v>
      </c>
      <c r="BW54" s="107">
        <f t="shared" si="14"/>
        <v>10022.163000000002</v>
      </c>
      <c r="BX54" s="107">
        <f t="shared" si="14"/>
        <v>9937.1660000000011</v>
      </c>
      <c r="BY54" s="107">
        <f t="shared" si="14"/>
        <v>9915.3729999999996</v>
      </c>
      <c r="BZ54" s="107">
        <f t="shared" si="14"/>
        <v>9810.5400000000009</v>
      </c>
      <c r="CA54" s="107">
        <f t="shared" si="14"/>
        <v>9800.6630000000005</v>
      </c>
      <c r="CB54" s="107">
        <f t="shared" si="14"/>
        <v>9816.6669999999995</v>
      </c>
      <c r="CC54" s="107">
        <f t="shared" si="14"/>
        <v>9819.2630000000008</v>
      </c>
      <c r="CD54" s="107">
        <f t="shared" si="14"/>
        <v>9808.1180000000004</v>
      </c>
      <c r="CE54" s="107">
        <f t="shared" si="14"/>
        <v>9806.3719999999994</v>
      </c>
      <c r="CF54" s="107">
        <f t="shared" si="14"/>
        <v>9755.8560000000016</v>
      </c>
      <c r="CG54" s="107">
        <f t="shared" si="14"/>
        <v>9671.0410000000011</v>
      </c>
      <c r="CH54" s="107">
        <f t="shared" si="14"/>
        <v>9513.31</v>
      </c>
      <c r="CI54" s="107">
        <f t="shared" si="14"/>
        <v>9431.5040000000008</v>
      </c>
      <c r="CJ54" s="107">
        <f t="shared" si="14"/>
        <v>9482.2150000000001</v>
      </c>
      <c r="CK54" s="107">
        <f t="shared" si="14"/>
        <v>9344.8190000000013</v>
      </c>
      <c r="CL54" s="107">
        <f t="shared" si="14"/>
        <v>9126.5169999999998</v>
      </c>
      <c r="CM54" s="107">
        <f t="shared" si="14"/>
        <v>9160.0669999999991</v>
      </c>
      <c r="CN54" s="107">
        <f t="shared" si="14"/>
        <v>8943.9030000000002</v>
      </c>
      <c r="CO54" s="107">
        <f t="shared" si="14"/>
        <v>8959.9210000000003</v>
      </c>
      <c r="CP54" s="107">
        <f t="shared" si="14"/>
        <v>9094.7639999999992</v>
      </c>
      <c r="CQ54" s="107">
        <f t="shared" si="14"/>
        <v>9081.4390000000003</v>
      </c>
      <c r="CR54" s="107">
        <f t="shared" si="14"/>
        <v>9010.2459999999992</v>
      </c>
      <c r="CS54" s="107">
        <f t="shared" si="14"/>
        <v>8884.2139999999999</v>
      </c>
      <c r="CT54" s="108">
        <f t="shared" si="14"/>
        <v>0</v>
      </c>
      <c r="CU54" s="108">
        <f t="shared" si="14"/>
        <v>0</v>
      </c>
      <c r="CV54" s="108">
        <f t="shared" si="14"/>
        <v>0</v>
      </c>
      <c r="CW54" s="109">
        <f t="shared" si="14"/>
        <v>0</v>
      </c>
      <c r="CX54" s="126">
        <f t="shared" si="14"/>
        <v>232199.74249999993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1" priority="1" operator="greaterThan">
      <formula>1500</formula>
    </cfRule>
  </conditionalFormatting>
  <pageMargins left="0.11811023622047245" right="0.11811023622047245" top="0.35433070866141736" bottom="0.31496062992125984" header="0.19685039370078741" footer="0.19685039370078741"/>
  <pageSetup paperSize="9" scale="41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53" man="1"/>
    <brk id="49" max="53" man="1"/>
    <brk id="73" max="5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CX54"/>
  <sheetViews>
    <sheetView showGridLines="0" zoomScale="60" zoomScaleNormal="60" workbookViewId="0">
      <pane xSplit="1" ySplit="3" topLeftCell="B4" activePane="bottomRight" state="frozen"/>
      <selection sqref="A1:XFD1048576"/>
      <selection pane="topRight" sqref="A1:XFD1048576"/>
      <selection pane="bottomLeft" sqref="A1:XFD1048576"/>
      <selection pane="bottomRight" activeCell="CO11" sqref="CO11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27"/>
    </row>
    <row r="3" spans="1:102" ht="30" customHeight="1" thickBot="1" x14ac:dyDescent="0.25">
      <c r="A3" s="10">
        <v>46244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28" t="s">
        <v>1</v>
      </c>
    </row>
    <row r="4" spans="1:102" ht="30" customHeight="1" thickBot="1" x14ac:dyDescent="0.25">
      <c r="A4" s="19" t="s">
        <v>40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8274.7979999999989</v>
      </c>
      <c r="C5" s="25">
        <v>8278.0659999999989</v>
      </c>
      <c r="D5" s="25">
        <v>8270.6540000000005</v>
      </c>
      <c r="E5" s="25">
        <v>7903.1419999999998</v>
      </c>
      <c r="F5" s="25">
        <v>8509.3649999999998</v>
      </c>
      <c r="G5" s="25">
        <v>8482.9229999999989</v>
      </c>
      <c r="H5" s="25">
        <v>8273.7360000000008</v>
      </c>
      <c r="I5" s="25">
        <v>8103.47</v>
      </c>
      <c r="J5" s="25">
        <v>8152.2870000000003</v>
      </c>
      <c r="K5" s="25">
        <v>8028.9939999999997</v>
      </c>
      <c r="L5" s="25">
        <v>7906.5569999999998</v>
      </c>
      <c r="M5" s="25">
        <v>7793.0630000000001</v>
      </c>
      <c r="N5" s="25">
        <v>7896.9780000000001</v>
      </c>
      <c r="O5" s="25">
        <v>7880.5020000000004</v>
      </c>
      <c r="P5" s="25">
        <v>7731.6109999999999</v>
      </c>
      <c r="Q5" s="25">
        <v>7712.433</v>
      </c>
      <c r="R5" s="25">
        <v>7826.0929999999998</v>
      </c>
      <c r="S5" s="25">
        <v>7828.6459999999997</v>
      </c>
      <c r="T5" s="25">
        <v>7965.2120000000004</v>
      </c>
      <c r="U5" s="25">
        <v>8141.7870000000003</v>
      </c>
      <c r="V5" s="25">
        <v>8048.1490000000003</v>
      </c>
      <c r="W5" s="25">
        <v>8285.3430000000008</v>
      </c>
      <c r="X5" s="25">
        <v>8621.875</v>
      </c>
      <c r="Y5" s="25">
        <v>8682.7890000000007</v>
      </c>
      <c r="Z5" s="25">
        <v>8389.3230000000003</v>
      </c>
      <c r="AA5" s="25">
        <v>8492.8459999999995</v>
      </c>
      <c r="AB5" s="25">
        <v>8607.0560000000005</v>
      </c>
      <c r="AC5" s="25">
        <v>8744.601999999999</v>
      </c>
      <c r="AD5" s="25">
        <v>9070.6080000000002</v>
      </c>
      <c r="AE5" s="25">
        <v>9191.3130000000001</v>
      </c>
      <c r="AF5" s="25">
        <v>9298.7170000000006</v>
      </c>
      <c r="AG5" s="25">
        <v>9429.8989999999994</v>
      </c>
      <c r="AH5" s="25">
        <v>9510.0530000000017</v>
      </c>
      <c r="AI5" s="25">
        <v>9720.1110000000008</v>
      </c>
      <c r="AJ5" s="25">
        <v>10040.659000000001</v>
      </c>
      <c r="AK5" s="25">
        <v>10122.023000000001</v>
      </c>
      <c r="AL5" s="25">
        <v>10485.489</v>
      </c>
      <c r="AM5" s="25">
        <v>10654.762000000001</v>
      </c>
      <c r="AN5" s="25">
        <v>10768.865</v>
      </c>
      <c r="AO5" s="25">
        <v>10829.022999999999</v>
      </c>
      <c r="AP5" s="25">
        <v>10792.049000000001</v>
      </c>
      <c r="AQ5" s="25">
        <v>10811.668</v>
      </c>
      <c r="AR5" s="25">
        <v>10953.959000000001</v>
      </c>
      <c r="AS5" s="25">
        <v>10989.346</v>
      </c>
      <c r="AT5" s="25">
        <v>10998.377</v>
      </c>
      <c r="AU5" s="25">
        <v>11052.777</v>
      </c>
      <c r="AV5" s="25">
        <v>11091.541999999999</v>
      </c>
      <c r="AW5" s="25">
        <v>11163.745000000001</v>
      </c>
      <c r="AX5" s="25">
        <v>11259.675999999999</v>
      </c>
      <c r="AY5" s="25">
        <v>11360.870999999999</v>
      </c>
      <c r="AZ5" s="25">
        <v>11377.575999999999</v>
      </c>
      <c r="BA5" s="25">
        <v>11356.183999999999</v>
      </c>
      <c r="BB5" s="25">
        <v>11319.441000000001</v>
      </c>
      <c r="BC5" s="25">
        <v>11245.931</v>
      </c>
      <c r="BD5" s="25">
        <v>11213.754999999999</v>
      </c>
      <c r="BE5" s="25">
        <v>11207.123</v>
      </c>
      <c r="BF5" s="25">
        <v>11353.931</v>
      </c>
      <c r="BG5" s="25">
        <v>11332.75</v>
      </c>
      <c r="BH5" s="25">
        <v>11170.373</v>
      </c>
      <c r="BI5" s="25">
        <v>11153.629000000001</v>
      </c>
      <c r="BJ5" s="25">
        <v>11156.040999999999</v>
      </c>
      <c r="BK5" s="25">
        <v>11112.620999999999</v>
      </c>
      <c r="BL5" s="25">
        <v>11024.424999999999</v>
      </c>
      <c r="BM5" s="25">
        <v>10832.467000000001</v>
      </c>
      <c r="BN5" s="25">
        <v>10726.395</v>
      </c>
      <c r="BO5" s="25">
        <v>10599.178</v>
      </c>
      <c r="BP5" s="25">
        <v>10713.157999999999</v>
      </c>
      <c r="BQ5" s="25">
        <v>10653.432000000001</v>
      </c>
      <c r="BR5" s="25">
        <v>10330.305</v>
      </c>
      <c r="BS5" s="25">
        <v>10644.582</v>
      </c>
      <c r="BT5" s="25">
        <v>10667.177</v>
      </c>
      <c r="BU5" s="25">
        <v>10731.946</v>
      </c>
      <c r="BV5" s="25">
        <v>10252.227000000001</v>
      </c>
      <c r="BW5" s="25">
        <v>10022.194</v>
      </c>
      <c r="BX5" s="25">
        <v>9937.1980000000003</v>
      </c>
      <c r="BY5" s="25">
        <v>9915.4009999999998</v>
      </c>
      <c r="BZ5" s="25">
        <v>9810.5329999999994</v>
      </c>
      <c r="CA5" s="25">
        <v>9800.6929999999993</v>
      </c>
      <c r="CB5" s="25">
        <v>9816.6929999999993</v>
      </c>
      <c r="CC5" s="25">
        <v>9819.2170000000006</v>
      </c>
      <c r="CD5" s="25">
        <v>9808.1260000000002</v>
      </c>
      <c r="CE5" s="25">
        <v>9806.39</v>
      </c>
      <c r="CF5" s="25">
        <v>9755.8230000000003</v>
      </c>
      <c r="CG5" s="25">
        <v>9671.0349999999999</v>
      </c>
      <c r="CH5" s="25">
        <v>9513.3050000000003</v>
      </c>
      <c r="CI5" s="25">
        <v>9431.4599999999991</v>
      </c>
      <c r="CJ5" s="25">
        <v>9482.2019999999993</v>
      </c>
      <c r="CK5" s="25">
        <v>9344.8230000000003</v>
      </c>
      <c r="CL5" s="25">
        <v>9126.4740000000002</v>
      </c>
      <c r="CM5" s="25">
        <v>9160.0609999999997</v>
      </c>
      <c r="CN5" s="25">
        <v>8943.893</v>
      </c>
      <c r="CO5" s="25">
        <v>8959.9009999999998</v>
      </c>
      <c r="CP5" s="25">
        <v>9094.74</v>
      </c>
      <c r="CQ5" s="25">
        <v>9081.3960000000006</v>
      </c>
      <c r="CR5" s="25">
        <v>9010.23</v>
      </c>
      <c r="CS5" s="25">
        <v>8884.226999999999</v>
      </c>
      <c r="CT5" s="26"/>
      <c r="CU5" s="26"/>
      <c r="CV5" s="26"/>
      <c r="CW5" s="27"/>
      <c r="CX5" s="28">
        <f t="array" ref="CX5">SUMPRODUCT(B5:CW5*0.25)</f>
        <v>232199.62349999999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>
        <v>158.36000000000001</v>
      </c>
      <c r="C8" s="37">
        <v>151.91</v>
      </c>
      <c r="D8" s="37">
        <v>144.02000000000001</v>
      </c>
      <c r="E8" s="37">
        <v>135.84</v>
      </c>
      <c r="F8" s="37">
        <v>151.21</v>
      </c>
      <c r="G8" s="37">
        <v>142.84</v>
      </c>
      <c r="H8" s="37">
        <v>140.52000000000001</v>
      </c>
      <c r="I8" s="37">
        <v>133.5</v>
      </c>
      <c r="J8" s="37">
        <v>141.19999999999999</v>
      </c>
      <c r="K8" s="37">
        <v>135.96</v>
      </c>
      <c r="L8" s="37">
        <v>132.41999999999999</v>
      </c>
      <c r="M8" s="37">
        <v>130</v>
      </c>
      <c r="N8" s="37">
        <v>130.07</v>
      </c>
      <c r="O8" s="37">
        <v>129.59</v>
      </c>
      <c r="P8" s="37">
        <v>129</v>
      </c>
      <c r="Q8" s="37">
        <v>127.09</v>
      </c>
      <c r="R8" s="37">
        <v>125.18</v>
      </c>
      <c r="S8" s="37">
        <v>127.14</v>
      </c>
      <c r="T8" s="37">
        <v>129</v>
      </c>
      <c r="U8" s="37">
        <v>130.35</v>
      </c>
      <c r="V8" s="37">
        <v>131.62</v>
      </c>
      <c r="W8" s="37">
        <v>139.38</v>
      </c>
      <c r="X8" s="37">
        <v>148.31</v>
      </c>
      <c r="Y8" s="37">
        <v>152.99</v>
      </c>
      <c r="Z8" s="37">
        <v>129.49</v>
      </c>
      <c r="AA8" s="37">
        <v>131.68</v>
      </c>
      <c r="AB8" s="37">
        <v>134.69</v>
      </c>
      <c r="AC8" s="37">
        <v>129.53</v>
      </c>
      <c r="AD8" s="37">
        <v>132.55000000000001</v>
      </c>
      <c r="AE8" s="37">
        <v>129</v>
      </c>
      <c r="AF8" s="37">
        <v>129</v>
      </c>
      <c r="AG8" s="37">
        <v>120.98</v>
      </c>
      <c r="AH8" s="37">
        <v>76.790000000000006</v>
      </c>
      <c r="AI8" s="37">
        <v>38.54</v>
      </c>
      <c r="AJ8" s="37">
        <v>0.02</v>
      </c>
      <c r="AK8" s="37">
        <v>0</v>
      </c>
      <c r="AL8" s="37">
        <v>0.1</v>
      </c>
      <c r="AM8" s="37">
        <v>0.01</v>
      </c>
      <c r="AN8" s="37">
        <v>0.01</v>
      </c>
      <c r="AO8" s="37">
        <v>0.01</v>
      </c>
      <c r="AP8" s="37">
        <v>0.01</v>
      </c>
      <c r="AQ8" s="37">
        <v>0.01</v>
      </c>
      <c r="AR8" s="37">
        <v>0</v>
      </c>
      <c r="AS8" s="37">
        <v>0</v>
      </c>
      <c r="AT8" s="37">
        <v>0</v>
      </c>
      <c r="AU8" s="37">
        <v>0</v>
      </c>
      <c r="AV8" s="37">
        <v>0</v>
      </c>
      <c r="AW8" s="37">
        <v>0</v>
      </c>
      <c r="AX8" s="37">
        <v>0.01</v>
      </c>
      <c r="AY8" s="37">
        <v>0.01</v>
      </c>
      <c r="AZ8" s="37">
        <v>0.01</v>
      </c>
      <c r="BA8" s="37">
        <v>0.01</v>
      </c>
      <c r="BB8" s="37">
        <v>0.01</v>
      </c>
      <c r="BC8" s="37">
        <v>0.01</v>
      </c>
      <c r="BD8" s="37">
        <v>0.01</v>
      </c>
      <c r="BE8" s="37">
        <v>0.02</v>
      </c>
      <c r="BF8" s="37">
        <v>0.01</v>
      </c>
      <c r="BG8" s="37">
        <v>0.01</v>
      </c>
      <c r="BH8" s="37">
        <v>0.01</v>
      </c>
      <c r="BI8" s="37">
        <v>0.01</v>
      </c>
      <c r="BJ8" s="37">
        <v>0.01</v>
      </c>
      <c r="BK8" s="37">
        <v>0.02</v>
      </c>
      <c r="BL8" s="37">
        <v>0.1</v>
      </c>
      <c r="BM8" s="37">
        <v>65.81</v>
      </c>
      <c r="BN8" s="37">
        <v>0.02</v>
      </c>
      <c r="BO8" s="37">
        <v>123.4</v>
      </c>
      <c r="BP8" s="37">
        <v>141.34</v>
      </c>
      <c r="BQ8" s="37">
        <v>171.97</v>
      </c>
      <c r="BR8" s="37">
        <v>133.80000000000001</v>
      </c>
      <c r="BS8" s="37">
        <v>162.29</v>
      </c>
      <c r="BT8" s="37">
        <v>174.01</v>
      </c>
      <c r="BU8" s="37">
        <v>174.01</v>
      </c>
      <c r="BV8" s="37">
        <v>205.19</v>
      </c>
      <c r="BW8" s="37">
        <v>230.35</v>
      </c>
      <c r="BX8" s="37">
        <v>217.45</v>
      </c>
      <c r="BY8" s="37">
        <v>175.64</v>
      </c>
      <c r="BZ8" s="37">
        <v>175.49</v>
      </c>
      <c r="CA8" s="37">
        <v>190.01</v>
      </c>
      <c r="CB8" s="37">
        <v>174.07</v>
      </c>
      <c r="CC8" s="37">
        <v>140.27000000000001</v>
      </c>
      <c r="CD8" s="37">
        <v>142.05000000000001</v>
      </c>
      <c r="CE8" s="37">
        <v>141.37</v>
      </c>
      <c r="CF8" s="37">
        <v>140.80000000000001</v>
      </c>
      <c r="CG8" s="37">
        <v>141.6</v>
      </c>
      <c r="CH8" s="37">
        <v>142.78</v>
      </c>
      <c r="CI8" s="37">
        <v>175.49</v>
      </c>
      <c r="CJ8" s="37">
        <v>195.19</v>
      </c>
      <c r="CK8" s="37">
        <v>175.49</v>
      </c>
      <c r="CL8" s="37">
        <v>217.83</v>
      </c>
      <c r="CM8" s="37">
        <v>216.55</v>
      </c>
      <c r="CN8" s="37">
        <v>210.75</v>
      </c>
      <c r="CO8" s="37">
        <v>200.74</v>
      </c>
      <c r="CP8" s="37">
        <v>210.6</v>
      </c>
      <c r="CQ8" s="37">
        <v>176.47</v>
      </c>
      <c r="CR8" s="37">
        <v>208.02</v>
      </c>
      <c r="CS8" s="37">
        <v>182.11</v>
      </c>
      <c r="CT8" s="38"/>
      <c r="CU8" s="38"/>
      <c r="CV8" s="38"/>
      <c r="CW8" s="39"/>
      <c r="CX8" s="40">
        <f>IF(SUM(B8:CW8)&lt;&gt;0,AVERAGEIF(B8:CW8,"&lt;&gt;"""),"")</f>
        <v>103.99104166666673</v>
      </c>
    </row>
    <row r="9" spans="1:102" ht="24.95" customHeight="1" thickBot="1" x14ac:dyDescent="0.25">
      <c r="A9" s="41" t="s">
        <v>6</v>
      </c>
      <c r="B9" s="42">
        <v>147.5325</v>
      </c>
      <c r="C9" s="43">
        <v>147.5325</v>
      </c>
      <c r="D9" s="43">
        <v>147.5325</v>
      </c>
      <c r="E9" s="43">
        <v>147.5325</v>
      </c>
      <c r="F9" s="43">
        <v>142.01750000000001</v>
      </c>
      <c r="G9" s="43">
        <v>142.01750000000001</v>
      </c>
      <c r="H9" s="43">
        <v>142.01750000000001</v>
      </c>
      <c r="I9" s="43">
        <v>142.01750000000001</v>
      </c>
      <c r="J9" s="43">
        <v>134.89500000000001</v>
      </c>
      <c r="K9" s="43">
        <v>134.89500000000001</v>
      </c>
      <c r="L9" s="43">
        <v>134.89500000000001</v>
      </c>
      <c r="M9" s="43">
        <v>134.89500000000001</v>
      </c>
      <c r="N9" s="43">
        <v>128.9375</v>
      </c>
      <c r="O9" s="43">
        <v>128.9375</v>
      </c>
      <c r="P9" s="43">
        <v>128.9375</v>
      </c>
      <c r="Q9" s="43">
        <v>128.9375</v>
      </c>
      <c r="R9" s="43">
        <v>127.9175</v>
      </c>
      <c r="S9" s="43">
        <v>127.9175</v>
      </c>
      <c r="T9" s="43">
        <v>127.9175</v>
      </c>
      <c r="U9" s="43">
        <v>127.9175</v>
      </c>
      <c r="V9" s="43">
        <v>143.07499999999999</v>
      </c>
      <c r="W9" s="43">
        <v>143.07499999999999</v>
      </c>
      <c r="X9" s="43">
        <v>143.07499999999999</v>
      </c>
      <c r="Y9" s="43">
        <v>143.07499999999999</v>
      </c>
      <c r="Z9" s="43">
        <v>131.3475</v>
      </c>
      <c r="AA9" s="43">
        <v>131.3475</v>
      </c>
      <c r="AB9" s="43">
        <v>131.3475</v>
      </c>
      <c r="AC9" s="43">
        <v>131.3475</v>
      </c>
      <c r="AD9" s="43">
        <v>127.88249999999999</v>
      </c>
      <c r="AE9" s="43">
        <v>127.88249999999999</v>
      </c>
      <c r="AF9" s="43">
        <v>127.88249999999999</v>
      </c>
      <c r="AG9" s="43">
        <v>127.88249999999999</v>
      </c>
      <c r="AH9" s="43">
        <v>28.837499999999999</v>
      </c>
      <c r="AI9" s="43">
        <v>28.837499999999999</v>
      </c>
      <c r="AJ9" s="43">
        <v>28.837499999999999</v>
      </c>
      <c r="AK9" s="43">
        <v>28.837499999999999</v>
      </c>
      <c r="AL9" s="43">
        <v>3.2500000000000001E-2</v>
      </c>
      <c r="AM9" s="43">
        <v>3.2500000000000001E-2</v>
      </c>
      <c r="AN9" s="43">
        <v>3.2500000000000001E-2</v>
      </c>
      <c r="AO9" s="43">
        <v>3.2500000000000001E-2</v>
      </c>
      <c r="AP9" s="43">
        <v>5.0000000000000001E-3</v>
      </c>
      <c r="AQ9" s="43">
        <v>5.0000000000000001E-3</v>
      </c>
      <c r="AR9" s="43">
        <v>5.0000000000000001E-3</v>
      </c>
      <c r="AS9" s="43">
        <v>5.0000000000000001E-3</v>
      </c>
      <c r="AT9" s="43">
        <v>0</v>
      </c>
      <c r="AU9" s="43">
        <v>0</v>
      </c>
      <c r="AV9" s="43">
        <v>0</v>
      </c>
      <c r="AW9" s="43">
        <v>0</v>
      </c>
      <c r="AX9" s="43">
        <v>0.01</v>
      </c>
      <c r="AY9" s="43">
        <v>0.01</v>
      </c>
      <c r="AZ9" s="43">
        <v>0.01</v>
      </c>
      <c r="BA9" s="43">
        <v>0.01</v>
      </c>
      <c r="BB9" s="43">
        <v>1.2500000000000001E-2</v>
      </c>
      <c r="BC9" s="43">
        <v>1.2500000000000001E-2</v>
      </c>
      <c r="BD9" s="43">
        <v>1.2500000000000001E-2</v>
      </c>
      <c r="BE9" s="43">
        <v>1.2500000000000001E-2</v>
      </c>
      <c r="BF9" s="43">
        <v>0.01</v>
      </c>
      <c r="BG9" s="43">
        <v>0.01</v>
      </c>
      <c r="BH9" s="43">
        <v>0.01</v>
      </c>
      <c r="BI9" s="43">
        <v>0.01</v>
      </c>
      <c r="BJ9" s="43">
        <v>16.484999999999999</v>
      </c>
      <c r="BK9" s="43">
        <v>16.484999999999999</v>
      </c>
      <c r="BL9" s="43">
        <v>16.484999999999999</v>
      </c>
      <c r="BM9" s="43">
        <v>16.484999999999999</v>
      </c>
      <c r="BN9" s="43">
        <v>109.1825</v>
      </c>
      <c r="BO9" s="43">
        <v>109.1825</v>
      </c>
      <c r="BP9" s="43">
        <v>109.1825</v>
      </c>
      <c r="BQ9" s="43">
        <v>109.1825</v>
      </c>
      <c r="BR9" s="43">
        <v>161.0275</v>
      </c>
      <c r="BS9" s="43">
        <v>161.0275</v>
      </c>
      <c r="BT9" s="43">
        <v>161.0275</v>
      </c>
      <c r="BU9" s="43">
        <v>161.0275</v>
      </c>
      <c r="BV9" s="43">
        <v>207.1575</v>
      </c>
      <c r="BW9" s="43">
        <v>207.1575</v>
      </c>
      <c r="BX9" s="43">
        <v>207.1575</v>
      </c>
      <c r="BY9" s="43">
        <v>207.1575</v>
      </c>
      <c r="BZ9" s="43">
        <v>169.96</v>
      </c>
      <c r="CA9" s="43">
        <v>169.96</v>
      </c>
      <c r="CB9" s="43">
        <v>169.96</v>
      </c>
      <c r="CC9" s="43">
        <v>169.96</v>
      </c>
      <c r="CD9" s="43">
        <v>141.45500000000001</v>
      </c>
      <c r="CE9" s="43">
        <v>141.45500000000001</v>
      </c>
      <c r="CF9" s="43">
        <v>141.45500000000001</v>
      </c>
      <c r="CG9" s="43">
        <v>141.45500000000001</v>
      </c>
      <c r="CH9" s="43">
        <v>172.23750000000001</v>
      </c>
      <c r="CI9" s="43">
        <v>172.23750000000001</v>
      </c>
      <c r="CJ9" s="43">
        <v>172.23750000000001</v>
      </c>
      <c r="CK9" s="43">
        <v>172.23750000000001</v>
      </c>
      <c r="CL9" s="43">
        <v>211.4675</v>
      </c>
      <c r="CM9" s="43">
        <v>211.4675</v>
      </c>
      <c r="CN9" s="43">
        <v>211.4675</v>
      </c>
      <c r="CO9" s="43">
        <v>211.4675</v>
      </c>
      <c r="CP9" s="43">
        <v>194.3</v>
      </c>
      <c r="CQ9" s="43">
        <v>194.3</v>
      </c>
      <c r="CR9" s="43">
        <v>194.3</v>
      </c>
      <c r="CS9" s="43">
        <v>194.3</v>
      </c>
      <c r="CT9" s="44"/>
      <c r="CU9" s="44"/>
      <c r="CV9" s="44"/>
      <c r="CW9" s="45"/>
      <c r="CX9" s="46">
        <f>IF(SUM(B9:CW9)&lt;&gt;0,AVERAGEIF(B9:CW9,"&lt;&gt;"""),"")</f>
        <v>103.99104166666666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4"/>
      <c r="CU11" s="54"/>
      <c r="CV11" s="54"/>
      <c r="CW11" s="55"/>
      <c r="CX11" s="56">
        <f t="array" ref="CX11">SUMPRODUCT(B11:CW11*0.25)</f>
        <v>0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/>
      <c r="BQ13" s="65"/>
      <c r="BR13" s="65"/>
      <c r="BS13" s="65"/>
      <c r="BT13" s="65"/>
      <c r="BU13" s="65"/>
      <c r="BV13" s="65"/>
      <c r="BW13" s="65"/>
      <c r="BX13" s="65"/>
      <c r="BY13" s="65"/>
      <c r="BZ13" s="65"/>
      <c r="CA13" s="65"/>
      <c r="CB13" s="65"/>
      <c r="CC13" s="65"/>
      <c r="CD13" s="65"/>
      <c r="CE13" s="65"/>
      <c r="CF13" s="65"/>
      <c r="CG13" s="65"/>
      <c r="CH13" s="65"/>
      <c r="CI13" s="65"/>
      <c r="CJ13" s="65"/>
      <c r="CK13" s="65"/>
      <c r="CL13" s="65"/>
      <c r="CM13" s="65"/>
      <c r="CN13" s="65"/>
      <c r="CO13" s="65"/>
      <c r="CP13" s="65"/>
      <c r="CQ13" s="65"/>
      <c r="CR13" s="65"/>
      <c r="CS13" s="65"/>
      <c r="CT13" s="66"/>
      <c r="CU13" s="66"/>
      <c r="CV13" s="66"/>
      <c r="CW13" s="67"/>
      <c r="CX13" s="68">
        <f t="array" ref="CX13">SUMPRODUCT(B13:CW13*0.25)</f>
        <v>0</v>
      </c>
    </row>
    <row r="14" spans="1:102" ht="24.95" customHeight="1" x14ac:dyDescent="0.2">
      <c r="A14" s="63" t="s">
        <v>11</v>
      </c>
      <c r="B14" s="64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6"/>
      <c r="CU14" s="66"/>
      <c r="CV14" s="66"/>
      <c r="CW14" s="67"/>
      <c r="CX14" s="68">
        <f t="array" ref="CX14">SUMPRODUCT(B14:CW14*0.25)</f>
        <v>0</v>
      </c>
    </row>
    <row r="15" spans="1:102" ht="24.95" customHeight="1" x14ac:dyDescent="0.2">
      <c r="A15" s="69" t="s">
        <v>12</v>
      </c>
      <c r="B15" s="70">
        <v>57</v>
      </c>
      <c r="C15" s="71">
        <v>57</v>
      </c>
      <c r="D15" s="71">
        <v>57</v>
      </c>
      <c r="E15" s="71">
        <v>57</v>
      </c>
      <c r="F15" s="71">
        <v>57</v>
      </c>
      <c r="G15" s="71">
        <v>57</v>
      </c>
      <c r="H15" s="71">
        <v>57</v>
      </c>
      <c r="I15" s="71">
        <v>57</v>
      </c>
      <c r="J15" s="71">
        <v>57</v>
      </c>
      <c r="K15" s="71">
        <v>57</v>
      </c>
      <c r="L15" s="71">
        <v>57</v>
      </c>
      <c r="M15" s="71">
        <v>57</v>
      </c>
      <c r="N15" s="71">
        <v>57</v>
      </c>
      <c r="O15" s="71">
        <v>57</v>
      </c>
      <c r="P15" s="71">
        <v>57</v>
      </c>
      <c r="Q15" s="71">
        <v>57</v>
      </c>
      <c r="R15" s="71">
        <v>57</v>
      </c>
      <c r="S15" s="71">
        <v>57</v>
      </c>
      <c r="T15" s="71">
        <v>57</v>
      </c>
      <c r="U15" s="71">
        <v>57</v>
      </c>
      <c r="V15" s="71">
        <v>57</v>
      </c>
      <c r="W15" s="71">
        <v>57</v>
      </c>
      <c r="X15" s="71">
        <v>56.500999999999998</v>
      </c>
      <c r="Y15" s="71">
        <v>55.604999999999997</v>
      </c>
      <c r="Z15" s="71">
        <v>54.197000000000003</v>
      </c>
      <c r="AA15" s="71">
        <v>52.533000000000001</v>
      </c>
      <c r="AB15" s="71">
        <v>50.325000000000003</v>
      </c>
      <c r="AC15" s="71">
        <v>47.064</v>
      </c>
      <c r="AD15" s="71">
        <v>42.872</v>
      </c>
      <c r="AE15" s="71">
        <v>38.901000000000003</v>
      </c>
      <c r="AF15" s="71">
        <v>35.25</v>
      </c>
      <c r="AG15" s="71">
        <v>31.242999999999999</v>
      </c>
      <c r="AH15" s="71">
        <v>26.699000000000002</v>
      </c>
      <c r="AI15" s="71">
        <v>22.53</v>
      </c>
      <c r="AJ15" s="71">
        <v>18.962</v>
      </c>
      <c r="AK15" s="71">
        <v>15.646000000000001</v>
      </c>
      <c r="AL15" s="71">
        <v>5.9320000000000004</v>
      </c>
      <c r="AM15" s="71">
        <v>2.391</v>
      </c>
      <c r="AN15" s="71"/>
      <c r="AO15" s="71"/>
      <c r="AP15" s="71"/>
      <c r="AQ15" s="71"/>
      <c r="AR15" s="71"/>
      <c r="AS15" s="71"/>
      <c r="AT15" s="71"/>
      <c r="AU15" s="71"/>
      <c r="AV15" s="71"/>
      <c r="AW15" s="71"/>
      <c r="AX15" s="71"/>
      <c r="AY15" s="71"/>
      <c r="AZ15" s="71"/>
      <c r="BA15" s="71"/>
      <c r="BB15" s="71"/>
      <c r="BC15" s="71"/>
      <c r="BD15" s="71"/>
      <c r="BE15" s="71"/>
      <c r="BF15" s="71"/>
      <c r="BG15" s="71"/>
      <c r="BH15" s="71">
        <v>0.93899999999999995</v>
      </c>
      <c r="BI15" s="71">
        <v>3.274</v>
      </c>
      <c r="BJ15" s="71">
        <v>5.8949999999999996</v>
      </c>
      <c r="BK15" s="71">
        <v>8.5779999999999994</v>
      </c>
      <c r="BL15" s="71">
        <v>11.475</v>
      </c>
      <c r="BM15" s="71">
        <v>14.869</v>
      </c>
      <c r="BN15" s="71">
        <v>23.253</v>
      </c>
      <c r="BO15" s="71">
        <v>26.341000000000001</v>
      </c>
      <c r="BP15" s="71">
        <v>29.460999999999999</v>
      </c>
      <c r="BQ15" s="71">
        <v>33.137999999999998</v>
      </c>
      <c r="BR15" s="71">
        <v>37.220999999999997</v>
      </c>
      <c r="BS15" s="71">
        <v>40.664000000000001</v>
      </c>
      <c r="BT15" s="71">
        <v>43.524999999999999</v>
      </c>
      <c r="BU15" s="71">
        <v>46.433999999999997</v>
      </c>
      <c r="BV15" s="71">
        <v>49.49</v>
      </c>
      <c r="BW15" s="71">
        <v>51.902000000000001</v>
      </c>
      <c r="BX15" s="71">
        <v>53.540999999999997</v>
      </c>
      <c r="BY15" s="71">
        <v>54.756999999999998</v>
      </c>
      <c r="BZ15" s="71">
        <v>55.780999999999999</v>
      </c>
      <c r="CA15" s="71">
        <v>56.497999999999998</v>
      </c>
      <c r="CB15" s="71">
        <v>57</v>
      </c>
      <c r="CC15" s="71">
        <v>57</v>
      </c>
      <c r="CD15" s="71">
        <v>57</v>
      </c>
      <c r="CE15" s="71">
        <v>57</v>
      </c>
      <c r="CF15" s="71">
        <v>57</v>
      </c>
      <c r="CG15" s="71">
        <v>57</v>
      </c>
      <c r="CH15" s="71">
        <v>57</v>
      </c>
      <c r="CI15" s="71">
        <v>57</v>
      </c>
      <c r="CJ15" s="71">
        <v>57</v>
      </c>
      <c r="CK15" s="71">
        <v>57</v>
      </c>
      <c r="CL15" s="71">
        <v>57</v>
      </c>
      <c r="CM15" s="71">
        <v>57</v>
      </c>
      <c r="CN15" s="71">
        <v>57</v>
      </c>
      <c r="CO15" s="71">
        <v>57</v>
      </c>
      <c r="CP15" s="71">
        <v>57</v>
      </c>
      <c r="CQ15" s="71">
        <v>57</v>
      </c>
      <c r="CR15" s="71">
        <v>57</v>
      </c>
      <c r="CS15" s="71">
        <v>57</v>
      </c>
      <c r="CT15" s="72"/>
      <c r="CU15" s="72"/>
      <c r="CV15" s="72"/>
      <c r="CW15" s="73"/>
      <c r="CX15" s="74">
        <f t="array" ref="CX15">SUMPRODUCT(B15:CW15*0.25)</f>
        <v>870.92174999999997</v>
      </c>
    </row>
    <row r="16" spans="1:102" ht="24.95" customHeight="1" x14ac:dyDescent="0.2">
      <c r="A16" s="69" t="s">
        <v>13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2"/>
      <c r="CU16" s="72"/>
      <c r="CV16" s="72"/>
      <c r="CW16" s="73"/>
      <c r="CX16" s="74">
        <f t="array" ref="CX16">SUMPRODUCT(B16:CW16*0.25)</f>
        <v>0</v>
      </c>
    </row>
    <row r="17" spans="1:102" ht="24.95" customHeight="1" x14ac:dyDescent="0.2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>
        <v>215</v>
      </c>
      <c r="AM17" s="71">
        <v>253.5</v>
      </c>
      <c r="AN17" s="71">
        <v>308</v>
      </c>
      <c r="AO17" s="71">
        <v>312</v>
      </c>
      <c r="AP17" s="71">
        <v>214</v>
      </c>
      <c r="AQ17" s="71">
        <v>217</v>
      </c>
      <c r="AR17" s="71">
        <v>350.5</v>
      </c>
      <c r="AS17" s="71">
        <v>354.5</v>
      </c>
      <c r="AT17" s="71">
        <v>373.5</v>
      </c>
      <c r="AU17" s="71">
        <v>377.5</v>
      </c>
      <c r="AV17" s="71">
        <v>381.5</v>
      </c>
      <c r="AW17" s="71">
        <v>385.5</v>
      </c>
      <c r="AX17" s="71">
        <v>371.8</v>
      </c>
      <c r="AY17" s="71">
        <v>388</v>
      </c>
      <c r="AZ17" s="71">
        <v>367.3</v>
      </c>
      <c r="BA17" s="71">
        <v>333.62</v>
      </c>
      <c r="BB17" s="71">
        <v>280.62</v>
      </c>
      <c r="BC17" s="71">
        <v>222</v>
      </c>
      <c r="BD17" s="71">
        <v>203</v>
      </c>
      <c r="BE17" s="71">
        <v>199</v>
      </c>
      <c r="BF17" s="71">
        <v>193</v>
      </c>
      <c r="BG17" s="71">
        <v>171</v>
      </c>
      <c r="BH17" s="71">
        <v>10</v>
      </c>
      <c r="BI17" s="71">
        <v>6</v>
      </c>
      <c r="BJ17" s="71">
        <v>5.2</v>
      </c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1623.26</v>
      </c>
    </row>
    <row r="18" spans="1:102" ht="30" customHeight="1" thickBot="1" x14ac:dyDescent="0.25">
      <c r="A18" s="75" t="s">
        <v>15</v>
      </c>
      <c r="B18" s="76">
        <f>SUM(B11:B17)</f>
        <v>57</v>
      </c>
      <c r="C18" s="77">
        <f t="shared" ref="C18:BN18" si="0">SUM(C11:C17)</f>
        <v>57</v>
      </c>
      <c r="D18" s="77">
        <f t="shared" si="0"/>
        <v>57</v>
      </c>
      <c r="E18" s="77">
        <f t="shared" si="0"/>
        <v>57</v>
      </c>
      <c r="F18" s="77">
        <f t="shared" si="0"/>
        <v>57</v>
      </c>
      <c r="G18" s="77">
        <f t="shared" si="0"/>
        <v>57</v>
      </c>
      <c r="H18" s="77">
        <f t="shared" si="0"/>
        <v>57</v>
      </c>
      <c r="I18" s="77">
        <f t="shared" si="0"/>
        <v>57</v>
      </c>
      <c r="J18" s="77">
        <f t="shared" si="0"/>
        <v>57</v>
      </c>
      <c r="K18" s="77">
        <f t="shared" si="0"/>
        <v>57</v>
      </c>
      <c r="L18" s="77">
        <f t="shared" si="0"/>
        <v>57</v>
      </c>
      <c r="M18" s="77">
        <f t="shared" si="0"/>
        <v>57</v>
      </c>
      <c r="N18" s="77">
        <f t="shared" si="0"/>
        <v>57</v>
      </c>
      <c r="O18" s="77">
        <f t="shared" si="0"/>
        <v>57</v>
      </c>
      <c r="P18" s="77">
        <f t="shared" si="0"/>
        <v>57</v>
      </c>
      <c r="Q18" s="77">
        <f t="shared" si="0"/>
        <v>57</v>
      </c>
      <c r="R18" s="77">
        <f t="shared" si="0"/>
        <v>57</v>
      </c>
      <c r="S18" s="77">
        <f t="shared" si="0"/>
        <v>57</v>
      </c>
      <c r="T18" s="77">
        <f t="shared" si="0"/>
        <v>57</v>
      </c>
      <c r="U18" s="77">
        <f t="shared" si="0"/>
        <v>57</v>
      </c>
      <c r="V18" s="77">
        <f t="shared" si="0"/>
        <v>57</v>
      </c>
      <c r="W18" s="77">
        <f t="shared" si="0"/>
        <v>57</v>
      </c>
      <c r="X18" s="77">
        <f t="shared" si="0"/>
        <v>56.500999999999998</v>
      </c>
      <c r="Y18" s="77">
        <f t="shared" si="0"/>
        <v>55.604999999999997</v>
      </c>
      <c r="Z18" s="77">
        <f t="shared" si="0"/>
        <v>54.197000000000003</v>
      </c>
      <c r="AA18" s="77">
        <f t="shared" si="0"/>
        <v>52.533000000000001</v>
      </c>
      <c r="AB18" s="77">
        <f t="shared" si="0"/>
        <v>50.325000000000003</v>
      </c>
      <c r="AC18" s="77">
        <f t="shared" si="0"/>
        <v>47.064</v>
      </c>
      <c r="AD18" s="77">
        <f t="shared" si="0"/>
        <v>42.872</v>
      </c>
      <c r="AE18" s="77">
        <f t="shared" si="0"/>
        <v>38.901000000000003</v>
      </c>
      <c r="AF18" s="77">
        <f t="shared" si="0"/>
        <v>35.25</v>
      </c>
      <c r="AG18" s="77">
        <f t="shared" si="0"/>
        <v>31.242999999999999</v>
      </c>
      <c r="AH18" s="77">
        <f t="shared" si="0"/>
        <v>26.699000000000002</v>
      </c>
      <c r="AI18" s="77">
        <f t="shared" si="0"/>
        <v>22.53</v>
      </c>
      <c r="AJ18" s="77">
        <f t="shared" si="0"/>
        <v>18.962</v>
      </c>
      <c r="AK18" s="77">
        <f t="shared" si="0"/>
        <v>15.646000000000001</v>
      </c>
      <c r="AL18" s="77">
        <f t="shared" si="0"/>
        <v>220.93199999999999</v>
      </c>
      <c r="AM18" s="77">
        <f t="shared" si="0"/>
        <v>255.89099999999999</v>
      </c>
      <c r="AN18" s="77">
        <f t="shared" si="0"/>
        <v>308</v>
      </c>
      <c r="AO18" s="77">
        <f t="shared" si="0"/>
        <v>312</v>
      </c>
      <c r="AP18" s="77">
        <f t="shared" si="0"/>
        <v>214</v>
      </c>
      <c r="AQ18" s="77">
        <f t="shared" si="0"/>
        <v>217</v>
      </c>
      <c r="AR18" s="77">
        <f t="shared" si="0"/>
        <v>350.5</v>
      </c>
      <c r="AS18" s="77">
        <f t="shared" si="0"/>
        <v>354.5</v>
      </c>
      <c r="AT18" s="77">
        <f t="shared" si="0"/>
        <v>373.5</v>
      </c>
      <c r="AU18" s="77">
        <f t="shared" si="0"/>
        <v>377.5</v>
      </c>
      <c r="AV18" s="77">
        <f t="shared" si="0"/>
        <v>381.5</v>
      </c>
      <c r="AW18" s="77">
        <f t="shared" si="0"/>
        <v>385.5</v>
      </c>
      <c r="AX18" s="77">
        <f t="shared" si="0"/>
        <v>371.8</v>
      </c>
      <c r="AY18" s="77">
        <f t="shared" si="0"/>
        <v>388</v>
      </c>
      <c r="AZ18" s="77">
        <f t="shared" si="0"/>
        <v>367.3</v>
      </c>
      <c r="BA18" s="77">
        <f t="shared" si="0"/>
        <v>333.62</v>
      </c>
      <c r="BB18" s="77">
        <f t="shared" si="0"/>
        <v>280.62</v>
      </c>
      <c r="BC18" s="77">
        <f t="shared" si="0"/>
        <v>222</v>
      </c>
      <c r="BD18" s="77">
        <f t="shared" si="0"/>
        <v>203</v>
      </c>
      <c r="BE18" s="77">
        <f t="shared" si="0"/>
        <v>199</v>
      </c>
      <c r="BF18" s="77">
        <f t="shared" si="0"/>
        <v>193</v>
      </c>
      <c r="BG18" s="77">
        <f t="shared" si="0"/>
        <v>171</v>
      </c>
      <c r="BH18" s="77">
        <f t="shared" si="0"/>
        <v>10.939</v>
      </c>
      <c r="BI18" s="77">
        <f t="shared" si="0"/>
        <v>9.2740000000000009</v>
      </c>
      <c r="BJ18" s="77">
        <f t="shared" si="0"/>
        <v>11.094999999999999</v>
      </c>
      <c r="BK18" s="77">
        <f t="shared" si="0"/>
        <v>8.5779999999999994</v>
      </c>
      <c r="BL18" s="77">
        <f t="shared" si="0"/>
        <v>11.475</v>
      </c>
      <c r="BM18" s="77">
        <f t="shared" si="0"/>
        <v>14.869</v>
      </c>
      <c r="BN18" s="77">
        <f t="shared" si="0"/>
        <v>23.253</v>
      </c>
      <c r="BO18" s="77">
        <f t="shared" ref="BO18:CW18" si="1">SUM(BO11:BO17)</f>
        <v>26.341000000000001</v>
      </c>
      <c r="BP18" s="77">
        <f t="shared" si="1"/>
        <v>29.460999999999999</v>
      </c>
      <c r="BQ18" s="77">
        <f t="shared" si="1"/>
        <v>33.137999999999998</v>
      </c>
      <c r="BR18" s="77">
        <f t="shared" si="1"/>
        <v>37.220999999999997</v>
      </c>
      <c r="BS18" s="77">
        <f t="shared" si="1"/>
        <v>40.664000000000001</v>
      </c>
      <c r="BT18" s="77">
        <f t="shared" si="1"/>
        <v>43.524999999999999</v>
      </c>
      <c r="BU18" s="77">
        <f t="shared" si="1"/>
        <v>46.433999999999997</v>
      </c>
      <c r="BV18" s="77">
        <f t="shared" si="1"/>
        <v>49.49</v>
      </c>
      <c r="BW18" s="77">
        <f t="shared" si="1"/>
        <v>51.902000000000001</v>
      </c>
      <c r="BX18" s="77">
        <f t="shared" si="1"/>
        <v>53.540999999999997</v>
      </c>
      <c r="BY18" s="77">
        <f t="shared" si="1"/>
        <v>54.756999999999998</v>
      </c>
      <c r="BZ18" s="77">
        <f t="shared" si="1"/>
        <v>55.780999999999999</v>
      </c>
      <c r="CA18" s="77">
        <f t="shared" si="1"/>
        <v>56.497999999999998</v>
      </c>
      <c r="CB18" s="77">
        <f t="shared" si="1"/>
        <v>57</v>
      </c>
      <c r="CC18" s="77">
        <f t="shared" si="1"/>
        <v>57</v>
      </c>
      <c r="CD18" s="77">
        <f t="shared" si="1"/>
        <v>57</v>
      </c>
      <c r="CE18" s="77">
        <f t="shared" si="1"/>
        <v>57</v>
      </c>
      <c r="CF18" s="77">
        <f t="shared" si="1"/>
        <v>57</v>
      </c>
      <c r="CG18" s="77">
        <f t="shared" si="1"/>
        <v>57</v>
      </c>
      <c r="CH18" s="77">
        <f t="shared" si="1"/>
        <v>57</v>
      </c>
      <c r="CI18" s="77">
        <f t="shared" si="1"/>
        <v>57</v>
      </c>
      <c r="CJ18" s="77">
        <f t="shared" si="1"/>
        <v>57</v>
      </c>
      <c r="CK18" s="77">
        <f t="shared" si="1"/>
        <v>57</v>
      </c>
      <c r="CL18" s="77">
        <f t="shared" si="1"/>
        <v>57</v>
      </c>
      <c r="CM18" s="77">
        <f t="shared" si="1"/>
        <v>57</v>
      </c>
      <c r="CN18" s="77">
        <f t="shared" si="1"/>
        <v>57</v>
      </c>
      <c r="CO18" s="77">
        <f t="shared" si="1"/>
        <v>57</v>
      </c>
      <c r="CP18" s="77">
        <f t="shared" si="1"/>
        <v>57</v>
      </c>
      <c r="CQ18" s="77">
        <f t="shared" si="1"/>
        <v>57</v>
      </c>
      <c r="CR18" s="77">
        <f t="shared" si="1"/>
        <v>57</v>
      </c>
      <c r="CS18" s="77">
        <f t="shared" si="1"/>
        <v>57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2494.1817499999997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>
        <v>791.86400000000003</v>
      </c>
      <c r="C21" s="88">
        <v>791.82600000000002</v>
      </c>
      <c r="D21" s="88">
        <v>791.79300000000001</v>
      </c>
      <c r="E21" s="88">
        <v>791.65200000000004</v>
      </c>
      <c r="F21" s="88">
        <v>794.46600000000001</v>
      </c>
      <c r="G21" s="88">
        <v>794.44899999999996</v>
      </c>
      <c r="H21" s="88">
        <v>794.53800000000001</v>
      </c>
      <c r="I21" s="88">
        <v>794.59</v>
      </c>
      <c r="J21" s="88">
        <v>760.36900000000003</v>
      </c>
      <c r="K21" s="88">
        <v>760.48199999999997</v>
      </c>
      <c r="L21" s="88">
        <v>760.43899999999996</v>
      </c>
      <c r="M21" s="88">
        <v>760.42700000000002</v>
      </c>
      <c r="N21" s="88">
        <v>755.87900000000002</v>
      </c>
      <c r="O21" s="88">
        <v>755.77700000000004</v>
      </c>
      <c r="P21" s="88">
        <v>755.85900000000004</v>
      </c>
      <c r="Q21" s="88">
        <v>755.90499999999997</v>
      </c>
      <c r="R21" s="88">
        <v>752.58100000000002</v>
      </c>
      <c r="S21" s="88">
        <v>752.91700000000003</v>
      </c>
      <c r="T21" s="88">
        <v>752.54300000000001</v>
      </c>
      <c r="U21" s="88">
        <v>752.41099999999994</v>
      </c>
      <c r="V21" s="88">
        <v>754.53899999999999</v>
      </c>
      <c r="W21" s="88">
        <v>754.21699999999998</v>
      </c>
      <c r="X21" s="88">
        <v>753.76499999999999</v>
      </c>
      <c r="Y21" s="88">
        <v>753.37300000000005</v>
      </c>
      <c r="Z21" s="88">
        <v>751.52</v>
      </c>
      <c r="AA21" s="88">
        <v>751.26400000000001</v>
      </c>
      <c r="AB21" s="88">
        <v>750.93799999999999</v>
      </c>
      <c r="AC21" s="88">
        <v>750.85900000000004</v>
      </c>
      <c r="AD21" s="88">
        <v>757.68899999999996</v>
      </c>
      <c r="AE21" s="88">
        <v>757.81899999999996</v>
      </c>
      <c r="AF21" s="88">
        <v>757.32</v>
      </c>
      <c r="AG21" s="88">
        <v>758.50599999999997</v>
      </c>
      <c r="AH21" s="88">
        <v>752.90499999999997</v>
      </c>
      <c r="AI21" s="88">
        <v>752.54200000000003</v>
      </c>
      <c r="AJ21" s="88">
        <v>759.63400000000001</v>
      </c>
      <c r="AK21" s="88">
        <v>758.85599999999999</v>
      </c>
      <c r="AL21" s="88">
        <v>756.24</v>
      </c>
      <c r="AM21" s="88">
        <v>755.81399999999996</v>
      </c>
      <c r="AN21" s="88">
        <v>755.35799999999995</v>
      </c>
      <c r="AO21" s="88">
        <v>752.88400000000001</v>
      </c>
      <c r="AP21" s="88">
        <v>746.82</v>
      </c>
      <c r="AQ21" s="88">
        <v>746.61199999999997</v>
      </c>
      <c r="AR21" s="88">
        <v>746.23</v>
      </c>
      <c r="AS21" s="88">
        <v>746.01099999999997</v>
      </c>
      <c r="AT21" s="88">
        <v>743.57600000000002</v>
      </c>
      <c r="AU21" s="88">
        <v>743.41800000000001</v>
      </c>
      <c r="AV21" s="88">
        <v>743.06700000000001</v>
      </c>
      <c r="AW21" s="88">
        <v>742.95600000000002</v>
      </c>
      <c r="AX21" s="88">
        <v>740.21900000000005</v>
      </c>
      <c r="AY21" s="88">
        <v>740.39499999999998</v>
      </c>
      <c r="AZ21" s="88">
        <v>740.40700000000004</v>
      </c>
      <c r="BA21" s="88">
        <v>740.78800000000001</v>
      </c>
      <c r="BB21" s="88">
        <v>755.81899999999996</v>
      </c>
      <c r="BC21" s="88">
        <v>755.7</v>
      </c>
      <c r="BD21" s="88">
        <v>755.95500000000004</v>
      </c>
      <c r="BE21" s="88">
        <v>755.54100000000005</v>
      </c>
      <c r="BF21" s="88">
        <v>782.65200000000004</v>
      </c>
      <c r="BG21" s="88">
        <v>782.74199999999996</v>
      </c>
      <c r="BH21" s="88">
        <v>782.88699999999994</v>
      </c>
      <c r="BI21" s="88">
        <v>782.98800000000006</v>
      </c>
      <c r="BJ21" s="88">
        <v>800.51400000000001</v>
      </c>
      <c r="BK21" s="88">
        <v>801.49400000000003</v>
      </c>
      <c r="BL21" s="88">
        <v>801.56100000000004</v>
      </c>
      <c r="BM21" s="88">
        <v>798.68499999999995</v>
      </c>
      <c r="BN21" s="88">
        <v>731.68499999999995</v>
      </c>
      <c r="BO21" s="88">
        <v>736.04</v>
      </c>
      <c r="BP21" s="88">
        <v>736.53700000000003</v>
      </c>
      <c r="BQ21" s="88">
        <v>735.97</v>
      </c>
      <c r="BR21" s="88">
        <v>716.68600000000004</v>
      </c>
      <c r="BS21" s="88">
        <v>717.07399999999996</v>
      </c>
      <c r="BT21" s="88">
        <v>717.62099999999998</v>
      </c>
      <c r="BU21" s="88">
        <v>717.93200000000002</v>
      </c>
      <c r="BV21" s="88">
        <v>673.20799999999997</v>
      </c>
      <c r="BW21" s="88">
        <v>673.26300000000003</v>
      </c>
      <c r="BX21" s="88">
        <v>673.32299999999998</v>
      </c>
      <c r="BY21" s="88">
        <v>673.13199999999995</v>
      </c>
      <c r="BZ21" s="88">
        <v>660.32600000000002</v>
      </c>
      <c r="CA21" s="88">
        <v>660.67700000000002</v>
      </c>
      <c r="CB21" s="88">
        <v>660.77599999999995</v>
      </c>
      <c r="CC21" s="88">
        <v>660.96</v>
      </c>
      <c r="CD21" s="88">
        <v>660.14800000000002</v>
      </c>
      <c r="CE21" s="88">
        <v>660.49900000000002</v>
      </c>
      <c r="CF21" s="88">
        <v>660.46699999999998</v>
      </c>
      <c r="CG21" s="88">
        <v>660.62</v>
      </c>
      <c r="CH21" s="88">
        <v>659.91399999999999</v>
      </c>
      <c r="CI21" s="88">
        <v>660.07799999999997</v>
      </c>
      <c r="CJ21" s="88">
        <v>659.93700000000001</v>
      </c>
      <c r="CK21" s="88">
        <v>659.88599999999997</v>
      </c>
      <c r="CL21" s="88">
        <v>665.03399999999999</v>
      </c>
      <c r="CM21" s="88">
        <v>665.03899999999999</v>
      </c>
      <c r="CN21" s="88">
        <v>665.52700000000004</v>
      </c>
      <c r="CO21" s="88">
        <v>665.64400000000001</v>
      </c>
      <c r="CP21" s="88">
        <v>734.71699999999998</v>
      </c>
      <c r="CQ21" s="88">
        <v>734.52300000000002</v>
      </c>
      <c r="CR21" s="88">
        <v>734.83399999999995</v>
      </c>
      <c r="CS21" s="88">
        <v>735.13599999999997</v>
      </c>
      <c r="CT21" s="89"/>
      <c r="CU21" s="89"/>
      <c r="CV21" s="89"/>
      <c r="CW21" s="90"/>
      <c r="CX21" s="91">
        <f t="array" ref="CX21">SUMPRODUCT(B21:CW21*0.25)</f>
        <v>17705.264750000002</v>
      </c>
    </row>
    <row r="22" spans="1:102" ht="24.95" customHeight="1" x14ac:dyDescent="0.2">
      <c r="A22" s="92" t="s">
        <v>18</v>
      </c>
      <c r="B22" s="93">
        <v>1110.239</v>
      </c>
      <c r="C22" s="94">
        <v>1108.068</v>
      </c>
      <c r="D22" s="94">
        <v>1105.7850000000001</v>
      </c>
      <c r="E22" s="94">
        <v>1104.463</v>
      </c>
      <c r="F22" s="94">
        <v>1085.5730000000001</v>
      </c>
      <c r="G22" s="94">
        <v>1084.6099999999999</v>
      </c>
      <c r="H22" s="94">
        <v>1081.5730000000001</v>
      </c>
      <c r="I22" s="94">
        <v>1081.681</v>
      </c>
      <c r="J22" s="94">
        <v>1076.424</v>
      </c>
      <c r="K22" s="94">
        <v>1076.5229999999999</v>
      </c>
      <c r="L22" s="94">
        <v>1077.914</v>
      </c>
      <c r="M22" s="94">
        <v>1080.2629999999999</v>
      </c>
      <c r="N22" s="94">
        <v>1090.5920000000001</v>
      </c>
      <c r="O22" s="94">
        <v>1093.8389999999999</v>
      </c>
      <c r="P22" s="94">
        <v>1097.0070000000001</v>
      </c>
      <c r="Q22" s="94">
        <v>1101.29</v>
      </c>
      <c r="R22" s="94">
        <v>1131.146</v>
      </c>
      <c r="S22" s="94">
        <v>1141.046</v>
      </c>
      <c r="T22" s="94">
        <v>1158.5609999999999</v>
      </c>
      <c r="U22" s="94">
        <v>1184.7840000000001</v>
      </c>
      <c r="V22" s="94">
        <v>1279.23</v>
      </c>
      <c r="W22" s="94">
        <v>1313.7919999999999</v>
      </c>
      <c r="X22" s="94">
        <v>1338.162</v>
      </c>
      <c r="Y22" s="94">
        <v>1364.3630000000001</v>
      </c>
      <c r="Z22" s="94">
        <v>1470.836</v>
      </c>
      <c r="AA22" s="94">
        <v>1503.0650000000001</v>
      </c>
      <c r="AB22" s="94">
        <v>1523.548</v>
      </c>
      <c r="AC22" s="94">
        <v>1542.078</v>
      </c>
      <c r="AD22" s="94">
        <v>1635.423</v>
      </c>
      <c r="AE22" s="94">
        <v>1644.2840000000001</v>
      </c>
      <c r="AF22" s="94">
        <v>1652.797</v>
      </c>
      <c r="AG22" s="94">
        <v>1660.9169999999999</v>
      </c>
      <c r="AH22" s="94">
        <v>1696.4880000000001</v>
      </c>
      <c r="AI22" s="94">
        <v>1697.943</v>
      </c>
      <c r="AJ22" s="94">
        <v>1698.528</v>
      </c>
      <c r="AK22" s="94">
        <v>1694.607</v>
      </c>
      <c r="AL22" s="94">
        <v>1695.665</v>
      </c>
      <c r="AM22" s="94">
        <v>1690.8240000000001</v>
      </c>
      <c r="AN22" s="94">
        <v>1686.904</v>
      </c>
      <c r="AO22" s="94">
        <v>1680.413</v>
      </c>
      <c r="AP22" s="94">
        <v>1672.633</v>
      </c>
      <c r="AQ22" s="94">
        <v>1670.133</v>
      </c>
      <c r="AR22" s="94">
        <v>1666.3810000000001</v>
      </c>
      <c r="AS22" s="94">
        <v>1662.634</v>
      </c>
      <c r="AT22" s="94">
        <v>1664.183</v>
      </c>
      <c r="AU22" s="94">
        <v>1665.4110000000001</v>
      </c>
      <c r="AV22" s="94">
        <v>1670.222</v>
      </c>
      <c r="AW22" s="94">
        <v>1673.345</v>
      </c>
      <c r="AX22" s="94">
        <v>1669.41</v>
      </c>
      <c r="AY22" s="94">
        <v>1669.826</v>
      </c>
      <c r="AZ22" s="94">
        <v>1669.576</v>
      </c>
      <c r="BA22" s="94">
        <v>1664.0229999999999</v>
      </c>
      <c r="BB22" s="94">
        <v>1650.8689999999999</v>
      </c>
      <c r="BC22" s="94">
        <v>1650.396</v>
      </c>
      <c r="BD22" s="94">
        <v>1646.866</v>
      </c>
      <c r="BE22" s="94">
        <v>1640.0150000000001</v>
      </c>
      <c r="BF22" s="94">
        <v>1622.5060000000001</v>
      </c>
      <c r="BG22" s="94">
        <v>1621.8510000000001</v>
      </c>
      <c r="BH22" s="94">
        <v>1619.451</v>
      </c>
      <c r="BI22" s="94">
        <v>1616.0530000000001</v>
      </c>
      <c r="BJ22" s="94">
        <v>1599.0160000000001</v>
      </c>
      <c r="BK22" s="94">
        <v>1597.37</v>
      </c>
      <c r="BL22" s="94">
        <v>1597.7270000000001</v>
      </c>
      <c r="BM22" s="94">
        <v>1600.442</v>
      </c>
      <c r="BN22" s="94">
        <v>1588.981</v>
      </c>
      <c r="BO22" s="94">
        <v>1594.2650000000001</v>
      </c>
      <c r="BP22" s="94">
        <v>1598.575</v>
      </c>
      <c r="BQ22" s="94">
        <v>1579.68</v>
      </c>
      <c r="BR22" s="94">
        <v>1582.2660000000001</v>
      </c>
      <c r="BS22" s="94">
        <v>1587.077</v>
      </c>
      <c r="BT22" s="94">
        <v>1593.9649999999999</v>
      </c>
      <c r="BU22" s="94">
        <v>1616.527</v>
      </c>
      <c r="BV22" s="94">
        <v>1588.1679999999999</v>
      </c>
      <c r="BW22" s="94">
        <v>1598.326</v>
      </c>
      <c r="BX22" s="94">
        <v>1603.15</v>
      </c>
      <c r="BY22" s="94">
        <v>1619.981</v>
      </c>
      <c r="BZ22" s="94">
        <v>1610.191</v>
      </c>
      <c r="CA22" s="94">
        <v>1605.4760000000001</v>
      </c>
      <c r="CB22" s="94">
        <v>1605.8689999999999</v>
      </c>
      <c r="CC22" s="94">
        <v>1599.6880000000001</v>
      </c>
      <c r="CD22" s="94">
        <v>1547.8009999999999</v>
      </c>
      <c r="CE22" s="94">
        <v>1532.0920000000001</v>
      </c>
      <c r="CF22" s="94">
        <v>1510.9390000000001</v>
      </c>
      <c r="CG22" s="94">
        <v>1486.143</v>
      </c>
      <c r="CH22" s="94">
        <v>1424.239</v>
      </c>
      <c r="CI22" s="94">
        <v>1410.2080000000001</v>
      </c>
      <c r="CJ22" s="94">
        <v>1386.277</v>
      </c>
      <c r="CK22" s="94">
        <v>1374.7360000000001</v>
      </c>
      <c r="CL22" s="94">
        <v>1340.384</v>
      </c>
      <c r="CM22" s="94">
        <v>1331.674</v>
      </c>
      <c r="CN22" s="94">
        <v>1323.43</v>
      </c>
      <c r="CO22" s="94">
        <v>1310.5419999999999</v>
      </c>
      <c r="CP22" s="94">
        <v>1286.586</v>
      </c>
      <c r="CQ22" s="94">
        <v>1281.155</v>
      </c>
      <c r="CR22" s="94">
        <v>1269.05</v>
      </c>
      <c r="CS22" s="94">
        <v>1266.1890000000001</v>
      </c>
      <c r="CT22" s="95"/>
      <c r="CU22" s="95"/>
      <c r="CV22" s="95"/>
      <c r="CW22" s="96"/>
      <c r="CX22" s="97">
        <f t="array" ref="CX22">SUMPRODUCT(B22:CW22*0.25)</f>
        <v>35168.804249999994</v>
      </c>
    </row>
    <row r="23" spans="1:102" ht="24.95" customHeight="1" x14ac:dyDescent="0.2">
      <c r="A23" s="92" t="s">
        <v>19</v>
      </c>
      <c r="B23" s="98">
        <v>4261.4949999999999</v>
      </c>
      <c r="C23" s="99">
        <v>4210.4719999999998</v>
      </c>
      <c r="D23" s="99">
        <v>4178.6760000000004</v>
      </c>
      <c r="E23" s="99">
        <v>4100.4269999999997</v>
      </c>
      <c r="F23" s="99">
        <v>4012.2260000000001</v>
      </c>
      <c r="G23" s="99">
        <v>3949.4639999999999</v>
      </c>
      <c r="H23" s="99">
        <v>3891.4250000000002</v>
      </c>
      <c r="I23" s="99">
        <v>3863.4989999999998</v>
      </c>
      <c r="J23" s="99">
        <v>3813.8939999999998</v>
      </c>
      <c r="K23" s="99">
        <v>3771.1889999999999</v>
      </c>
      <c r="L23" s="99">
        <v>3761.6039999999998</v>
      </c>
      <c r="M23" s="99">
        <v>3723.5729999999999</v>
      </c>
      <c r="N23" s="99">
        <v>3677.0070000000001</v>
      </c>
      <c r="O23" s="99">
        <v>3644.0859999999998</v>
      </c>
      <c r="P23" s="99">
        <v>3627.8449999999998</v>
      </c>
      <c r="Q23" s="99">
        <v>3609.6379999999999</v>
      </c>
      <c r="R23" s="99">
        <v>3555.1660000000002</v>
      </c>
      <c r="S23" s="99">
        <v>3567.3829999999998</v>
      </c>
      <c r="T23" s="99">
        <v>3572.7080000000001</v>
      </c>
      <c r="U23" s="99">
        <v>3557.3919999999998</v>
      </c>
      <c r="V23" s="99">
        <v>3497.28</v>
      </c>
      <c r="W23" s="99">
        <v>3510.4340000000002</v>
      </c>
      <c r="X23" s="99">
        <v>3510.4470000000001</v>
      </c>
      <c r="Y23" s="99">
        <v>3567.348</v>
      </c>
      <c r="Z23" s="99">
        <v>3616.77</v>
      </c>
      <c r="AA23" s="99">
        <v>3689.9839999999999</v>
      </c>
      <c r="AB23" s="99">
        <v>3786.2449999999999</v>
      </c>
      <c r="AC23" s="99">
        <v>3909.6010000000001</v>
      </c>
      <c r="AD23" s="99">
        <v>4008.6239999999998</v>
      </c>
      <c r="AE23" s="99">
        <v>4126.3090000000002</v>
      </c>
      <c r="AF23" s="99">
        <v>4231.3500000000004</v>
      </c>
      <c r="AG23" s="99">
        <v>4360.2330000000002</v>
      </c>
      <c r="AH23" s="99">
        <v>4485.9639999999999</v>
      </c>
      <c r="AI23" s="99">
        <v>4602.9989999999998</v>
      </c>
      <c r="AJ23" s="99">
        <v>4693.1379999999999</v>
      </c>
      <c r="AK23" s="99">
        <v>4786.5169999999998</v>
      </c>
      <c r="AL23" s="99">
        <v>4890.518</v>
      </c>
      <c r="AM23" s="99">
        <v>4952.2330000000002</v>
      </c>
      <c r="AN23" s="99">
        <v>5021.6030000000001</v>
      </c>
      <c r="AO23" s="99">
        <v>5089.7259999999997</v>
      </c>
      <c r="AP23" s="99">
        <v>5169.5959999999995</v>
      </c>
      <c r="AQ23" s="99">
        <v>5190.9229999999998</v>
      </c>
      <c r="AR23" s="99">
        <v>5205.848</v>
      </c>
      <c r="AS23" s="99">
        <v>5242.201</v>
      </c>
      <c r="AT23" s="99">
        <v>5225.1180000000004</v>
      </c>
      <c r="AU23" s="99">
        <v>5274.4480000000003</v>
      </c>
      <c r="AV23" s="99">
        <v>5304.7529999999997</v>
      </c>
      <c r="AW23" s="99">
        <v>5369.9440000000004</v>
      </c>
      <c r="AX23" s="99">
        <v>5464.2470000000003</v>
      </c>
      <c r="AY23" s="99">
        <v>5547.65</v>
      </c>
      <c r="AZ23" s="99">
        <v>5584.2929999999997</v>
      </c>
      <c r="BA23" s="99">
        <v>5601.7529999999997</v>
      </c>
      <c r="BB23" s="99">
        <v>5616.1329999999998</v>
      </c>
      <c r="BC23" s="99">
        <v>5600.835</v>
      </c>
      <c r="BD23" s="99">
        <v>5589.9340000000002</v>
      </c>
      <c r="BE23" s="99">
        <v>5593.567</v>
      </c>
      <c r="BF23" s="99">
        <v>5747.7730000000001</v>
      </c>
      <c r="BG23" s="99">
        <v>5748.1570000000002</v>
      </c>
      <c r="BH23" s="99">
        <v>5746.0959999999995</v>
      </c>
      <c r="BI23" s="99">
        <v>5732.3140000000003</v>
      </c>
      <c r="BJ23" s="99">
        <v>5726.4160000000002</v>
      </c>
      <c r="BK23" s="99">
        <v>5683.1790000000001</v>
      </c>
      <c r="BL23" s="99">
        <v>5662.6369999999997</v>
      </c>
      <c r="BM23" s="99">
        <v>5655.7709999999997</v>
      </c>
      <c r="BN23" s="99">
        <v>5654.4759999999997</v>
      </c>
      <c r="BO23" s="99">
        <v>5611.4319999999998</v>
      </c>
      <c r="BP23" s="99">
        <v>5609.585</v>
      </c>
      <c r="BQ23" s="99">
        <v>5558.6440000000002</v>
      </c>
      <c r="BR23" s="99">
        <v>5596.9319999999998</v>
      </c>
      <c r="BS23" s="99">
        <v>5553.6670000000004</v>
      </c>
      <c r="BT23" s="99">
        <v>5539.0659999999998</v>
      </c>
      <c r="BU23" s="99">
        <v>5571.0529999999999</v>
      </c>
      <c r="BV23" s="99">
        <v>5470.7610000000004</v>
      </c>
      <c r="BW23" s="99">
        <v>5448.8029999999999</v>
      </c>
      <c r="BX23" s="99">
        <v>5429.7839999999997</v>
      </c>
      <c r="BY23" s="99">
        <v>5478.1310000000003</v>
      </c>
      <c r="BZ23" s="99">
        <v>5476.2349999999997</v>
      </c>
      <c r="CA23" s="99">
        <v>5468.0420000000004</v>
      </c>
      <c r="CB23" s="99">
        <v>5482.0479999999998</v>
      </c>
      <c r="CC23" s="99">
        <v>5489.5690000000004</v>
      </c>
      <c r="CD23" s="99">
        <v>5528.1769999999997</v>
      </c>
      <c r="CE23" s="99">
        <v>5541.799</v>
      </c>
      <c r="CF23" s="99">
        <v>5514.4170000000004</v>
      </c>
      <c r="CG23" s="99">
        <v>5456.2719999999999</v>
      </c>
      <c r="CH23" s="99">
        <v>5397.152</v>
      </c>
      <c r="CI23" s="99">
        <v>5280.674</v>
      </c>
      <c r="CJ23" s="99">
        <v>5174.8879999999999</v>
      </c>
      <c r="CK23" s="99">
        <v>5082.701</v>
      </c>
      <c r="CL23" s="99">
        <v>4977.5559999999996</v>
      </c>
      <c r="CM23" s="99">
        <v>4881.5479999999998</v>
      </c>
      <c r="CN23" s="99">
        <v>4802.0360000000001</v>
      </c>
      <c r="CO23" s="99">
        <v>4679.6149999999998</v>
      </c>
      <c r="CP23" s="99">
        <v>4576.2370000000001</v>
      </c>
      <c r="CQ23" s="99">
        <v>4458.3180000000002</v>
      </c>
      <c r="CR23" s="99">
        <v>4363.0460000000003</v>
      </c>
      <c r="CS23" s="99">
        <v>4293.902</v>
      </c>
      <c r="CT23" s="100"/>
      <c r="CU23" s="100"/>
      <c r="CV23" s="100"/>
      <c r="CW23" s="96"/>
      <c r="CX23" s="97">
        <f t="array" ref="CX23">SUMPRODUCT(B23:CW23*0.25)</f>
        <v>115354.16100000004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>
        <v>110</v>
      </c>
      <c r="AK24" s="99">
        <v>110</v>
      </c>
      <c r="AL24" s="99">
        <v>28.134</v>
      </c>
      <c r="AM24" s="99">
        <v>110</v>
      </c>
      <c r="AN24" s="99">
        <v>110</v>
      </c>
      <c r="AO24" s="99">
        <v>110</v>
      </c>
      <c r="AP24" s="99">
        <v>110</v>
      </c>
      <c r="AQ24" s="99">
        <v>110</v>
      </c>
      <c r="AR24" s="99">
        <v>110</v>
      </c>
      <c r="AS24" s="99">
        <v>110</v>
      </c>
      <c r="AT24" s="99">
        <v>110</v>
      </c>
      <c r="AU24" s="99">
        <v>110</v>
      </c>
      <c r="AV24" s="99">
        <v>110</v>
      </c>
      <c r="AW24" s="99">
        <v>110</v>
      </c>
      <c r="AX24" s="99">
        <v>110</v>
      </c>
      <c r="AY24" s="99">
        <v>110</v>
      </c>
      <c r="AZ24" s="99">
        <v>110</v>
      </c>
      <c r="BA24" s="99">
        <v>110</v>
      </c>
      <c r="BB24" s="99">
        <v>110</v>
      </c>
      <c r="BC24" s="99">
        <v>110</v>
      </c>
      <c r="BD24" s="99">
        <v>110</v>
      </c>
      <c r="BE24" s="99">
        <v>110</v>
      </c>
      <c r="BF24" s="99">
        <v>110</v>
      </c>
      <c r="BG24" s="99">
        <v>110</v>
      </c>
      <c r="BH24" s="99">
        <v>110</v>
      </c>
      <c r="BI24" s="99">
        <v>110</v>
      </c>
      <c r="BJ24" s="99">
        <v>110</v>
      </c>
      <c r="BK24" s="99">
        <v>110</v>
      </c>
      <c r="BL24" s="99">
        <v>35.024999999999999</v>
      </c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758.28975000000003</v>
      </c>
    </row>
    <row r="25" spans="1:102" ht="24.95" customHeight="1" x14ac:dyDescent="0.2">
      <c r="A25" s="104" t="s">
        <v>21</v>
      </c>
      <c r="B25" s="94">
        <v>150</v>
      </c>
      <c r="C25" s="94">
        <v>148</v>
      </c>
      <c r="D25" s="94">
        <v>146</v>
      </c>
      <c r="E25" s="94">
        <v>144</v>
      </c>
      <c r="F25" s="94">
        <v>142</v>
      </c>
      <c r="G25" s="94">
        <v>140</v>
      </c>
      <c r="H25" s="94">
        <v>139</v>
      </c>
      <c r="I25" s="94">
        <v>138</v>
      </c>
      <c r="J25" s="94">
        <v>136</v>
      </c>
      <c r="K25" s="94">
        <v>135</v>
      </c>
      <c r="L25" s="94">
        <v>134</v>
      </c>
      <c r="M25" s="94">
        <v>133</v>
      </c>
      <c r="N25" s="94">
        <v>132</v>
      </c>
      <c r="O25" s="94">
        <v>132</v>
      </c>
      <c r="P25" s="94">
        <v>131</v>
      </c>
      <c r="Q25" s="94">
        <v>131</v>
      </c>
      <c r="R25" s="94">
        <v>130</v>
      </c>
      <c r="S25" s="94">
        <v>130</v>
      </c>
      <c r="T25" s="94">
        <v>131</v>
      </c>
      <c r="U25" s="94">
        <v>131</v>
      </c>
      <c r="V25" s="94">
        <v>132</v>
      </c>
      <c r="W25" s="94">
        <v>133</v>
      </c>
      <c r="X25" s="94">
        <v>134</v>
      </c>
      <c r="Y25" s="94">
        <v>135</v>
      </c>
      <c r="Z25" s="94">
        <v>137</v>
      </c>
      <c r="AA25" s="94">
        <v>137</v>
      </c>
      <c r="AB25" s="94">
        <v>137</v>
      </c>
      <c r="AC25" s="94">
        <v>136</v>
      </c>
      <c r="AD25" s="94">
        <v>135</v>
      </c>
      <c r="AE25" s="94">
        <v>133</v>
      </c>
      <c r="AF25" s="94">
        <v>131</v>
      </c>
      <c r="AG25" s="94">
        <v>128</v>
      </c>
      <c r="AH25" s="94">
        <v>124</v>
      </c>
      <c r="AI25" s="94">
        <v>121</v>
      </c>
      <c r="AJ25" s="94">
        <v>117</v>
      </c>
      <c r="AK25" s="94">
        <v>113</v>
      </c>
      <c r="AL25" s="94">
        <v>109</v>
      </c>
      <c r="AM25" s="94">
        <v>105</v>
      </c>
      <c r="AN25" s="94">
        <v>102</v>
      </c>
      <c r="AO25" s="94">
        <v>99</v>
      </c>
      <c r="AP25" s="94">
        <v>97</v>
      </c>
      <c r="AQ25" s="94">
        <v>95</v>
      </c>
      <c r="AR25" s="94">
        <v>93</v>
      </c>
      <c r="AS25" s="94">
        <v>92</v>
      </c>
      <c r="AT25" s="94">
        <v>92</v>
      </c>
      <c r="AU25" s="94">
        <v>92</v>
      </c>
      <c r="AV25" s="94">
        <v>92</v>
      </c>
      <c r="AW25" s="94">
        <v>92</v>
      </c>
      <c r="AX25" s="94">
        <v>93</v>
      </c>
      <c r="AY25" s="94">
        <v>94</v>
      </c>
      <c r="AZ25" s="94">
        <v>95</v>
      </c>
      <c r="BA25" s="94">
        <v>95</v>
      </c>
      <c r="BB25" s="94">
        <v>96</v>
      </c>
      <c r="BC25" s="94">
        <v>97</v>
      </c>
      <c r="BD25" s="94">
        <v>98</v>
      </c>
      <c r="BE25" s="94">
        <v>99</v>
      </c>
      <c r="BF25" s="94">
        <v>100</v>
      </c>
      <c r="BG25" s="94">
        <v>101</v>
      </c>
      <c r="BH25" s="94">
        <v>103</v>
      </c>
      <c r="BI25" s="94">
        <v>105</v>
      </c>
      <c r="BJ25" s="94">
        <v>108</v>
      </c>
      <c r="BK25" s="94">
        <v>111</v>
      </c>
      <c r="BL25" s="94">
        <v>115</v>
      </c>
      <c r="BM25" s="94">
        <v>119</v>
      </c>
      <c r="BN25" s="94">
        <v>124</v>
      </c>
      <c r="BO25" s="94">
        <v>130</v>
      </c>
      <c r="BP25" s="94">
        <v>135</v>
      </c>
      <c r="BQ25" s="94">
        <v>142</v>
      </c>
      <c r="BR25" s="94">
        <v>149</v>
      </c>
      <c r="BS25" s="94">
        <v>155</v>
      </c>
      <c r="BT25" s="94">
        <v>162</v>
      </c>
      <c r="BU25" s="94">
        <v>169</v>
      </c>
      <c r="BV25" s="94">
        <v>175</v>
      </c>
      <c r="BW25" s="94">
        <v>181</v>
      </c>
      <c r="BX25" s="94">
        <v>185</v>
      </c>
      <c r="BY25" s="94">
        <v>188</v>
      </c>
      <c r="BZ25" s="94">
        <v>190</v>
      </c>
      <c r="CA25" s="94">
        <v>192</v>
      </c>
      <c r="CB25" s="94">
        <v>193</v>
      </c>
      <c r="CC25" s="94">
        <v>194</v>
      </c>
      <c r="CD25" s="94">
        <v>195</v>
      </c>
      <c r="CE25" s="94">
        <v>195</v>
      </c>
      <c r="CF25" s="94">
        <v>193</v>
      </c>
      <c r="CG25" s="94">
        <v>191</v>
      </c>
      <c r="CH25" s="94">
        <v>188</v>
      </c>
      <c r="CI25" s="94">
        <v>185</v>
      </c>
      <c r="CJ25" s="94">
        <v>182</v>
      </c>
      <c r="CK25" s="94">
        <v>179</v>
      </c>
      <c r="CL25" s="94">
        <v>177</v>
      </c>
      <c r="CM25" s="94">
        <v>174</v>
      </c>
      <c r="CN25" s="94">
        <v>171</v>
      </c>
      <c r="CO25" s="94">
        <v>168</v>
      </c>
      <c r="CP25" s="94">
        <v>165</v>
      </c>
      <c r="CQ25" s="94">
        <v>161</v>
      </c>
      <c r="CR25" s="94">
        <v>158</v>
      </c>
      <c r="CS25" s="94">
        <v>155</v>
      </c>
      <c r="CT25" s="94"/>
      <c r="CU25" s="94"/>
      <c r="CV25" s="94"/>
      <c r="CW25" s="94"/>
      <c r="CX25" s="97">
        <f t="array" ref="CX25">SUMPRODUCT(B25:CW25*0.25)</f>
        <v>3276.5</v>
      </c>
    </row>
    <row r="26" spans="1:102" ht="24.95" customHeight="1" x14ac:dyDescent="0.2">
      <c r="A26" s="104" t="s">
        <v>22</v>
      </c>
      <c r="B26" s="94">
        <v>445</v>
      </c>
      <c r="C26" s="94">
        <v>445</v>
      </c>
      <c r="D26" s="94">
        <v>445</v>
      </c>
      <c r="E26" s="94">
        <v>445</v>
      </c>
      <c r="F26" s="94">
        <v>419</v>
      </c>
      <c r="G26" s="94">
        <v>419</v>
      </c>
      <c r="H26" s="94">
        <v>419</v>
      </c>
      <c r="I26" s="94">
        <v>419</v>
      </c>
      <c r="J26" s="94">
        <v>404</v>
      </c>
      <c r="K26" s="94">
        <v>404</v>
      </c>
      <c r="L26" s="94">
        <v>404</v>
      </c>
      <c r="M26" s="94">
        <v>404</v>
      </c>
      <c r="N26" s="94">
        <v>392</v>
      </c>
      <c r="O26" s="94">
        <v>392</v>
      </c>
      <c r="P26" s="94">
        <v>392</v>
      </c>
      <c r="Q26" s="94">
        <v>392</v>
      </c>
      <c r="R26" s="94">
        <v>395</v>
      </c>
      <c r="S26" s="94">
        <v>395</v>
      </c>
      <c r="T26" s="94">
        <v>395</v>
      </c>
      <c r="U26" s="94">
        <v>395</v>
      </c>
      <c r="V26" s="94">
        <v>411</v>
      </c>
      <c r="W26" s="94">
        <v>411</v>
      </c>
      <c r="X26" s="94">
        <v>411</v>
      </c>
      <c r="Y26" s="94">
        <v>411</v>
      </c>
      <c r="Z26" s="94">
        <v>460</v>
      </c>
      <c r="AA26" s="94">
        <v>460</v>
      </c>
      <c r="AB26" s="94">
        <v>460</v>
      </c>
      <c r="AC26" s="94">
        <v>460</v>
      </c>
      <c r="AD26" s="94">
        <v>517</v>
      </c>
      <c r="AE26" s="94">
        <v>517</v>
      </c>
      <c r="AF26" s="94">
        <v>517</v>
      </c>
      <c r="AG26" s="94">
        <v>517</v>
      </c>
      <c r="AH26" s="94">
        <v>557</v>
      </c>
      <c r="AI26" s="94">
        <v>557</v>
      </c>
      <c r="AJ26" s="94">
        <v>557</v>
      </c>
      <c r="AK26" s="94">
        <v>557</v>
      </c>
      <c r="AL26" s="94">
        <v>569</v>
      </c>
      <c r="AM26" s="94">
        <v>569</v>
      </c>
      <c r="AN26" s="94">
        <v>569</v>
      </c>
      <c r="AO26" s="94">
        <v>569</v>
      </c>
      <c r="AP26" s="94">
        <v>568</v>
      </c>
      <c r="AQ26" s="94">
        <v>568</v>
      </c>
      <c r="AR26" s="94">
        <v>568</v>
      </c>
      <c r="AS26" s="94">
        <v>568</v>
      </c>
      <c r="AT26" s="94">
        <v>579</v>
      </c>
      <c r="AU26" s="94">
        <v>579</v>
      </c>
      <c r="AV26" s="94">
        <v>579</v>
      </c>
      <c r="AW26" s="94">
        <v>579</v>
      </c>
      <c r="AX26" s="94">
        <v>595</v>
      </c>
      <c r="AY26" s="94">
        <v>595</v>
      </c>
      <c r="AZ26" s="94">
        <v>595</v>
      </c>
      <c r="BA26" s="94">
        <v>595</v>
      </c>
      <c r="BB26" s="94">
        <v>594</v>
      </c>
      <c r="BC26" s="94">
        <v>594</v>
      </c>
      <c r="BD26" s="94">
        <v>594</v>
      </c>
      <c r="BE26" s="94">
        <v>594</v>
      </c>
      <c r="BF26" s="94">
        <v>587</v>
      </c>
      <c r="BG26" s="94">
        <v>587</v>
      </c>
      <c r="BH26" s="94">
        <v>587</v>
      </c>
      <c r="BI26" s="94">
        <v>587</v>
      </c>
      <c r="BJ26" s="94">
        <v>593</v>
      </c>
      <c r="BK26" s="94">
        <v>593</v>
      </c>
      <c r="BL26" s="94">
        <v>593</v>
      </c>
      <c r="BM26" s="94">
        <v>593</v>
      </c>
      <c r="BN26" s="94">
        <v>618</v>
      </c>
      <c r="BO26" s="94">
        <v>618</v>
      </c>
      <c r="BP26" s="94">
        <v>618</v>
      </c>
      <c r="BQ26" s="94">
        <v>618</v>
      </c>
      <c r="BR26" s="94">
        <v>650</v>
      </c>
      <c r="BS26" s="94">
        <v>650</v>
      </c>
      <c r="BT26" s="94">
        <v>650</v>
      </c>
      <c r="BU26" s="94">
        <v>650</v>
      </c>
      <c r="BV26" s="94">
        <v>656</v>
      </c>
      <c r="BW26" s="94">
        <v>656</v>
      </c>
      <c r="BX26" s="94">
        <v>656</v>
      </c>
      <c r="BY26" s="94">
        <v>656</v>
      </c>
      <c r="BZ26" s="94">
        <v>653</v>
      </c>
      <c r="CA26" s="94">
        <v>653</v>
      </c>
      <c r="CB26" s="94">
        <v>653</v>
      </c>
      <c r="CC26" s="94">
        <v>653</v>
      </c>
      <c r="CD26" s="94">
        <v>628</v>
      </c>
      <c r="CE26" s="94">
        <v>628</v>
      </c>
      <c r="CF26" s="94">
        <v>628</v>
      </c>
      <c r="CG26" s="94">
        <v>628</v>
      </c>
      <c r="CH26" s="94">
        <v>581</v>
      </c>
      <c r="CI26" s="94">
        <v>581</v>
      </c>
      <c r="CJ26" s="94">
        <v>581</v>
      </c>
      <c r="CK26" s="94">
        <v>581</v>
      </c>
      <c r="CL26" s="94">
        <v>535</v>
      </c>
      <c r="CM26" s="94">
        <v>535</v>
      </c>
      <c r="CN26" s="94">
        <v>535</v>
      </c>
      <c r="CO26" s="94">
        <v>535</v>
      </c>
      <c r="CP26" s="94">
        <v>475</v>
      </c>
      <c r="CQ26" s="94">
        <v>475</v>
      </c>
      <c r="CR26" s="94">
        <v>475</v>
      </c>
      <c r="CS26" s="94">
        <v>475</v>
      </c>
      <c r="CT26" s="94"/>
      <c r="CU26" s="94"/>
      <c r="CV26" s="94"/>
      <c r="CW26" s="94"/>
      <c r="CX26" s="97">
        <f t="array" ref="CX26">SUMPRODUCT(B26:CW26*0.25)</f>
        <v>12881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>
        <f>SUM(B21:B27)</f>
        <v>6758.598</v>
      </c>
      <c r="C28" s="107">
        <f t="shared" ref="C28:BN28" si="2">SUM(C21:C27)</f>
        <v>6703.366</v>
      </c>
      <c r="D28" s="107">
        <f t="shared" si="2"/>
        <v>6667.2540000000008</v>
      </c>
      <c r="E28" s="107">
        <f t="shared" si="2"/>
        <v>6585.5419999999995</v>
      </c>
      <c r="F28" s="107">
        <f t="shared" si="2"/>
        <v>6453.2650000000003</v>
      </c>
      <c r="G28" s="107">
        <f t="shared" si="2"/>
        <v>6387.5229999999992</v>
      </c>
      <c r="H28" s="107">
        <f t="shared" si="2"/>
        <v>6325.5360000000001</v>
      </c>
      <c r="I28" s="107">
        <f t="shared" si="2"/>
        <v>6296.77</v>
      </c>
      <c r="J28" s="107">
        <f t="shared" si="2"/>
        <v>6190.6869999999999</v>
      </c>
      <c r="K28" s="107">
        <f t="shared" si="2"/>
        <v>6147.1939999999995</v>
      </c>
      <c r="L28" s="107">
        <f t="shared" si="2"/>
        <v>6137.9570000000003</v>
      </c>
      <c r="M28" s="107">
        <f t="shared" si="2"/>
        <v>6101.2629999999999</v>
      </c>
      <c r="N28" s="107">
        <f t="shared" si="2"/>
        <v>6047.4780000000001</v>
      </c>
      <c r="O28" s="107">
        <f t="shared" si="2"/>
        <v>6017.7019999999993</v>
      </c>
      <c r="P28" s="107">
        <f t="shared" si="2"/>
        <v>6003.7109999999993</v>
      </c>
      <c r="Q28" s="107">
        <f t="shared" si="2"/>
        <v>5989.8329999999996</v>
      </c>
      <c r="R28" s="107">
        <f t="shared" si="2"/>
        <v>5963.893</v>
      </c>
      <c r="S28" s="107">
        <f t="shared" si="2"/>
        <v>5986.3459999999995</v>
      </c>
      <c r="T28" s="107">
        <f t="shared" si="2"/>
        <v>6009.8119999999999</v>
      </c>
      <c r="U28" s="107">
        <f t="shared" si="2"/>
        <v>6020.5869999999995</v>
      </c>
      <c r="V28" s="107">
        <f t="shared" si="2"/>
        <v>6074.049</v>
      </c>
      <c r="W28" s="107">
        <f t="shared" si="2"/>
        <v>6122.4430000000002</v>
      </c>
      <c r="X28" s="107">
        <f t="shared" si="2"/>
        <v>6147.3739999999998</v>
      </c>
      <c r="Y28" s="107">
        <f t="shared" si="2"/>
        <v>6231.0839999999998</v>
      </c>
      <c r="Z28" s="107">
        <f t="shared" si="2"/>
        <v>6436.1260000000002</v>
      </c>
      <c r="AA28" s="107">
        <f t="shared" si="2"/>
        <v>6541.3130000000001</v>
      </c>
      <c r="AB28" s="107">
        <f t="shared" si="2"/>
        <v>6657.7309999999998</v>
      </c>
      <c r="AC28" s="107">
        <f t="shared" si="2"/>
        <v>6798.5380000000005</v>
      </c>
      <c r="AD28" s="107">
        <f t="shared" si="2"/>
        <v>7053.7359999999999</v>
      </c>
      <c r="AE28" s="107">
        <f t="shared" si="2"/>
        <v>7178.4120000000003</v>
      </c>
      <c r="AF28" s="107">
        <f t="shared" si="2"/>
        <v>7289.4670000000006</v>
      </c>
      <c r="AG28" s="107">
        <f t="shared" si="2"/>
        <v>7424.6559999999999</v>
      </c>
      <c r="AH28" s="107">
        <f t="shared" si="2"/>
        <v>7616.357</v>
      </c>
      <c r="AI28" s="107">
        <f t="shared" si="2"/>
        <v>7731.4840000000004</v>
      </c>
      <c r="AJ28" s="107">
        <f t="shared" si="2"/>
        <v>7935.3</v>
      </c>
      <c r="AK28" s="107">
        <f t="shared" si="2"/>
        <v>8019.98</v>
      </c>
      <c r="AL28" s="107">
        <f t="shared" si="2"/>
        <v>8048.5569999999998</v>
      </c>
      <c r="AM28" s="107">
        <f t="shared" si="2"/>
        <v>8182.8710000000001</v>
      </c>
      <c r="AN28" s="107">
        <f t="shared" si="2"/>
        <v>8244.8649999999998</v>
      </c>
      <c r="AO28" s="107">
        <f t="shared" si="2"/>
        <v>8301.0229999999992</v>
      </c>
      <c r="AP28" s="107">
        <f t="shared" si="2"/>
        <v>8364.0489999999991</v>
      </c>
      <c r="AQ28" s="107">
        <f t="shared" si="2"/>
        <v>8380.6679999999997</v>
      </c>
      <c r="AR28" s="107">
        <f t="shared" si="2"/>
        <v>8389.4589999999989</v>
      </c>
      <c r="AS28" s="107">
        <f t="shared" si="2"/>
        <v>8420.8459999999995</v>
      </c>
      <c r="AT28" s="107">
        <f t="shared" si="2"/>
        <v>8413.8770000000004</v>
      </c>
      <c r="AU28" s="107">
        <f t="shared" si="2"/>
        <v>8464.277</v>
      </c>
      <c r="AV28" s="107">
        <f t="shared" si="2"/>
        <v>8499.0419999999995</v>
      </c>
      <c r="AW28" s="107">
        <f t="shared" si="2"/>
        <v>8567.2450000000008</v>
      </c>
      <c r="AX28" s="107">
        <f t="shared" si="2"/>
        <v>8671.8760000000002</v>
      </c>
      <c r="AY28" s="107">
        <f t="shared" si="2"/>
        <v>8756.8709999999992</v>
      </c>
      <c r="AZ28" s="107">
        <f t="shared" si="2"/>
        <v>8794.2759999999998</v>
      </c>
      <c r="BA28" s="107">
        <f t="shared" si="2"/>
        <v>8806.5639999999985</v>
      </c>
      <c r="BB28" s="107">
        <f t="shared" si="2"/>
        <v>8822.8209999999999</v>
      </c>
      <c r="BC28" s="107">
        <f t="shared" si="2"/>
        <v>8807.9310000000005</v>
      </c>
      <c r="BD28" s="107">
        <f t="shared" si="2"/>
        <v>8794.755000000001</v>
      </c>
      <c r="BE28" s="107">
        <f t="shared" si="2"/>
        <v>8792.1229999999996</v>
      </c>
      <c r="BF28" s="107">
        <f t="shared" si="2"/>
        <v>8949.9310000000005</v>
      </c>
      <c r="BG28" s="107">
        <f t="shared" si="2"/>
        <v>8950.75</v>
      </c>
      <c r="BH28" s="107">
        <f t="shared" si="2"/>
        <v>8948.4339999999993</v>
      </c>
      <c r="BI28" s="107">
        <f t="shared" si="2"/>
        <v>8933.3549999999996</v>
      </c>
      <c r="BJ28" s="107">
        <f t="shared" si="2"/>
        <v>8936.9459999999999</v>
      </c>
      <c r="BK28" s="107">
        <f t="shared" si="2"/>
        <v>8896.0429999999997</v>
      </c>
      <c r="BL28" s="107">
        <f t="shared" si="2"/>
        <v>8804.9499999999989</v>
      </c>
      <c r="BM28" s="107">
        <f t="shared" si="2"/>
        <v>8766.8979999999992</v>
      </c>
      <c r="BN28" s="107">
        <f t="shared" si="2"/>
        <v>8717.1419999999998</v>
      </c>
      <c r="BO28" s="107">
        <f t="shared" ref="BO28:CW28" si="3">SUM(BO21:BO27)</f>
        <v>8689.737000000001</v>
      </c>
      <c r="BP28" s="107">
        <f t="shared" si="3"/>
        <v>8697.6970000000001</v>
      </c>
      <c r="BQ28" s="107">
        <f t="shared" si="3"/>
        <v>8634.2939999999999</v>
      </c>
      <c r="BR28" s="107">
        <f t="shared" si="3"/>
        <v>8694.884</v>
      </c>
      <c r="BS28" s="107">
        <f t="shared" si="3"/>
        <v>8662.8179999999993</v>
      </c>
      <c r="BT28" s="107">
        <f t="shared" si="3"/>
        <v>8662.652</v>
      </c>
      <c r="BU28" s="107">
        <f t="shared" si="3"/>
        <v>8724.5119999999988</v>
      </c>
      <c r="BV28" s="107">
        <f t="shared" si="3"/>
        <v>8563.1370000000006</v>
      </c>
      <c r="BW28" s="107">
        <f t="shared" si="3"/>
        <v>8557.3919999999998</v>
      </c>
      <c r="BX28" s="107">
        <f t="shared" si="3"/>
        <v>8547.2569999999996</v>
      </c>
      <c r="BY28" s="107">
        <f t="shared" si="3"/>
        <v>8615.2440000000006</v>
      </c>
      <c r="BZ28" s="107">
        <f t="shared" si="3"/>
        <v>8589.7520000000004</v>
      </c>
      <c r="CA28" s="107">
        <f t="shared" si="3"/>
        <v>8579.1949999999997</v>
      </c>
      <c r="CB28" s="107">
        <f t="shared" si="3"/>
        <v>8594.6929999999993</v>
      </c>
      <c r="CC28" s="107">
        <f t="shared" si="3"/>
        <v>8597.2170000000006</v>
      </c>
      <c r="CD28" s="107">
        <f t="shared" si="3"/>
        <v>8559.1260000000002</v>
      </c>
      <c r="CE28" s="107">
        <f t="shared" si="3"/>
        <v>8557.39</v>
      </c>
      <c r="CF28" s="107">
        <f t="shared" si="3"/>
        <v>8506.8230000000003</v>
      </c>
      <c r="CG28" s="107">
        <f t="shared" si="3"/>
        <v>8422.0349999999999</v>
      </c>
      <c r="CH28" s="107">
        <f t="shared" si="3"/>
        <v>8250.3050000000003</v>
      </c>
      <c r="CI28" s="107">
        <f t="shared" si="3"/>
        <v>8116.96</v>
      </c>
      <c r="CJ28" s="107">
        <f t="shared" si="3"/>
        <v>7984.1019999999999</v>
      </c>
      <c r="CK28" s="107">
        <f t="shared" si="3"/>
        <v>7877.3230000000003</v>
      </c>
      <c r="CL28" s="107">
        <f t="shared" si="3"/>
        <v>7694.9740000000002</v>
      </c>
      <c r="CM28" s="107">
        <f t="shared" si="3"/>
        <v>7587.2609999999995</v>
      </c>
      <c r="CN28" s="107">
        <f t="shared" si="3"/>
        <v>7496.9930000000004</v>
      </c>
      <c r="CO28" s="107">
        <f t="shared" si="3"/>
        <v>7358.8009999999995</v>
      </c>
      <c r="CP28" s="107">
        <f t="shared" si="3"/>
        <v>7237.54</v>
      </c>
      <c r="CQ28" s="107">
        <f t="shared" si="3"/>
        <v>7109.9960000000001</v>
      </c>
      <c r="CR28" s="107">
        <f t="shared" si="3"/>
        <v>6999.93</v>
      </c>
      <c r="CS28" s="107">
        <f t="shared" si="3"/>
        <v>6925.2269999999999</v>
      </c>
      <c r="CT28" s="108">
        <f t="shared" si="3"/>
        <v>0</v>
      </c>
      <c r="CU28" s="108">
        <f t="shared" si="3"/>
        <v>0</v>
      </c>
      <c r="CV28" s="108">
        <f t="shared" si="3"/>
        <v>0</v>
      </c>
      <c r="CW28" s="109">
        <f t="shared" si="3"/>
        <v>0</v>
      </c>
      <c r="CX28" s="110">
        <f>SUM(CX21:CX27)</f>
        <v>185144.01975000004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41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>
        <v>930.75</v>
      </c>
      <c r="C31" s="88">
        <v>928.75</v>
      </c>
      <c r="D31" s="88">
        <v>926.75</v>
      </c>
      <c r="E31" s="88">
        <v>924.75</v>
      </c>
      <c r="F31" s="88">
        <v>896.75</v>
      </c>
      <c r="G31" s="88">
        <v>894.75</v>
      </c>
      <c r="H31" s="88">
        <v>893.75</v>
      </c>
      <c r="I31" s="88">
        <v>892.75</v>
      </c>
      <c r="J31" s="88">
        <v>875.75</v>
      </c>
      <c r="K31" s="88">
        <v>874.75</v>
      </c>
      <c r="L31" s="88">
        <v>873.75</v>
      </c>
      <c r="M31" s="88">
        <v>872.75</v>
      </c>
      <c r="N31" s="88">
        <v>932.75</v>
      </c>
      <c r="O31" s="88">
        <v>932.75</v>
      </c>
      <c r="P31" s="88">
        <v>931.75</v>
      </c>
      <c r="Q31" s="88">
        <v>931.75</v>
      </c>
      <c r="R31" s="88">
        <v>933.75</v>
      </c>
      <c r="S31" s="88">
        <v>933.75</v>
      </c>
      <c r="T31" s="88">
        <v>934.75</v>
      </c>
      <c r="U31" s="88">
        <v>934.75</v>
      </c>
      <c r="V31" s="88">
        <v>951.75</v>
      </c>
      <c r="W31" s="88">
        <v>952.75</v>
      </c>
      <c r="X31" s="88">
        <v>953.75</v>
      </c>
      <c r="Y31" s="88">
        <v>954.75</v>
      </c>
      <c r="Z31" s="88">
        <v>1041.29</v>
      </c>
      <c r="AA31" s="88">
        <v>1041.29</v>
      </c>
      <c r="AB31" s="88">
        <v>1041.29</v>
      </c>
      <c r="AC31" s="88">
        <v>1040.29</v>
      </c>
      <c r="AD31" s="88">
        <v>1114.76</v>
      </c>
      <c r="AE31" s="88">
        <v>1112.76</v>
      </c>
      <c r="AF31" s="88">
        <v>1110.76</v>
      </c>
      <c r="AG31" s="88">
        <v>1107.76</v>
      </c>
      <c r="AH31" s="88">
        <v>1186.8600000000001</v>
      </c>
      <c r="AI31" s="88">
        <v>1183.8600000000001</v>
      </c>
      <c r="AJ31" s="88">
        <v>1179.8600000000001</v>
      </c>
      <c r="AK31" s="88">
        <v>1175.8600000000001</v>
      </c>
      <c r="AL31" s="88">
        <v>1418.9</v>
      </c>
      <c r="AM31" s="88">
        <v>1453.4</v>
      </c>
      <c r="AN31" s="88">
        <v>1504.9</v>
      </c>
      <c r="AO31" s="88">
        <v>1505.9</v>
      </c>
      <c r="AP31" s="88">
        <v>1409.31</v>
      </c>
      <c r="AQ31" s="88">
        <v>1410.31</v>
      </c>
      <c r="AR31" s="88">
        <v>1541.81</v>
      </c>
      <c r="AS31" s="88">
        <v>1544.81</v>
      </c>
      <c r="AT31" s="88">
        <v>1570.65</v>
      </c>
      <c r="AU31" s="88">
        <v>1574.65</v>
      </c>
      <c r="AV31" s="88">
        <v>1578.65</v>
      </c>
      <c r="AW31" s="88">
        <v>1582.65</v>
      </c>
      <c r="AX31" s="88">
        <v>1586.61</v>
      </c>
      <c r="AY31" s="88">
        <v>1603.81</v>
      </c>
      <c r="AZ31" s="88">
        <v>1584.11</v>
      </c>
      <c r="BA31" s="88">
        <v>1550.43</v>
      </c>
      <c r="BB31" s="88">
        <v>1497.38</v>
      </c>
      <c r="BC31" s="88">
        <v>1439.76</v>
      </c>
      <c r="BD31" s="88">
        <v>1421.76</v>
      </c>
      <c r="BE31" s="88">
        <v>1418.76</v>
      </c>
      <c r="BF31" s="88">
        <v>1403.27</v>
      </c>
      <c r="BG31" s="88">
        <v>1382.27</v>
      </c>
      <c r="BH31" s="88">
        <v>1223.27</v>
      </c>
      <c r="BI31" s="88">
        <v>1221.27</v>
      </c>
      <c r="BJ31" s="88">
        <v>1213.3699999999999</v>
      </c>
      <c r="BK31" s="88">
        <v>1211.17</v>
      </c>
      <c r="BL31" s="88">
        <v>1215.17</v>
      </c>
      <c r="BM31" s="88">
        <v>1219.17</v>
      </c>
      <c r="BN31" s="88">
        <v>1228.31</v>
      </c>
      <c r="BO31" s="88">
        <v>1234.31</v>
      </c>
      <c r="BP31" s="88">
        <v>1239.31</v>
      </c>
      <c r="BQ31" s="88">
        <v>1246.31</v>
      </c>
      <c r="BR31" s="88">
        <v>1230.8699999999999</v>
      </c>
      <c r="BS31" s="88">
        <v>1236.8699999999999</v>
      </c>
      <c r="BT31" s="88">
        <v>1243.8699999999999</v>
      </c>
      <c r="BU31" s="88">
        <v>1250.8699999999999</v>
      </c>
      <c r="BV31" s="88">
        <v>1217.72</v>
      </c>
      <c r="BW31" s="88">
        <v>1223.72</v>
      </c>
      <c r="BX31" s="88">
        <v>1227.72</v>
      </c>
      <c r="BY31" s="88">
        <v>1230.72</v>
      </c>
      <c r="BZ31" s="88">
        <v>1224.75</v>
      </c>
      <c r="CA31" s="88">
        <v>1226.75</v>
      </c>
      <c r="CB31" s="88">
        <v>1227.75</v>
      </c>
      <c r="CC31" s="88">
        <v>1228.75</v>
      </c>
      <c r="CD31" s="88">
        <v>1204.75</v>
      </c>
      <c r="CE31" s="88">
        <v>1204.75</v>
      </c>
      <c r="CF31" s="88">
        <v>1202.75</v>
      </c>
      <c r="CG31" s="88">
        <v>1200.75</v>
      </c>
      <c r="CH31" s="88">
        <v>1154.75</v>
      </c>
      <c r="CI31" s="88">
        <v>1151.75</v>
      </c>
      <c r="CJ31" s="88">
        <v>1148.75</v>
      </c>
      <c r="CK31" s="88">
        <v>1145.75</v>
      </c>
      <c r="CL31" s="88">
        <v>1097.75</v>
      </c>
      <c r="CM31" s="88">
        <v>1094.75</v>
      </c>
      <c r="CN31" s="88">
        <v>1091.75</v>
      </c>
      <c r="CO31" s="88">
        <v>1088.75</v>
      </c>
      <c r="CP31" s="88">
        <v>1015.75</v>
      </c>
      <c r="CQ31" s="88">
        <v>1011.75</v>
      </c>
      <c r="CR31" s="88">
        <v>1008.75</v>
      </c>
      <c r="CS31" s="88">
        <v>1005.75</v>
      </c>
      <c r="CT31" s="89"/>
      <c r="CU31" s="89"/>
      <c r="CV31" s="89"/>
      <c r="CW31" s="90"/>
      <c r="CX31" s="91">
        <f t="array" ref="CX31">SUMPRODUCT(B31:CW31*0.25)</f>
        <v>28309.189999999995</v>
      </c>
    </row>
    <row r="32" spans="1:102" ht="24.95" customHeight="1" x14ac:dyDescent="0.2">
      <c r="A32" s="92" t="s">
        <v>27</v>
      </c>
      <c r="B32" s="93">
        <v>6359.848</v>
      </c>
      <c r="C32" s="94">
        <v>6306.616</v>
      </c>
      <c r="D32" s="94">
        <v>6272.5039999999999</v>
      </c>
      <c r="E32" s="94">
        <v>6192.7920000000004</v>
      </c>
      <c r="F32" s="94">
        <v>6054.5150000000003</v>
      </c>
      <c r="G32" s="94">
        <v>5990.7730000000001</v>
      </c>
      <c r="H32" s="94">
        <v>5929.7860000000001</v>
      </c>
      <c r="I32" s="94">
        <v>5902.02</v>
      </c>
      <c r="J32" s="94">
        <v>5848.9369999999999</v>
      </c>
      <c r="K32" s="94">
        <v>5806.4440000000004</v>
      </c>
      <c r="L32" s="94">
        <v>5798.2070000000003</v>
      </c>
      <c r="M32" s="94">
        <v>5762.5129999999999</v>
      </c>
      <c r="N32" s="94">
        <v>5714.7280000000001</v>
      </c>
      <c r="O32" s="94">
        <v>5684.9520000000002</v>
      </c>
      <c r="P32" s="94">
        <v>5671.9610000000002</v>
      </c>
      <c r="Q32" s="94">
        <v>5658.0829999999996</v>
      </c>
      <c r="R32" s="94">
        <v>5633.143</v>
      </c>
      <c r="S32" s="94">
        <v>5655.5959999999995</v>
      </c>
      <c r="T32" s="94">
        <v>5678.0619999999999</v>
      </c>
      <c r="U32" s="94">
        <v>5688.8370000000004</v>
      </c>
      <c r="V32" s="94">
        <v>5732.299</v>
      </c>
      <c r="W32" s="94">
        <v>5779.6930000000002</v>
      </c>
      <c r="X32" s="94">
        <v>5803.125</v>
      </c>
      <c r="Y32" s="94">
        <v>5884.9390000000003</v>
      </c>
      <c r="Z32" s="94">
        <v>6098.0330000000004</v>
      </c>
      <c r="AA32" s="94">
        <v>6201.5559999999996</v>
      </c>
      <c r="AB32" s="94">
        <v>6315.7659999999996</v>
      </c>
      <c r="AC32" s="94">
        <v>6454.3119999999999</v>
      </c>
      <c r="AD32" s="94">
        <v>6705.848</v>
      </c>
      <c r="AE32" s="94">
        <v>6828.5529999999999</v>
      </c>
      <c r="AF32" s="94">
        <v>6937.9570000000003</v>
      </c>
      <c r="AG32" s="94">
        <v>7072.1390000000001</v>
      </c>
      <c r="AH32" s="94">
        <v>7292.5929999999998</v>
      </c>
      <c r="AI32" s="94">
        <v>7406.5510000000004</v>
      </c>
      <c r="AJ32" s="94">
        <v>7610.799</v>
      </c>
      <c r="AK32" s="94">
        <v>7696.1629999999996</v>
      </c>
      <c r="AL32" s="94">
        <v>7816.5889999999999</v>
      </c>
      <c r="AM32" s="94">
        <v>7951.3620000000001</v>
      </c>
      <c r="AN32" s="94">
        <v>8013.9650000000001</v>
      </c>
      <c r="AO32" s="94">
        <v>8073.1229999999996</v>
      </c>
      <c r="AP32" s="94">
        <v>8132.7389999999996</v>
      </c>
      <c r="AQ32" s="94">
        <v>8151.3580000000002</v>
      </c>
      <c r="AR32" s="94">
        <v>8162.1490000000003</v>
      </c>
      <c r="AS32" s="94">
        <v>8194.5360000000001</v>
      </c>
      <c r="AT32" s="94">
        <v>8177.7269999999999</v>
      </c>
      <c r="AU32" s="94">
        <v>8228.1270000000004</v>
      </c>
      <c r="AV32" s="94">
        <v>8262.8919999999998</v>
      </c>
      <c r="AW32" s="94">
        <v>8331.0950000000012</v>
      </c>
      <c r="AX32" s="94">
        <v>8423.0659999999989</v>
      </c>
      <c r="AY32" s="94">
        <v>8507.0609999999997</v>
      </c>
      <c r="AZ32" s="94">
        <v>8543.4660000000003</v>
      </c>
      <c r="BA32" s="94">
        <v>8555.7540000000008</v>
      </c>
      <c r="BB32" s="94">
        <v>8572.0609999999997</v>
      </c>
      <c r="BC32" s="94">
        <v>8556.1710000000003</v>
      </c>
      <c r="BD32" s="94">
        <v>8541.994999999999</v>
      </c>
      <c r="BE32" s="94">
        <v>8538.3630000000012</v>
      </c>
      <c r="BF32" s="94">
        <v>8700.6610000000001</v>
      </c>
      <c r="BG32" s="94">
        <v>8700.48</v>
      </c>
      <c r="BH32" s="94">
        <v>8697.1029999999992</v>
      </c>
      <c r="BI32" s="94">
        <v>8682.3590000000004</v>
      </c>
      <c r="BJ32" s="94">
        <v>8692.6710000000003</v>
      </c>
      <c r="BK32" s="94">
        <v>8651.4510000000009</v>
      </c>
      <c r="BL32" s="94">
        <v>8559.255000000001</v>
      </c>
      <c r="BM32" s="94">
        <v>8520.5969999999998</v>
      </c>
      <c r="BN32" s="94">
        <v>8248.0849999999991</v>
      </c>
      <c r="BO32" s="94">
        <v>8217.768</v>
      </c>
      <c r="BP32" s="94">
        <v>8223.848</v>
      </c>
      <c r="BQ32" s="94">
        <v>8157.1220000000003</v>
      </c>
      <c r="BR32" s="94">
        <v>8212.2350000000006</v>
      </c>
      <c r="BS32" s="94">
        <v>8177.6120000000001</v>
      </c>
      <c r="BT32" s="94">
        <v>8173.3069999999998</v>
      </c>
      <c r="BU32" s="94">
        <v>8231.0760000000009</v>
      </c>
      <c r="BV32" s="94">
        <v>8080.9070000000002</v>
      </c>
      <c r="BW32" s="94">
        <v>8071.5739999999996</v>
      </c>
      <c r="BX32" s="94">
        <v>8059.0780000000004</v>
      </c>
      <c r="BY32" s="94">
        <v>8125.2809999999999</v>
      </c>
      <c r="BZ32" s="94">
        <v>8085.7830000000004</v>
      </c>
      <c r="CA32" s="94">
        <v>8073.9430000000002</v>
      </c>
      <c r="CB32" s="94">
        <v>8088.9430000000002</v>
      </c>
      <c r="CC32" s="94">
        <v>8090.4669999999996</v>
      </c>
      <c r="CD32" s="94">
        <v>8103.3760000000002</v>
      </c>
      <c r="CE32" s="94">
        <v>8101.64</v>
      </c>
      <c r="CF32" s="94">
        <v>8053.0730000000003</v>
      </c>
      <c r="CG32" s="94">
        <v>7970.2849999999999</v>
      </c>
      <c r="CH32" s="94">
        <v>7858.5550000000003</v>
      </c>
      <c r="CI32" s="94">
        <v>7728.21</v>
      </c>
      <c r="CJ32" s="94">
        <v>7598.3519999999999</v>
      </c>
      <c r="CK32" s="94">
        <v>7494.5730000000003</v>
      </c>
      <c r="CL32" s="94">
        <v>7374.2240000000002</v>
      </c>
      <c r="CM32" s="94">
        <v>7269.5110000000004</v>
      </c>
      <c r="CN32" s="94">
        <v>7182.2430000000004</v>
      </c>
      <c r="CO32" s="94">
        <v>7047.0510000000004</v>
      </c>
      <c r="CP32" s="94">
        <v>7015.79</v>
      </c>
      <c r="CQ32" s="94">
        <v>6892.2460000000001</v>
      </c>
      <c r="CR32" s="94">
        <v>6785.18</v>
      </c>
      <c r="CS32" s="94">
        <v>6713.4769999999999</v>
      </c>
      <c r="CT32" s="95"/>
      <c r="CU32" s="95"/>
      <c r="CV32" s="95"/>
      <c r="CW32" s="96"/>
      <c r="CX32" s="97">
        <f t="array" ref="CX32">SUMPRODUCT(B32:CW32*0.25)</f>
        <v>176968.40850000002</v>
      </c>
    </row>
    <row r="33" spans="1:102" ht="24.95" customHeight="1" x14ac:dyDescent="0.2">
      <c r="A33" s="101" t="s">
        <v>28</v>
      </c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100"/>
      <c r="CU33" s="100"/>
      <c r="CV33" s="100"/>
      <c r="CW33" s="102"/>
      <c r="CX33" s="103">
        <f t="array" ref="CX33">SUMPRODUCT(B33:CW33*0.25)</f>
        <v>0</v>
      </c>
    </row>
    <row r="34" spans="1:102" ht="30" customHeight="1" thickBot="1" x14ac:dyDescent="0.25">
      <c r="A34" s="75" t="s">
        <v>42</v>
      </c>
      <c r="B34" s="76">
        <f>SUM(B31:B33)</f>
        <v>7290.598</v>
      </c>
      <c r="C34" s="77">
        <f t="shared" ref="C34:BN34" si="4">SUM(C31:C33)</f>
        <v>7235.366</v>
      </c>
      <c r="D34" s="77">
        <f t="shared" si="4"/>
        <v>7199.2539999999999</v>
      </c>
      <c r="E34" s="77">
        <f t="shared" si="4"/>
        <v>7117.5420000000004</v>
      </c>
      <c r="F34" s="77">
        <f t="shared" si="4"/>
        <v>6951.2650000000003</v>
      </c>
      <c r="G34" s="77">
        <f t="shared" si="4"/>
        <v>6885.5230000000001</v>
      </c>
      <c r="H34" s="77">
        <f t="shared" si="4"/>
        <v>6823.5360000000001</v>
      </c>
      <c r="I34" s="77">
        <f t="shared" si="4"/>
        <v>6794.77</v>
      </c>
      <c r="J34" s="77">
        <f t="shared" si="4"/>
        <v>6724.6869999999999</v>
      </c>
      <c r="K34" s="77">
        <f t="shared" si="4"/>
        <v>6681.1940000000004</v>
      </c>
      <c r="L34" s="77">
        <f t="shared" si="4"/>
        <v>6671.9570000000003</v>
      </c>
      <c r="M34" s="77">
        <f t="shared" si="4"/>
        <v>6635.2629999999999</v>
      </c>
      <c r="N34" s="77">
        <f t="shared" si="4"/>
        <v>6647.4780000000001</v>
      </c>
      <c r="O34" s="77">
        <f t="shared" si="4"/>
        <v>6617.7020000000002</v>
      </c>
      <c r="P34" s="77">
        <f t="shared" si="4"/>
        <v>6603.7110000000002</v>
      </c>
      <c r="Q34" s="77">
        <f t="shared" si="4"/>
        <v>6589.8329999999996</v>
      </c>
      <c r="R34" s="77">
        <f t="shared" si="4"/>
        <v>6566.893</v>
      </c>
      <c r="S34" s="77">
        <f t="shared" si="4"/>
        <v>6589.3459999999995</v>
      </c>
      <c r="T34" s="77">
        <f t="shared" si="4"/>
        <v>6612.8119999999999</v>
      </c>
      <c r="U34" s="77">
        <f t="shared" si="4"/>
        <v>6623.5870000000004</v>
      </c>
      <c r="V34" s="77">
        <f t="shared" si="4"/>
        <v>6684.049</v>
      </c>
      <c r="W34" s="77">
        <f t="shared" si="4"/>
        <v>6732.4430000000002</v>
      </c>
      <c r="X34" s="77">
        <f t="shared" si="4"/>
        <v>6756.875</v>
      </c>
      <c r="Y34" s="77">
        <f t="shared" si="4"/>
        <v>6839.6890000000003</v>
      </c>
      <c r="Z34" s="77">
        <f t="shared" si="4"/>
        <v>7139.3230000000003</v>
      </c>
      <c r="AA34" s="77">
        <f t="shared" si="4"/>
        <v>7242.8459999999995</v>
      </c>
      <c r="AB34" s="77">
        <f t="shared" si="4"/>
        <v>7357.0559999999996</v>
      </c>
      <c r="AC34" s="77">
        <f t="shared" si="4"/>
        <v>7494.6019999999999</v>
      </c>
      <c r="AD34" s="77">
        <f t="shared" si="4"/>
        <v>7820.6080000000002</v>
      </c>
      <c r="AE34" s="77">
        <f t="shared" si="4"/>
        <v>7941.3130000000001</v>
      </c>
      <c r="AF34" s="77">
        <f t="shared" si="4"/>
        <v>8048.7170000000006</v>
      </c>
      <c r="AG34" s="77">
        <f t="shared" si="4"/>
        <v>8179.8990000000003</v>
      </c>
      <c r="AH34" s="77">
        <f t="shared" si="4"/>
        <v>8479.4529999999995</v>
      </c>
      <c r="AI34" s="77">
        <f t="shared" si="4"/>
        <v>8590.4110000000001</v>
      </c>
      <c r="AJ34" s="77">
        <f t="shared" si="4"/>
        <v>8790.6589999999997</v>
      </c>
      <c r="AK34" s="77">
        <f t="shared" si="4"/>
        <v>8872.0229999999992</v>
      </c>
      <c r="AL34" s="77">
        <f t="shared" si="4"/>
        <v>9235.4889999999996</v>
      </c>
      <c r="AM34" s="77">
        <f t="shared" si="4"/>
        <v>9404.7620000000006</v>
      </c>
      <c r="AN34" s="77">
        <f t="shared" si="4"/>
        <v>9518.8649999999998</v>
      </c>
      <c r="AO34" s="77">
        <f t="shared" si="4"/>
        <v>9579.0229999999992</v>
      </c>
      <c r="AP34" s="77">
        <f t="shared" si="4"/>
        <v>9542.0489999999991</v>
      </c>
      <c r="AQ34" s="77">
        <f t="shared" si="4"/>
        <v>9561.6679999999997</v>
      </c>
      <c r="AR34" s="77">
        <f t="shared" si="4"/>
        <v>9703.9590000000007</v>
      </c>
      <c r="AS34" s="77">
        <f t="shared" si="4"/>
        <v>9739.3459999999995</v>
      </c>
      <c r="AT34" s="77">
        <f t="shared" si="4"/>
        <v>9748.3770000000004</v>
      </c>
      <c r="AU34" s="77">
        <f t="shared" si="4"/>
        <v>9802.777</v>
      </c>
      <c r="AV34" s="77">
        <f t="shared" si="4"/>
        <v>9841.5419999999995</v>
      </c>
      <c r="AW34" s="77">
        <f t="shared" si="4"/>
        <v>9913.7450000000008</v>
      </c>
      <c r="AX34" s="77">
        <f t="shared" si="4"/>
        <v>10009.675999999999</v>
      </c>
      <c r="AY34" s="77">
        <f t="shared" si="4"/>
        <v>10110.870999999999</v>
      </c>
      <c r="AZ34" s="77">
        <f t="shared" si="4"/>
        <v>10127.576000000001</v>
      </c>
      <c r="BA34" s="77">
        <f t="shared" si="4"/>
        <v>10106.184000000001</v>
      </c>
      <c r="BB34" s="77">
        <f t="shared" si="4"/>
        <v>10069.440999999999</v>
      </c>
      <c r="BC34" s="77">
        <f t="shared" si="4"/>
        <v>9995.9310000000005</v>
      </c>
      <c r="BD34" s="77">
        <f t="shared" si="4"/>
        <v>9963.7549999999992</v>
      </c>
      <c r="BE34" s="77">
        <f t="shared" si="4"/>
        <v>9957.1230000000014</v>
      </c>
      <c r="BF34" s="77">
        <f t="shared" si="4"/>
        <v>10103.931</v>
      </c>
      <c r="BG34" s="77">
        <f t="shared" si="4"/>
        <v>10082.75</v>
      </c>
      <c r="BH34" s="77">
        <f t="shared" si="4"/>
        <v>9920.3729999999996</v>
      </c>
      <c r="BI34" s="77">
        <f t="shared" si="4"/>
        <v>9903.6290000000008</v>
      </c>
      <c r="BJ34" s="77">
        <f t="shared" si="4"/>
        <v>9906.0410000000011</v>
      </c>
      <c r="BK34" s="77">
        <f t="shared" si="4"/>
        <v>9862.621000000001</v>
      </c>
      <c r="BL34" s="77">
        <f t="shared" si="4"/>
        <v>9774.4250000000011</v>
      </c>
      <c r="BM34" s="77">
        <f t="shared" si="4"/>
        <v>9739.7669999999998</v>
      </c>
      <c r="BN34" s="77">
        <f t="shared" si="4"/>
        <v>9476.3949999999986</v>
      </c>
      <c r="BO34" s="77">
        <f t="shared" ref="BO34:CW34" si="5">SUM(BO31:BO33)</f>
        <v>9452.0779999999995</v>
      </c>
      <c r="BP34" s="77">
        <f t="shared" si="5"/>
        <v>9463.1579999999994</v>
      </c>
      <c r="BQ34" s="77">
        <f t="shared" si="5"/>
        <v>9403.4320000000007</v>
      </c>
      <c r="BR34" s="77">
        <f t="shared" si="5"/>
        <v>9443.1049999999996</v>
      </c>
      <c r="BS34" s="77">
        <f t="shared" si="5"/>
        <v>9414.482</v>
      </c>
      <c r="BT34" s="77">
        <f t="shared" si="5"/>
        <v>9417.1769999999997</v>
      </c>
      <c r="BU34" s="77">
        <f t="shared" si="5"/>
        <v>9481.9459999999999</v>
      </c>
      <c r="BV34" s="77">
        <f t="shared" si="5"/>
        <v>9298.6270000000004</v>
      </c>
      <c r="BW34" s="77">
        <f t="shared" si="5"/>
        <v>9295.2939999999999</v>
      </c>
      <c r="BX34" s="77">
        <f t="shared" si="5"/>
        <v>9286.7980000000007</v>
      </c>
      <c r="BY34" s="77">
        <f t="shared" si="5"/>
        <v>9356.0010000000002</v>
      </c>
      <c r="BZ34" s="77">
        <f t="shared" si="5"/>
        <v>9310.5329999999994</v>
      </c>
      <c r="CA34" s="77">
        <f t="shared" si="5"/>
        <v>9300.6929999999993</v>
      </c>
      <c r="CB34" s="77">
        <f t="shared" si="5"/>
        <v>9316.6929999999993</v>
      </c>
      <c r="CC34" s="77">
        <f t="shared" si="5"/>
        <v>9319.2170000000006</v>
      </c>
      <c r="CD34" s="77">
        <f t="shared" si="5"/>
        <v>9308.1260000000002</v>
      </c>
      <c r="CE34" s="77">
        <f t="shared" si="5"/>
        <v>9306.39</v>
      </c>
      <c r="CF34" s="77">
        <f t="shared" si="5"/>
        <v>9255.8230000000003</v>
      </c>
      <c r="CG34" s="77">
        <f t="shared" si="5"/>
        <v>9171.0349999999999</v>
      </c>
      <c r="CH34" s="77">
        <f t="shared" si="5"/>
        <v>9013.3050000000003</v>
      </c>
      <c r="CI34" s="77">
        <f t="shared" si="5"/>
        <v>8879.9599999999991</v>
      </c>
      <c r="CJ34" s="77">
        <f t="shared" si="5"/>
        <v>8747.101999999999</v>
      </c>
      <c r="CK34" s="77">
        <f t="shared" si="5"/>
        <v>8640.3230000000003</v>
      </c>
      <c r="CL34" s="77">
        <f t="shared" si="5"/>
        <v>8471.9740000000002</v>
      </c>
      <c r="CM34" s="77">
        <f t="shared" si="5"/>
        <v>8364.2610000000004</v>
      </c>
      <c r="CN34" s="77">
        <f t="shared" si="5"/>
        <v>8273.9930000000004</v>
      </c>
      <c r="CO34" s="77">
        <f t="shared" si="5"/>
        <v>8135.8010000000004</v>
      </c>
      <c r="CP34" s="77">
        <f t="shared" si="5"/>
        <v>8031.54</v>
      </c>
      <c r="CQ34" s="77">
        <f t="shared" si="5"/>
        <v>7903.9960000000001</v>
      </c>
      <c r="CR34" s="77">
        <f t="shared" si="5"/>
        <v>7793.93</v>
      </c>
      <c r="CS34" s="77">
        <f t="shared" si="5"/>
        <v>7719.2269999999999</v>
      </c>
      <c r="CT34" s="78">
        <f t="shared" si="5"/>
        <v>0</v>
      </c>
      <c r="CU34" s="78">
        <f t="shared" si="5"/>
        <v>0</v>
      </c>
      <c r="CV34" s="78">
        <f t="shared" si="5"/>
        <v>0</v>
      </c>
      <c r="CW34" s="79">
        <f t="shared" si="5"/>
        <v>0</v>
      </c>
      <c r="CX34" s="80">
        <f>SUM(CX31:CX33)</f>
        <v>205277.59850000002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85" t="s">
        <v>43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44</v>
      </c>
      <c r="B37" s="114">
        <v>186</v>
      </c>
      <c r="C37" s="115">
        <v>186</v>
      </c>
      <c r="D37" s="115">
        <v>186</v>
      </c>
      <c r="E37" s="115">
        <v>186</v>
      </c>
      <c r="F37" s="115">
        <v>166</v>
      </c>
      <c r="G37" s="115">
        <v>166</v>
      </c>
      <c r="H37" s="115">
        <v>166</v>
      </c>
      <c r="I37" s="115">
        <v>166</v>
      </c>
      <c r="J37" s="115">
        <v>186</v>
      </c>
      <c r="K37" s="115">
        <v>186</v>
      </c>
      <c r="L37" s="115">
        <v>186</v>
      </c>
      <c r="M37" s="115">
        <v>186</v>
      </c>
      <c r="N37" s="115">
        <v>258</v>
      </c>
      <c r="O37" s="115">
        <v>258</v>
      </c>
      <c r="P37" s="115">
        <v>258</v>
      </c>
      <c r="Q37" s="115">
        <v>258</v>
      </c>
      <c r="R37" s="115">
        <v>261</v>
      </c>
      <c r="S37" s="115">
        <v>261</v>
      </c>
      <c r="T37" s="115">
        <v>261</v>
      </c>
      <c r="U37" s="115">
        <v>261</v>
      </c>
      <c r="V37" s="115">
        <v>268</v>
      </c>
      <c r="W37" s="115">
        <v>268</v>
      </c>
      <c r="X37" s="115">
        <v>268</v>
      </c>
      <c r="Y37" s="115">
        <v>268</v>
      </c>
      <c r="Z37" s="115">
        <v>248</v>
      </c>
      <c r="AA37" s="115">
        <v>248</v>
      </c>
      <c r="AB37" s="115">
        <v>248</v>
      </c>
      <c r="AC37" s="115">
        <v>248</v>
      </c>
      <c r="AD37" s="115">
        <v>248</v>
      </c>
      <c r="AE37" s="115">
        <v>248</v>
      </c>
      <c r="AF37" s="115">
        <v>248</v>
      </c>
      <c r="AG37" s="115">
        <v>248</v>
      </c>
      <c r="AH37" s="115">
        <v>300</v>
      </c>
      <c r="AI37" s="115">
        <v>300</v>
      </c>
      <c r="AJ37" s="115">
        <v>300</v>
      </c>
      <c r="AK37" s="115">
        <v>300</v>
      </c>
      <c r="AL37" s="115">
        <v>300</v>
      </c>
      <c r="AM37" s="115">
        <v>300</v>
      </c>
      <c r="AN37" s="115">
        <v>300</v>
      </c>
      <c r="AO37" s="115">
        <v>300</v>
      </c>
      <c r="AP37" s="115">
        <v>298</v>
      </c>
      <c r="AQ37" s="115">
        <v>298</v>
      </c>
      <c r="AR37" s="115">
        <v>298</v>
      </c>
      <c r="AS37" s="115">
        <v>298</v>
      </c>
      <c r="AT37" s="115">
        <v>295</v>
      </c>
      <c r="AU37" s="115">
        <v>295</v>
      </c>
      <c r="AV37" s="115">
        <v>295</v>
      </c>
      <c r="AW37" s="115">
        <v>295</v>
      </c>
      <c r="AX37" s="115">
        <v>300</v>
      </c>
      <c r="AY37" s="115">
        <v>300</v>
      </c>
      <c r="AZ37" s="115">
        <v>300</v>
      </c>
      <c r="BA37" s="115">
        <v>300</v>
      </c>
      <c r="BB37" s="115">
        <v>300</v>
      </c>
      <c r="BC37" s="115">
        <v>300</v>
      </c>
      <c r="BD37" s="115">
        <v>300</v>
      </c>
      <c r="BE37" s="115">
        <v>300</v>
      </c>
      <c r="BF37" s="115">
        <v>295</v>
      </c>
      <c r="BG37" s="115">
        <v>295</v>
      </c>
      <c r="BH37" s="115">
        <v>295</v>
      </c>
      <c r="BI37" s="115">
        <v>295</v>
      </c>
      <c r="BJ37" s="115">
        <v>292</v>
      </c>
      <c r="BK37" s="115">
        <v>292</v>
      </c>
      <c r="BL37" s="115">
        <v>292</v>
      </c>
      <c r="BM37" s="115">
        <v>292</v>
      </c>
      <c r="BN37" s="115">
        <v>292</v>
      </c>
      <c r="BO37" s="115">
        <v>292</v>
      </c>
      <c r="BP37" s="115">
        <v>292</v>
      </c>
      <c r="BQ37" s="115">
        <v>292</v>
      </c>
      <c r="BR37" s="115">
        <v>251</v>
      </c>
      <c r="BS37" s="115">
        <v>251</v>
      </c>
      <c r="BT37" s="115">
        <v>251</v>
      </c>
      <c r="BU37" s="115">
        <v>251</v>
      </c>
      <c r="BV37" s="115">
        <v>236</v>
      </c>
      <c r="BW37" s="115">
        <v>236</v>
      </c>
      <c r="BX37" s="115">
        <v>236</v>
      </c>
      <c r="BY37" s="115">
        <v>236</v>
      </c>
      <c r="BZ37" s="115">
        <v>229</v>
      </c>
      <c r="CA37" s="115">
        <v>229</v>
      </c>
      <c r="CB37" s="115">
        <v>229</v>
      </c>
      <c r="CC37" s="115">
        <v>229</v>
      </c>
      <c r="CD37" s="115">
        <v>234</v>
      </c>
      <c r="CE37" s="115">
        <v>234</v>
      </c>
      <c r="CF37" s="115">
        <v>234</v>
      </c>
      <c r="CG37" s="115">
        <v>234</v>
      </c>
      <c r="CH37" s="115">
        <v>229</v>
      </c>
      <c r="CI37" s="115">
        <v>229</v>
      </c>
      <c r="CJ37" s="115">
        <v>229</v>
      </c>
      <c r="CK37" s="115">
        <v>229</v>
      </c>
      <c r="CL37" s="115">
        <v>243</v>
      </c>
      <c r="CM37" s="115">
        <v>243</v>
      </c>
      <c r="CN37" s="115">
        <v>243</v>
      </c>
      <c r="CO37" s="115">
        <v>243</v>
      </c>
      <c r="CP37" s="115">
        <v>253</v>
      </c>
      <c r="CQ37" s="115">
        <v>253</v>
      </c>
      <c r="CR37" s="115">
        <v>253</v>
      </c>
      <c r="CS37" s="115">
        <v>253</v>
      </c>
      <c r="CT37" s="116"/>
      <c r="CU37" s="116"/>
      <c r="CV37" s="116"/>
      <c r="CW37" s="117"/>
      <c r="CX37" s="91">
        <f t="array" ref="CX37">SUMPRODUCT(B37:CW37*0.25)</f>
        <v>6168</v>
      </c>
    </row>
    <row r="38" spans="1:102" ht="24.95" customHeight="1" x14ac:dyDescent="0.2">
      <c r="A38" s="118" t="s">
        <v>45</v>
      </c>
      <c r="B38" s="119">
        <v>289</v>
      </c>
      <c r="C38" s="120">
        <v>289</v>
      </c>
      <c r="D38" s="120">
        <v>289</v>
      </c>
      <c r="E38" s="120">
        <v>289</v>
      </c>
      <c r="F38" s="120">
        <v>275</v>
      </c>
      <c r="G38" s="120">
        <v>275</v>
      </c>
      <c r="H38" s="120">
        <v>275</v>
      </c>
      <c r="I38" s="120">
        <v>275</v>
      </c>
      <c r="J38" s="120">
        <v>291</v>
      </c>
      <c r="K38" s="120">
        <v>291</v>
      </c>
      <c r="L38" s="120">
        <v>291</v>
      </c>
      <c r="M38" s="120">
        <v>291</v>
      </c>
      <c r="N38" s="120">
        <v>285</v>
      </c>
      <c r="O38" s="120">
        <v>285</v>
      </c>
      <c r="P38" s="120">
        <v>285</v>
      </c>
      <c r="Q38" s="120">
        <v>285</v>
      </c>
      <c r="R38" s="120">
        <v>285</v>
      </c>
      <c r="S38" s="120">
        <v>285</v>
      </c>
      <c r="T38" s="120">
        <v>285</v>
      </c>
      <c r="U38" s="120">
        <v>285</v>
      </c>
      <c r="V38" s="120">
        <v>285</v>
      </c>
      <c r="W38" s="120">
        <v>285</v>
      </c>
      <c r="X38" s="120">
        <v>285</v>
      </c>
      <c r="Y38" s="120">
        <v>285</v>
      </c>
      <c r="Z38" s="120">
        <v>401</v>
      </c>
      <c r="AA38" s="120">
        <v>401</v>
      </c>
      <c r="AB38" s="120">
        <v>401</v>
      </c>
      <c r="AC38" s="120">
        <v>401</v>
      </c>
      <c r="AD38" s="120">
        <v>476</v>
      </c>
      <c r="AE38" s="120">
        <v>476</v>
      </c>
      <c r="AF38" s="120">
        <v>476</v>
      </c>
      <c r="AG38" s="120">
        <v>476</v>
      </c>
      <c r="AH38" s="120">
        <v>495</v>
      </c>
      <c r="AI38" s="120">
        <v>495</v>
      </c>
      <c r="AJ38" s="120">
        <v>495</v>
      </c>
      <c r="AK38" s="120">
        <v>495</v>
      </c>
      <c r="AL38" s="120">
        <v>500</v>
      </c>
      <c r="AM38" s="120">
        <v>500</v>
      </c>
      <c r="AN38" s="120">
        <v>500</v>
      </c>
      <c r="AO38" s="120">
        <v>500</v>
      </c>
      <c r="AP38" s="120">
        <v>500</v>
      </c>
      <c r="AQ38" s="120">
        <v>500</v>
      </c>
      <c r="AR38" s="120">
        <v>500</v>
      </c>
      <c r="AS38" s="120">
        <v>500</v>
      </c>
      <c r="AT38" s="120">
        <v>500</v>
      </c>
      <c r="AU38" s="120">
        <v>500</v>
      </c>
      <c r="AV38" s="120">
        <v>500</v>
      </c>
      <c r="AW38" s="120">
        <v>500</v>
      </c>
      <c r="AX38" s="120">
        <v>500</v>
      </c>
      <c r="AY38" s="120">
        <v>500</v>
      </c>
      <c r="AZ38" s="120">
        <v>500</v>
      </c>
      <c r="BA38" s="120">
        <v>500</v>
      </c>
      <c r="BB38" s="120">
        <v>500</v>
      </c>
      <c r="BC38" s="120">
        <v>500</v>
      </c>
      <c r="BD38" s="120">
        <v>500</v>
      </c>
      <c r="BE38" s="120">
        <v>500</v>
      </c>
      <c r="BF38" s="120">
        <v>500</v>
      </c>
      <c r="BG38" s="120">
        <v>500</v>
      </c>
      <c r="BH38" s="120">
        <v>500</v>
      </c>
      <c r="BI38" s="120">
        <v>500</v>
      </c>
      <c r="BJ38" s="120">
        <v>500</v>
      </c>
      <c r="BK38" s="120">
        <v>500</v>
      </c>
      <c r="BL38" s="120">
        <v>500</v>
      </c>
      <c r="BM38" s="120">
        <v>500</v>
      </c>
      <c r="BN38" s="120">
        <v>444</v>
      </c>
      <c r="BO38" s="120">
        <v>444</v>
      </c>
      <c r="BP38" s="120">
        <v>444</v>
      </c>
      <c r="BQ38" s="120">
        <v>444</v>
      </c>
      <c r="BR38" s="120">
        <v>460</v>
      </c>
      <c r="BS38" s="120">
        <v>460</v>
      </c>
      <c r="BT38" s="120">
        <v>460</v>
      </c>
      <c r="BU38" s="120">
        <v>460</v>
      </c>
      <c r="BV38" s="120">
        <v>450</v>
      </c>
      <c r="BW38" s="120">
        <v>450</v>
      </c>
      <c r="BX38" s="120">
        <v>450</v>
      </c>
      <c r="BY38" s="120">
        <v>450</v>
      </c>
      <c r="BZ38" s="120">
        <v>436</v>
      </c>
      <c r="CA38" s="120">
        <v>436</v>
      </c>
      <c r="CB38" s="120">
        <v>436</v>
      </c>
      <c r="CC38" s="120">
        <v>436</v>
      </c>
      <c r="CD38" s="120">
        <v>458</v>
      </c>
      <c r="CE38" s="120">
        <v>458</v>
      </c>
      <c r="CF38" s="120">
        <v>458</v>
      </c>
      <c r="CG38" s="120">
        <v>458</v>
      </c>
      <c r="CH38" s="120">
        <v>477</v>
      </c>
      <c r="CI38" s="120">
        <v>477</v>
      </c>
      <c r="CJ38" s="120">
        <v>477</v>
      </c>
      <c r="CK38" s="120">
        <v>477</v>
      </c>
      <c r="CL38" s="120">
        <v>477</v>
      </c>
      <c r="CM38" s="120">
        <v>477</v>
      </c>
      <c r="CN38" s="120">
        <v>477</v>
      </c>
      <c r="CO38" s="120">
        <v>477</v>
      </c>
      <c r="CP38" s="120">
        <v>484</v>
      </c>
      <c r="CQ38" s="120">
        <v>484</v>
      </c>
      <c r="CR38" s="120">
        <v>484</v>
      </c>
      <c r="CS38" s="120">
        <v>484</v>
      </c>
      <c r="CT38" s="120"/>
      <c r="CU38" s="120"/>
      <c r="CV38" s="120"/>
      <c r="CW38" s="121"/>
      <c r="CX38" s="97">
        <f t="array" ref="CX38">SUMPRODUCT(B38:CW38*0.25)</f>
        <v>10268</v>
      </c>
    </row>
    <row r="39" spans="1:102" ht="24.95" customHeight="1" x14ac:dyDescent="0.2">
      <c r="A39" s="118" t="s">
        <v>46</v>
      </c>
      <c r="B39" s="119">
        <v>484.2</v>
      </c>
      <c r="C39" s="120">
        <v>542.70000000000005</v>
      </c>
      <c r="D39" s="120">
        <v>571.4</v>
      </c>
      <c r="E39" s="120">
        <v>285.60000000000002</v>
      </c>
      <c r="F39" s="120">
        <v>1058.0999999999999</v>
      </c>
      <c r="G39" s="120">
        <v>1097.4000000000001</v>
      </c>
      <c r="H39" s="120">
        <v>950.2</v>
      </c>
      <c r="I39" s="120">
        <v>808.7</v>
      </c>
      <c r="J39" s="120">
        <v>927.6</v>
      </c>
      <c r="K39" s="120">
        <v>847.8</v>
      </c>
      <c r="L39" s="120">
        <v>734.6</v>
      </c>
      <c r="M39" s="120">
        <v>657.8</v>
      </c>
      <c r="N39" s="120">
        <v>749.5</v>
      </c>
      <c r="O39" s="120">
        <v>762.8</v>
      </c>
      <c r="P39" s="120">
        <v>627.9</v>
      </c>
      <c r="Q39" s="120">
        <v>622.6</v>
      </c>
      <c r="R39" s="120">
        <v>759.2</v>
      </c>
      <c r="S39" s="120">
        <v>739.3</v>
      </c>
      <c r="T39" s="120">
        <v>852.4</v>
      </c>
      <c r="U39" s="120">
        <v>1018.2</v>
      </c>
      <c r="V39" s="120">
        <v>864.1</v>
      </c>
      <c r="W39" s="120">
        <v>1052.9000000000001</v>
      </c>
      <c r="X39" s="120">
        <v>1365</v>
      </c>
      <c r="Y39" s="120">
        <v>1343.1</v>
      </c>
      <c r="Z39" s="120">
        <v>750</v>
      </c>
      <c r="AA39" s="120">
        <v>750</v>
      </c>
      <c r="AB39" s="120">
        <v>750</v>
      </c>
      <c r="AC39" s="120">
        <v>750</v>
      </c>
      <c r="AD39" s="120">
        <v>750</v>
      </c>
      <c r="AE39" s="120">
        <v>750</v>
      </c>
      <c r="AF39" s="120">
        <v>750</v>
      </c>
      <c r="AG39" s="120">
        <v>750</v>
      </c>
      <c r="AH39" s="120">
        <v>530.6</v>
      </c>
      <c r="AI39" s="120">
        <v>629.70000000000005</v>
      </c>
      <c r="AJ39" s="120">
        <v>750</v>
      </c>
      <c r="AK39" s="120">
        <v>750</v>
      </c>
      <c r="AL39" s="120">
        <v>750</v>
      </c>
      <c r="AM39" s="120">
        <v>750</v>
      </c>
      <c r="AN39" s="120">
        <v>750</v>
      </c>
      <c r="AO39" s="120">
        <v>750</v>
      </c>
      <c r="AP39" s="120">
        <v>750</v>
      </c>
      <c r="AQ39" s="120">
        <v>750</v>
      </c>
      <c r="AR39" s="120">
        <v>750</v>
      </c>
      <c r="AS39" s="120">
        <v>750</v>
      </c>
      <c r="AT39" s="120">
        <v>750</v>
      </c>
      <c r="AU39" s="120">
        <v>750</v>
      </c>
      <c r="AV39" s="120">
        <v>750</v>
      </c>
      <c r="AW39" s="120">
        <v>750</v>
      </c>
      <c r="AX39" s="120">
        <v>750</v>
      </c>
      <c r="AY39" s="120">
        <v>750</v>
      </c>
      <c r="AZ39" s="120">
        <v>750</v>
      </c>
      <c r="BA39" s="120">
        <v>750</v>
      </c>
      <c r="BB39" s="120">
        <v>750</v>
      </c>
      <c r="BC39" s="120">
        <v>750</v>
      </c>
      <c r="BD39" s="120">
        <v>750</v>
      </c>
      <c r="BE39" s="120">
        <v>750</v>
      </c>
      <c r="BF39" s="120">
        <v>750</v>
      </c>
      <c r="BG39" s="120">
        <v>750</v>
      </c>
      <c r="BH39" s="120">
        <v>750</v>
      </c>
      <c r="BI39" s="120">
        <v>750</v>
      </c>
      <c r="BJ39" s="120">
        <v>750</v>
      </c>
      <c r="BK39" s="120">
        <v>750</v>
      </c>
      <c r="BL39" s="120">
        <v>750</v>
      </c>
      <c r="BM39" s="120">
        <v>592.70000000000005</v>
      </c>
      <c r="BN39" s="120">
        <v>750</v>
      </c>
      <c r="BO39" s="120">
        <v>647.1</v>
      </c>
      <c r="BP39" s="120">
        <v>750</v>
      </c>
      <c r="BQ39" s="120">
        <v>750</v>
      </c>
      <c r="BR39" s="120">
        <v>387.2</v>
      </c>
      <c r="BS39" s="120">
        <v>730.1</v>
      </c>
      <c r="BT39" s="120">
        <v>750</v>
      </c>
      <c r="BU39" s="120">
        <v>750</v>
      </c>
      <c r="BV39" s="120">
        <v>697.9</v>
      </c>
      <c r="BW39" s="120">
        <v>471.2</v>
      </c>
      <c r="BX39" s="120">
        <v>394.7</v>
      </c>
      <c r="BY39" s="120">
        <v>303.7</v>
      </c>
      <c r="BZ39" s="120"/>
      <c r="CA39" s="120"/>
      <c r="CB39" s="120"/>
      <c r="CC39" s="120"/>
      <c r="CD39" s="120"/>
      <c r="CE39" s="120"/>
      <c r="CF39" s="120"/>
      <c r="CG39" s="120"/>
      <c r="CH39" s="120"/>
      <c r="CI39" s="120">
        <v>51.5</v>
      </c>
      <c r="CJ39" s="120">
        <v>235.1</v>
      </c>
      <c r="CK39" s="120">
        <v>204.5</v>
      </c>
      <c r="CL39" s="120">
        <v>154.5</v>
      </c>
      <c r="CM39" s="120">
        <v>295.8</v>
      </c>
      <c r="CN39" s="120">
        <v>169.9</v>
      </c>
      <c r="CO39" s="120">
        <v>324.10000000000002</v>
      </c>
      <c r="CP39" s="120">
        <v>563.20000000000005</v>
      </c>
      <c r="CQ39" s="120">
        <v>677.4</v>
      </c>
      <c r="CR39" s="120">
        <v>716.3</v>
      </c>
      <c r="CS39" s="120">
        <v>665</v>
      </c>
      <c r="CT39" s="122"/>
      <c r="CU39" s="122"/>
      <c r="CV39" s="122"/>
      <c r="CW39" s="121"/>
      <c r="CX39" s="97">
        <f t="array" ref="CX39">SUMPRODUCT(B39:CW39*0.25)</f>
        <v>15166.324999999995</v>
      </c>
    </row>
    <row r="40" spans="1:102" ht="24.95" customHeight="1" x14ac:dyDescent="0.2">
      <c r="A40" s="118" t="s">
        <v>47</v>
      </c>
      <c r="B40" s="119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>
        <v>41.396999999999998</v>
      </c>
      <c r="AI40" s="120">
        <v>41.396999999999998</v>
      </c>
      <c r="AJ40" s="120">
        <v>41.396999999999998</v>
      </c>
      <c r="AK40" s="120">
        <v>41.396999999999998</v>
      </c>
      <c r="AL40" s="120">
        <v>166</v>
      </c>
      <c r="AM40" s="120">
        <v>166</v>
      </c>
      <c r="AN40" s="120">
        <v>166</v>
      </c>
      <c r="AO40" s="120">
        <v>166</v>
      </c>
      <c r="AP40" s="120">
        <v>166</v>
      </c>
      <c r="AQ40" s="120">
        <v>166</v>
      </c>
      <c r="AR40" s="120">
        <v>166</v>
      </c>
      <c r="AS40" s="120">
        <v>166</v>
      </c>
      <c r="AT40" s="120">
        <v>166</v>
      </c>
      <c r="AU40" s="120">
        <v>166</v>
      </c>
      <c r="AV40" s="120">
        <v>166</v>
      </c>
      <c r="AW40" s="120">
        <v>166</v>
      </c>
      <c r="AX40" s="120">
        <v>166</v>
      </c>
      <c r="AY40" s="120">
        <v>166</v>
      </c>
      <c r="AZ40" s="120">
        <v>166</v>
      </c>
      <c r="BA40" s="120">
        <v>166</v>
      </c>
      <c r="BB40" s="120">
        <v>166</v>
      </c>
      <c r="BC40" s="120">
        <v>166</v>
      </c>
      <c r="BD40" s="120">
        <v>166</v>
      </c>
      <c r="BE40" s="120">
        <v>166</v>
      </c>
      <c r="BF40" s="120">
        <v>166</v>
      </c>
      <c r="BG40" s="120">
        <v>166</v>
      </c>
      <c r="BH40" s="120">
        <v>166</v>
      </c>
      <c r="BI40" s="120">
        <v>166</v>
      </c>
      <c r="BJ40" s="120">
        <v>166</v>
      </c>
      <c r="BK40" s="120">
        <v>166</v>
      </c>
      <c r="BL40" s="120">
        <v>166</v>
      </c>
      <c r="BM40" s="120">
        <v>166</v>
      </c>
      <c r="BN40" s="120"/>
      <c r="BO40" s="120"/>
      <c r="BP40" s="120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2"/>
      <c r="CU40" s="122"/>
      <c r="CV40" s="122"/>
      <c r="CW40" s="121"/>
      <c r="CX40" s="97">
        <f t="array" ref="CX40">SUMPRODUCT(B40:CW40*0.25)</f>
        <v>1203.3969999999999</v>
      </c>
    </row>
    <row r="41" spans="1:102" ht="24.95" customHeight="1" x14ac:dyDescent="0.2">
      <c r="A41" s="118" t="s">
        <v>48</v>
      </c>
      <c r="B41" s="119">
        <v>500</v>
      </c>
      <c r="C41" s="120">
        <v>500</v>
      </c>
      <c r="D41" s="120">
        <v>500</v>
      </c>
      <c r="E41" s="120">
        <v>500</v>
      </c>
      <c r="F41" s="120">
        <v>500</v>
      </c>
      <c r="G41" s="120">
        <v>500</v>
      </c>
      <c r="H41" s="120">
        <v>500</v>
      </c>
      <c r="I41" s="120">
        <v>500</v>
      </c>
      <c r="J41" s="120">
        <v>500</v>
      </c>
      <c r="K41" s="120">
        <v>500</v>
      </c>
      <c r="L41" s="120">
        <v>500</v>
      </c>
      <c r="M41" s="120">
        <v>500</v>
      </c>
      <c r="N41" s="120">
        <v>500</v>
      </c>
      <c r="O41" s="120">
        <v>500</v>
      </c>
      <c r="P41" s="120">
        <v>500</v>
      </c>
      <c r="Q41" s="120">
        <v>500</v>
      </c>
      <c r="R41" s="120">
        <v>500</v>
      </c>
      <c r="S41" s="120">
        <v>500</v>
      </c>
      <c r="T41" s="120">
        <v>500</v>
      </c>
      <c r="U41" s="120">
        <v>500</v>
      </c>
      <c r="V41" s="120">
        <v>500</v>
      </c>
      <c r="W41" s="120">
        <v>500</v>
      </c>
      <c r="X41" s="120">
        <v>500</v>
      </c>
      <c r="Y41" s="120">
        <v>500</v>
      </c>
      <c r="Z41" s="120">
        <v>500</v>
      </c>
      <c r="AA41" s="120">
        <v>500</v>
      </c>
      <c r="AB41" s="120">
        <v>500</v>
      </c>
      <c r="AC41" s="120">
        <v>500</v>
      </c>
      <c r="AD41" s="120">
        <v>500</v>
      </c>
      <c r="AE41" s="120">
        <v>500</v>
      </c>
      <c r="AF41" s="120">
        <v>500</v>
      </c>
      <c r="AG41" s="120">
        <v>500</v>
      </c>
      <c r="AH41" s="120">
        <v>500</v>
      </c>
      <c r="AI41" s="120">
        <v>500</v>
      </c>
      <c r="AJ41" s="120">
        <v>500</v>
      </c>
      <c r="AK41" s="120">
        <v>500</v>
      </c>
      <c r="AL41" s="120">
        <v>500</v>
      </c>
      <c r="AM41" s="120">
        <v>500</v>
      </c>
      <c r="AN41" s="120">
        <v>500</v>
      </c>
      <c r="AO41" s="120">
        <v>500</v>
      </c>
      <c r="AP41" s="120">
        <v>500</v>
      </c>
      <c r="AQ41" s="120">
        <v>500</v>
      </c>
      <c r="AR41" s="120">
        <v>500</v>
      </c>
      <c r="AS41" s="120">
        <v>500</v>
      </c>
      <c r="AT41" s="120">
        <v>500</v>
      </c>
      <c r="AU41" s="120">
        <v>500</v>
      </c>
      <c r="AV41" s="120">
        <v>500</v>
      </c>
      <c r="AW41" s="120">
        <v>500</v>
      </c>
      <c r="AX41" s="120">
        <v>500</v>
      </c>
      <c r="AY41" s="120">
        <v>500</v>
      </c>
      <c r="AZ41" s="120">
        <v>500</v>
      </c>
      <c r="BA41" s="120">
        <v>500</v>
      </c>
      <c r="BB41" s="120">
        <v>500</v>
      </c>
      <c r="BC41" s="120">
        <v>500</v>
      </c>
      <c r="BD41" s="120">
        <v>500</v>
      </c>
      <c r="BE41" s="120">
        <v>500</v>
      </c>
      <c r="BF41" s="120">
        <v>500</v>
      </c>
      <c r="BG41" s="120">
        <v>500</v>
      </c>
      <c r="BH41" s="120">
        <v>500</v>
      </c>
      <c r="BI41" s="120">
        <v>500</v>
      </c>
      <c r="BJ41" s="120">
        <v>500</v>
      </c>
      <c r="BK41" s="120">
        <v>500</v>
      </c>
      <c r="BL41" s="120">
        <v>500</v>
      </c>
      <c r="BM41" s="120">
        <v>500</v>
      </c>
      <c r="BN41" s="120">
        <v>500</v>
      </c>
      <c r="BO41" s="120">
        <v>500</v>
      </c>
      <c r="BP41" s="120">
        <v>500</v>
      </c>
      <c r="BQ41" s="120">
        <v>500</v>
      </c>
      <c r="BR41" s="120">
        <v>500</v>
      </c>
      <c r="BS41" s="120">
        <v>500</v>
      </c>
      <c r="BT41" s="120">
        <v>500</v>
      </c>
      <c r="BU41" s="120">
        <v>500</v>
      </c>
      <c r="BV41" s="120">
        <v>255.7</v>
      </c>
      <c r="BW41" s="120">
        <v>255.7</v>
      </c>
      <c r="BX41" s="120">
        <v>255.7</v>
      </c>
      <c r="BY41" s="120">
        <v>255.7</v>
      </c>
      <c r="BZ41" s="120">
        <v>500</v>
      </c>
      <c r="CA41" s="120">
        <v>500</v>
      </c>
      <c r="CB41" s="120">
        <v>500</v>
      </c>
      <c r="CC41" s="120">
        <v>500</v>
      </c>
      <c r="CD41" s="120">
        <v>500</v>
      </c>
      <c r="CE41" s="120">
        <v>500</v>
      </c>
      <c r="CF41" s="120">
        <v>500</v>
      </c>
      <c r="CG41" s="120">
        <v>500</v>
      </c>
      <c r="CH41" s="120">
        <v>500</v>
      </c>
      <c r="CI41" s="120">
        <v>500</v>
      </c>
      <c r="CJ41" s="120">
        <v>500</v>
      </c>
      <c r="CK41" s="120">
        <v>500</v>
      </c>
      <c r="CL41" s="120">
        <v>500</v>
      </c>
      <c r="CM41" s="120">
        <v>500</v>
      </c>
      <c r="CN41" s="120">
        <v>500</v>
      </c>
      <c r="CO41" s="120">
        <v>500</v>
      </c>
      <c r="CP41" s="120">
        <v>500</v>
      </c>
      <c r="CQ41" s="120">
        <v>500</v>
      </c>
      <c r="CR41" s="120">
        <v>500</v>
      </c>
      <c r="CS41" s="120">
        <v>500</v>
      </c>
      <c r="CT41" s="122"/>
      <c r="CU41" s="122"/>
      <c r="CV41" s="122"/>
      <c r="CW41" s="121"/>
      <c r="CX41" s="97">
        <f t="array" ref="CX41">SUMPRODUCT(B41:CW41*0.25)</f>
        <v>11755.699999999997</v>
      </c>
    </row>
    <row r="42" spans="1:102" ht="30" customHeight="1" thickBot="1" x14ac:dyDescent="0.25">
      <c r="A42" s="105" t="s">
        <v>49</v>
      </c>
      <c r="B42" s="106">
        <f>SUM(B37:B41)</f>
        <v>1459.2</v>
      </c>
      <c r="C42" s="107">
        <f t="shared" ref="C42:BN42" si="6">SUM(C37:C41)</f>
        <v>1517.7</v>
      </c>
      <c r="D42" s="107">
        <f t="shared" si="6"/>
        <v>1546.4</v>
      </c>
      <c r="E42" s="107">
        <f t="shared" si="6"/>
        <v>1260.5999999999999</v>
      </c>
      <c r="F42" s="107">
        <f t="shared" si="6"/>
        <v>1999.1</v>
      </c>
      <c r="G42" s="107">
        <f t="shared" si="6"/>
        <v>2038.4</v>
      </c>
      <c r="H42" s="107">
        <f t="shared" si="6"/>
        <v>1891.2</v>
      </c>
      <c r="I42" s="107">
        <f t="shared" si="6"/>
        <v>1749.7</v>
      </c>
      <c r="J42" s="107">
        <f t="shared" si="6"/>
        <v>1904.6</v>
      </c>
      <c r="K42" s="107">
        <f t="shared" si="6"/>
        <v>1824.8</v>
      </c>
      <c r="L42" s="107">
        <f t="shared" si="6"/>
        <v>1711.6</v>
      </c>
      <c r="M42" s="107">
        <f t="shared" si="6"/>
        <v>1634.8</v>
      </c>
      <c r="N42" s="107">
        <f t="shared" si="6"/>
        <v>1792.5</v>
      </c>
      <c r="O42" s="107">
        <f t="shared" si="6"/>
        <v>1805.8</v>
      </c>
      <c r="P42" s="107">
        <f t="shared" si="6"/>
        <v>1670.9</v>
      </c>
      <c r="Q42" s="107">
        <f t="shared" si="6"/>
        <v>1665.6</v>
      </c>
      <c r="R42" s="107">
        <f t="shared" si="6"/>
        <v>1805.2</v>
      </c>
      <c r="S42" s="107">
        <f t="shared" si="6"/>
        <v>1785.3</v>
      </c>
      <c r="T42" s="107">
        <f t="shared" si="6"/>
        <v>1898.4</v>
      </c>
      <c r="U42" s="107">
        <f t="shared" si="6"/>
        <v>2064.1999999999998</v>
      </c>
      <c r="V42" s="107">
        <f t="shared" si="6"/>
        <v>1917.1</v>
      </c>
      <c r="W42" s="107">
        <f t="shared" si="6"/>
        <v>2105.9</v>
      </c>
      <c r="X42" s="107">
        <f t="shared" si="6"/>
        <v>2418</v>
      </c>
      <c r="Y42" s="107">
        <f t="shared" si="6"/>
        <v>2396.1</v>
      </c>
      <c r="Z42" s="107">
        <f t="shared" si="6"/>
        <v>1899</v>
      </c>
      <c r="AA42" s="107">
        <f t="shared" si="6"/>
        <v>1899</v>
      </c>
      <c r="AB42" s="107">
        <f t="shared" si="6"/>
        <v>1899</v>
      </c>
      <c r="AC42" s="107">
        <f t="shared" si="6"/>
        <v>1899</v>
      </c>
      <c r="AD42" s="107">
        <f t="shared" si="6"/>
        <v>1974</v>
      </c>
      <c r="AE42" s="107">
        <f t="shared" si="6"/>
        <v>1974</v>
      </c>
      <c r="AF42" s="107">
        <f t="shared" si="6"/>
        <v>1974</v>
      </c>
      <c r="AG42" s="107">
        <f t="shared" si="6"/>
        <v>1974</v>
      </c>
      <c r="AH42" s="107">
        <f t="shared" si="6"/>
        <v>1866.9969999999998</v>
      </c>
      <c r="AI42" s="107">
        <f t="shared" si="6"/>
        <v>1966.097</v>
      </c>
      <c r="AJ42" s="107">
        <f t="shared" si="6"/>
        <v>2086.3969999999999</v>
      </c>
      <c r="AK42" s="107">
        <f t="shared" si="6"/>
        <v>2086.3969999999999</v>
      </c>
      <c r="AL42" s="107">
        <f t="shared" si="6"/>
        <v>2216</v>
      </c>
      <c r="AM42" s="107">
        <f t="shared" si="6"/>
        <v>2216</v>
      </c>
      <c r="AN42" s="107">
        <f t="shared" si="6"/>
        <v>2216</v>
      </c>
      <c r="AO42" s="107">
        <f t="shared" si="6"/>
        <v>2216</v>
      </c>
      <c r="AP42" s="107">
        <f t="shared" si="6"/>
        <v>2214</v>
      </c>
      <c r="AQ42" s="107">
        <f t="shared" si="6"/>
        <v>2214</v>
      </c>
      <c r="AR42" s="107">
        <f t="shared" si="6"/>
        <v>2214</v>
      </c>
      <c r="AS42" s="107">
        <f t="shared" si="6"/>
        <v>2214</v>
      </c>
      <c r="AT42" s="107">
        <f t="shared" si="6"/>
        <v>2211</v>
      </c>
      <c r="AU42" s="107">
        <f t="shared" si="6"/>
        <v>2211</v>
      </c>
      <c r="AV42" s="107">
        <f t="shared" si="6"/>
        <v>2211</v>
      </c>
      <c r="AW42" s="107">
        <f t="shared" si="6"/>
        <v>2211</v>
      </c>
      <c r="AX42" s="107">
        <f t="shared" si="6"/>
        <v>2216</v>
      </c>
      <c r="AY42" s="107">
        <f t="shared" si="6"/>
        <v>2216</v>
      </c>
      <c r="AZ42" s="107">
        <f t="shared" si="6"/>
        <v>2216</v>
      </c>
      <c r="BA42" s="107">
        <f t="shared" si="6"/>
        <v>2216</v>
      </c>
      <c r="BB42" s="107">
        <f t="shared" si="6"/>
        <v>2216</v>
      </c>
      <c r="BC42" s="107">
        <f t="shared" si="6"/>
        <v>2216</v>
      </c>
      <c r="BD42" s="107">
        <f t="shared" si="6"/>
        <v>2216</v>
      </c>
      <c r="BE42" s="107">
        <f t="shared" si="6"/>
        <v>2216</v>
      </c>
      <c r="BF42" s="107">
        <f t="shared" si="6"/>
        <v>2211</v>
      </c>
      <c r="BG42" s="107">
        <f t="shared" si="6"/>
        <v>2211</v>
      </c>
      <c r="BH42" s="107">
        <f t="shared" si="6"/>
        <v>2211</v>
      </c>
      <c r="BI42" s="107">
        <f t="shared" si="6"/>
        <v>2211</v>
      </c>
      <c r="BJ42" s="107">
        <f t="shared" si="6"/>
        <v>2208</v>
      </c>
      <c r="BK42" s="107">
        <f t="shared" si="6"/>
        <v>2208</v>
      </c>
      <c r="BL42" s="107">
        <f t="shared" si="6"/>
        <v>2208</v>
      </c>
      <c r="BM42" s="107">
        <f t="shared" si="6"/>
        <v>2050.6999999999998</v>
      </c>
      <c r="BN42" s="107">
        <f t="shared" si="6"/>
        <v>1986</v>
      </c>
      <c r="BO42" s="107">
        <f t="shared" ref="BO42:CW42" si="7">SUM(BO37:BO41)</f>
        <v>1883.1</v>
      </c>
      <c r="BP42" s="107">
        <f t="shared" si="7"/>
        <v>1986</v>
      </c>
      <c r="BQ42" s="107">
        <f t="shared" si="7"/>
        <v>1986</v>
      </c>
      <c r="BR42" s="107">
        <f t="shared" si="7"/>
        <v>1598.2</v>
      </c>
      <c r="BS42" s="107">
        <f t="shared" si="7"/>
        <v>1941.1</v>
      </c>
      <c r="BT42" s="107">
        <f t="shared" si="7"/>
        <v>1961</v>
      </c>
      <c r="BU42" s="107">
        <f t="shared" si="7"/>
        <v>1961</v>
      </c>
      <c r="BV42" s="107">
        <f t="shared" si="7"/>
        <v>1639.6000000000001</v>
      </c>
      <c r="BW42" s="107">
        <f t="shared" si="7"/>
        <v>1412.9</v>
      </c>
      <c r="BX42" s="107">
        <f t="shared" si="7"/>
        <v>1336.4</v>
      </c>
      <c r="BY42" s="107">
        <f t="shared" si="7"/>
        <v>1245.4000000000001</v>
      </c>
      <c r="BZ42" s="107">
        <f t="shared" si="7"/>
        <v>1165</v>
      </c>
      <c r="CA42" s="107">
        <f t="shared" si="7"/>
        <v>1165</v>
      </c>
      <c r="CB42" s="107">
        <f t="shared" si="7"/>
        <v>1165</v>
      </c>
      <c r="CC42" s="107">
        <f t="shared" si="7"/>
        <v>1165</v>
      </c>
      <c r="CD42" s="107">
        <f t="shared" si="7"/>
        <v>1192</v>
      </c>
      <c r="CE42" s="107">
        <f t="shared" si="7"/>
        <v>1192</v>
      </c>
      <c r="CF42" s="107">
        <f t="shared" si="7"/>
        <v>1192</v>
      </c>
      <c r="CG42" s="107">
        <f t="shared" si="7"/>
        <v>1192</v>
      </c>
      <c r="CH42" s="107">
        <f t="shared" si="7"/>
        <v>1206</v>
      </c>
      <c r="CI42" s="107">
        <f t="shared" si="7"/>
        <v>1257.5</v>
      </c>
      <c r="CJ42" s="107">
        <f t="shared" si="7"/>
        <v>1441.1</v>
      </c>
      <c r="CK42" s="107">
        <f t="shared" si="7"/>
        <v>1410.5</v>
      </c>
      <c r="CL42" s="107">
        <f t="shared" si="7"/>
        <v>1374.5</v>
      </c>
      <c r="CM42" s="107">
        <f t="shared" si="7"/>
        <v>1515.8</v>
      </c>
      <c r="CN42" s="107">
        <f t="shared" si="7"/>
        <v>1389.9</v>
      </c>
      <c r="CO42" s="107">
        <f t="shared" si="7"/>
        <v>1544.1</v>
      </c>
      <c r="CP42" s="107">
        <f t="shared" si="7"/>
        <v>1800.2</v>
      </c>
      <c r="CQ42" s="107">
        <f t="shared" si="7"/>
        <v>1914.4</v>
      </c>
      <c r="CR42" s="107">
        <f t="shared" si="7"/>
        <v>1953.3</v>
      </c>
      <c r="CS42" s="107">
        <f t="shared" si="7"/>
        <v>1902</v>
      </c>
      <c r="CT42" s="108">
        <f t="shared" si="7"/>
        <v>0</v>
      </c>
      <c r="CU42" s="108">
        <f t="shared" si="7"/>
        <v>0</v>
      </c>
      <c r="CV42" s="108">
        <f t="shared" si="7"/>
        <v>0</v>
      </c>
      <c r="CW42" s="109">
        <f t="shared" si="7"/>
        <v>0</v>
      </c>
      <c r="CX42" s="110">
        <f>SUM(CX37:CX41)</f>
        <v>44561.421999999991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85" t="s">
        <v>50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44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45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46</v>
      </c>
      <c r="B47" s="119">
        <v>484.2</v>
      </c>
      <c r="C47" s="120">
        <v>542.70000000000005</v>
      </c>
      <c r="D47" s="120">
        <v>571.4</v>
      </c>
      <c r="E47" s="120">
        <v>285.60000000000002</v>
      </c>
      <c r="F47" s="120">
        <v>1058.0999999999999</v>
      </c>
      <c r="G47" s="120">
        <v>1097.4000000000001</v>
      </c>
      <c r="H47" s="120">
        <v>950.2</v>
      </c>
      <c r="I47" s="120">
        <v>808.7</v>
      </c>
      <c r="J47" s="120">
        <v>927.6</v>
      </c>
      <c r="K47" s="120">
        <v>847.8</v>
      </c>
      <c r="L47" s="120">
        <v>734.6</v>
      </c>
      <c r="M47" s="120">
        <v>657.8</v>
      </c>
      <c r="N47" s="120">
        <v>749.5</v>
      </c>
      <c r="O47" s="120">
        <v>762.8</v>
      </c>
      <c r="P47" s="120">
        <v>627.9</v>
      </c>
      <c r="Q47" s="120">
        <v>622.6</v>
      </c>
      <c r="R47" s="120">
        <v>759.2</v>
      </c>
      <c r="S47" s="120">
        <v>739.3</v>
      </c>
      <c r="T47" s="120">
        <v>852.4</v>
      </c>
      <c r="U47" s="120">
        <v>1018.2</v>
      </c>
      <c r="V47" s="120">
        <v>864.1</v>
      </c>
      <c r="W47" s="120">
        <v>1052.9000000000001</v>
      </c>
      <c r="X47" s="120">
        <v>1365</v>
      </c>
      <c r="Y47" s="120">
        <v>1343.1</v>
      </c>
      <c r="Z47" s="120">
        <v>750</v>
      </c>
      <c r="AA47" s="120">
        <v>750</v>
      </c>
      <c r="AB47" s="120">
        <v>750</v>
      </c>
      <c r="AC47" s="120">
        <v>750</v>
      </c>
      <c r="AD47" s="120">
        <v>750</v>
      </c>
      <c r="AE47" s="120">
        <v>750</v>
      </c>
      <c r="AF47" s="120">
        <v>750</v>
      </c>
      <c r="AG47" s="120">
        <v>750</v>
      </c>
      <c r="AH47" s="120">
        <v>530.6</v>
      </c>
      <c r="AI47" s="120">
        <v>629.70000000000005</v>
      </c>
      <c r="AJ47" s="120">
        <v>750</v>
      </c>
      <c r="AK47" s="120">
        <v>750</v>
      </c>
      <c r="AL47" s="120">
        <v>750</v>
      </c>
      <c r="AM47" s="120">
        <v>750</v>
      </c>
      <c r="AN47" s="120">
        <v>750</v>
      </c>
      <c r="AO47" s="120">
        <v>750</v>
      </c>
      <c r="AP47" s="120">
        <v>750</v>
      </c>
      <c r="AQ47" s="120">
        <v>750</v>
      </c>
      <c r="AR47" s="120">
        <v>750</v>
      </c>
      <c r="AS47" s="120">
        <v>750</v>
      </c>
      <c r="AT47" s="120">
        <v>750</v>
      </c>
      <c r="AU47" s="120">
        <v>750</v>
      </c>
      <c r="AV47" s="120">
        <v>750</v>
      </c>
      <c r="AW47" s="120">
        <v>750</v>
      </c>
      <c r="AX47" s="120">
        <v>750</v>
      </c>
      <c r="AY47" s="120">
        <v>750</v>
      </c>
      <c r="AZ47" s="120">
        <v>750</v>
      </c>
      <c r="BA47" s="120">
        <v>750</v>
      </c>
      <c r="BB47" s="120">
        <v>750</v>
      </c>
      <c r="BC47" s="120">
        <v>750</v>
      </c>
      <c r="BD47" s="120">
        <v>750</v>
      </c>
      <c r="BE47" s="120">
        <v>750</v>
      </c>
      <c r="BF47" s="120">
        <v>750</v>
      </c>
      <c r="BG47" s="120">
        <v>750</v>
      </c>
      <c r="BH47" s="120">
        <v>750</v>
      </c>
      <c r="BI47" s="120">
        <v>750</v>
      </c>
      <c r="BJ47" s="120">
        <v>750</v>
      </c>
      <c r="BK47" s="120">
        <v>750</v>
      </c>
      <c r="BL47" s="120">
        <v>750</v>
      </c>
      <c r="BM47" s="120">
        <v>592.70000000000005</v>
      </c>
      <c r="BN47" s="120">
        <v>750</v>
      </c>
      <c r="BO47" s="120">
        <v>647.1</v>
      </c>
      <c r="BP47" s="120">
        <v>750</v>
      </c>
      <c r="BQ47" s="120">
        <v>750</v>
      </c>
      <c r="BR47" s="120">
        <v>387.2</v>
      </c>
      <c r="BS47" s="120">
        <v>730.1</v>
      </c>
      <c r="BT47" s="120">
        <v>750</v>
      </c>
      <c r="BU47" s="120">
        <v>750</v>
      </c>
      <c r="BV47" s="120">
        <v>697.9</v>
      </c>
      <c r="BW47" s="120">
        <v>471.2</v>
      </c>
      <c r="BX47" s="120">
        <v>394.7</v>
      </c>
      <c r="BY47" s="120">
        <v>303.7</v>
      </c>
      <c r="BZ47" s="120"/>
      <c r="CA47" s="120"/>
      <c r="CB47" s="120"/>
      <c r="CC47" s="120"/>
      <c r="CD47" s="120"/>
      <c r="CE47" s="120"/>
      <c r="CF47" s="120"/>
      <c r="CG47" s="120"/>
      <c r="CH47" s="120"/>
      <c r="CI47" s="120">
        <v>51.5</v>
      </c>
      <c r="CJ47" s="120">
        <v>235.1</v>
      </c>
      <c r="CK47" s="120">
        <v>204.5</v>
      </c>
      <c r="CL47" s="120">
        <v>154.5</v>
      </c>
      <c r="CM47" s="120">
        <v>295.8</v>
      </c>
      <c r="CN47" s="120">
        <v>169.9</v>
      </c>
      <c r="CO47" s="120">
        <v>324.10000000000002</v>
      </c>
      <c r="CP47" s="120">
        <v>563.20000000000005</v>
      </c>
      <c r="CQ47" s="120">
        <v>677.4</v>
      </c>
      <c r="CR47" s="120">
        <v>716.3</v>
      </c>
      <c r="CS47" s="120">
        <v>665</v>
      </c>
      <c r="CT47" s="122"/>
      <c r="CU47" s="122"/>
      <c r="CV47" s="122"/>
      <c r="CW47" s="121"/>
      <c r="CX47" s="97">
        <f t="array" ref="CX47">SUMPRODUCT(B47:CW47*0.25)</f>
        <v>15166.324999999995</v>
      </c>
    </row>
    <row r="48" spans="1:102" ht="24.95" customHeight="1" x14ac:dyDescent="0.2">
      <c r="A48" s="118" t="s">
        <v>47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48</v>
      </c>
      <c r="B49" s="119">
        <v>500</v>
      </c>
      <c r="C49" s="120">
        <v>500</v>
      </c>
      <c r="D49" s="120">
        <v>500</v>
      </c>
      <c r="E49" s="120">
        <v>500</v>
      </c>
      <c r="F49" s="120">
        <v>500</v>
      </c>
      <c r="G49" s="120">
        <v>500</v>
      </c>
      <c r="H49" s="120">
        <v>500</v>
      </c>
      <c r="I49" s="120">
        <v>500</v>
      </c>
      <c r="J49" s="120">
        <v>500</v>
      </c>
      <c r="K49" s="120">
        <v>500</v>
      </c>
      <c r="L49" s="120">
        <v>500</v>
      </c>
      <c r="M49" s="120">
        <v>500</v>
      </c>
      <c r="N49" s="120">
        <v>500</v>
      </c>
      <c r="O49" s="120">
        <v>500</v>
      </c>
      <c r="P49" s="120">
        <v>500</v>
      </c>
      <c r="Q49" s="120">
        <v>500</v>
      </c>
      <c r="R49" s="120">
        <v>500</v>
      </c>
      <c r="S49" s="120">
        <v>500</v>
      </c>
      <c r="T49" s="120">
        <v>500</v>
      </c>
      <c r="U49" s="120">
        <v>500</v>
      </c>
      <c r="V49" s="120">
        <v>500</v>
      </c>
      <c r="W49" s="120">
        <v>500</v>
      </c>
      <c r="X49" s="120">
        <v>500</v>
      </c>
      <c r="Y49" s="120">
        <v>500</v>
      </c>
      <c r="Z49" s="120">
        <v>500</v>
      </c>
      <c r="AA49" s="120">
        <v>500</v>
      </c>
      <c r="AB49" s="120">
        <v>500</v>
      </c>
      <c r="AC49" s="120">
        <v>500</v>
      </c>
      <c r="AD49" s="120">
        <v>500</v>
      </c>
      <c r="AE49" s="120">
        <v>500</v>
      </c>
      <c r="AF49" s="120">
        <v>500</v>
      </c>
      <c r="AG49" s="120">
        <v>500</v>
      </c>
      <c r="AH49" s="120">
        <v>500</v>
      </c>
      <c r="AI49" s="120">
        <v>500</v>
      </c>
      <c r="AJ49" s="120">
        <v>500</v>
      </c>
      <c r="AK49" s="120">
        <v>500</v>
      </c>
      <c r="AL49" s="120">
        <v>500</v>
      </c>
      <c r="AM49" s="120">
        <v>500</v>
      </c>
      <c r="AN49" s="120">
        <v>500</v>
      </c>
      <c r="AO49" s="120">
        <v>500</v>
      </c>
      <c r="AP49" s="120">
        <v>500</v>
      </c>
      <c r="AQ49" s="120">
        <v>500</v>
      </c>
      <c r="AR49" s="120">
        <v>500</v>
      </c>
      <c r="AS49" s="120">
        <v>500</v>
      </c>
      <c r="AT49" s="120">
        <v>500</v>
      </c>
      <c r="AU49" s="120">
        <v>500</v>
      </c>
      <c r="AV49" s="120">
        <v>500</v>
      </c>
      <c r="AW49" s="120">
        <v>500</v>
      </c>
      <c r="AX49" s="120">
        <v>500</v>
      </c>
      <c r="AY49" s="120">
        <v>500</v>
      </c>
      <c r="AZ49" s="120">
        <v>500</v>
      </c>
      <c r="BA49" s="120">
        <v>500</v>
      </c>
      <c r="BB49" s="120">
        <v>500</v>
      </c>
      <c r="BC49" s="120">
        <v>500</v>
      </c>
      <c r="BD49" s="120">
        <v>500</v>
      </c>
      <c r="BE49" s="120">
        <v>500</v>
      </c>
      <c r="BF49" s="120">
        <v>500</v>
      </c>
      <c r="BG49" s="120">
        <v>500</v>
      </c>
      <c r="BH49" s="120">
        <v>500</v>
      </c>
      <c r="BI49" s="120">
        <v>500</v>
      </c>
      <c r="BJ49" s="120">
        <v>500</v>
      </c>
      <c r="BK49" s="120">
        <v>500</v>
      </c>
      <c r="BL49" s="120">
        <v>500</v>
      </c>
      <c r="BM49" s="120">
        <v>500</v>
      </c>
      <c r="BN49" s="120">
        <v>500</v>
      </c>
      <c r="BO49" s="120">
        <v>500</v>
      </c>
      <c r="BP49" s="120">
        <v>500</v>
      </c>
      <c r="BQ49" s="120">
        <v>500</v>
      </c>
      <c r="BR49" s="120">
        <v>500</v>
      </c>
      <c r="BS49" s="120">
        <v>500</v>
      </c>
      <c r="BT49" s="120">
        <v>500</v>
      </c>
      <c r="BU49" s="120">
        <v>500</v>
      </c>
      <c r="BV49" s="120">
        <v>255.7</v>
      </c>
      <c r="BW49" s="120">
        <v>255.7</v>
      </c>
      <c r="BX49" s="120">
        <v>255.7</v>
      </c>
      <c r="BY49" s="120">
        <v>255.7</v>
      </c>
      <c r="BZ49" s="120">
        <v>500</v>
      </c>
      <c r="CA49" s="120">
        <v>500</v>
      </c>
      <c r="CB49" s="120">
        <v>500</v>
      </c>
      <c r="CC49" s="120">
        <v>500</v>
      </c>
      <c r="CD49" s="120">
        <v>500</v>
      </c>
      <c r="CE49" s="120">
        <v>500</v>
      </c>
      <c r="CF49" s="120">
        <v>500</v>
      </c>
      <c r="CG49" s="120">
        <v>500</v>
      </c>
      <c r="CH49" s="120">
        <v>500</v>
      </c>
      <c r="CI49" s="120">
        <v>500</v>
      </c>
      <c r="CJ49" s="120">
        <v>500</v>
      </c>
      <c r="CK49" s="120">
        <v>500</v>
      </c>
      <c r="CL49" s="120">
        <v>500</v>
      </c>
      <c r="CM49" s="120">
        <v>500</v>
      </c>
      <c r="CN49" s="120">
        <v>500</v>
      </c>
      <c r="CO49" s="120">
        <v>500</v>
      </c>
      <c r="CP49" s="120">
        <v>500</v>
      </c>
      <c r="CQ49" s="120">
        <v>500</v>
      </c>
      <c r="CR49" s="120">
        <v>500</v>
      </c>
      <c r="CS49" s="120">
        <v>500</v>
      </c>
      <c r="CT49" s="122"/>
      <c r="CU49" s="122"/>
      <c r="CV49" s="122"/>
      <c r="CW49" s="121"/>
      <c r="CX49" s="97">
        <f t="array" ref="CX49">SUMPRODUCT(B49:CW49*0.25)</f>
        <v>11755.699999999997</v>
      </c>
    </row>
    <row r="50" spans="1:102" ht="24.95" customHeight="1" x14ac:dyDescent="0.2">
      <c r="A50" s="104" t="s">
        <v>51</v>
      </c>
      <c r="B50" s="119">
        <v>291</v>
      </c>
      <c r="C50" s="120">
        <v>291</v>
      </c>
      <c r="D50" s="120">
        <v>291</v>
      </c>
      <c r="E50" s="120">
        <v>291</v>
      </c>
      <c r="F50" s="120">
        <v>264</v>
      </c>
      <c r="G50" s="120">
        <v>264</v>
      </c>
      <c r="H50" s="120">
        <v>264</v>
      </c>
      <c r="I50" s="120">
        <v>264</v>
      </c>
      <c r="J50" s="120">
        <v>250</v>
      </c>
      <c r="K50" s="120">
        <v>250</v>
      </c>
      <c r="L50" s="120">
        <v>250</v>
      </c>
      <c r="M50" s="120">
        <v>250</v>
      </c>
      <c r="N50" s="120">
        <v>239</v>
      </c>
      <c r="O50" s="120">
        <v>239</v>
      </c>
      <c r="P50" s="120">
        <v>239</v>
      </c>
      <c r="Q50" s="120">
        <v>239</v>
      </c>
      <c r="R50" s="120">
        <v>243</v>
      </c>
      <c r="S50" s="120">
        <v>243</v>
      </c>
      <c r="T50" s="120">
        <v>243</v>
      </c>
      <c r="U50" s="120">
        <v>243</v>
      </c>
      <c r="V50" s="120">
        <v>261</v>
      </c>
      <c r="W50" s="120">
        <v>261</v>
      </c>
      <c r="X50" s="120">
        <v>261</v>
      </c>
      <c r="Y50" s="120">
        <v>261</v>
      </c>
      <c r="Z50" s="120">
        <v>310</v>
      </c>
      <c r="AA50" s="120">
        <v>310</v>
      </c>
      <c r="AB50" s="120">
        <v>310</v>
      </c>
      <c r="AC50" s="120">
        <v>310</v>
      </c>
      <c r="AD50" s="120">
        <v>359</v>
      </c>
      <c r="AE50" s="120">
        <v>359</v>
      </c>
      <c r="AF50" s="120">
        <v>359</v>
      </c>
      <c r="AG50" s="120">
        <v>359</v>
      </c>
      <c r="AH50" s="120">
        <v>385</v>
      </c>
      <c r="AI50" s="120">
        <v>385</v>
      </c>
      <c r="AJ50" s="120">
        <v>385</v>
      </c>
      <c r="AK50" s="120">
        <v>385</v>
      </c>
      <c r="AL50" s="120">
        <v>384</v>
      </c>
      <c r="AM50" s="120">
        <v>384</v>
      </c>
      <c r="AN50" s="120">
        <v>384</v>
      </c>
      <c r="AO50" s="120">
        <v>384</v>
      </c>
      <c r="AP50" s="120">
        <v>375</v>
      </c>
      <c r="AQ50" s="120">
        <v>375</v>
      </c>
      <c r="AR50" s="120">
        <v>375</v>
      </c>
      <c r="AS50" s="120">
        <v>375</v>
      </c>
      <c r="AT50" s="120">
        <v>381</v>
      </c>
      <c r="AU50" s="120">
        <v>381</v>
      </c>
      <c r="AV50" s="120">
        <v>381</v>
      </c>
      <c r="AW50" s="120">
        <v>381</v>
      </c>
      <c r="AX50" s="120">
        <v>397</v>
      </c>
      <c r="AY50" s="120">
        <v>397</v>
      </c>
      <c r="AZ50" s="120">
        <v>397</v>
      </c>
      <c r="BA50" s="120">
        <v>397</v>
      </c>
      <c r="BB50" s="120">
        <v>399</v>
      </c>
      <c r="BC50" s="120">
        <v>399</v>
      </c>
      <c r="BD50" s="120">
        <v>399</v>
      </c>
      <c r="BE50" s="120">
        <v>399</v>
      </c>
      <c r="BF50" s="120">
        <v>398</v>
      </c>
      <c r="BG50" s="120">
        <v>398</v>
      </c>
      <c r="BH50" s="120">
        <v>398</v>
      </c>
      <c r="BI50" s="120">
        <v>398</v>
      </c>
      <c r="BJ50" s="120">
        <v>414</v>
      </c>
      <c r="BK50" s="120">
        <v>414</v>
      </c>
      <c r="BL50" s="120">
        <v>414</v>
      </c>
      <c r="BM50" s="120">
        <v>414</v>
      </c>
      <c r="BN50" s="120">
        <v>452</v>
      </c>
      <c r="BO50" s="120">
        <v>452</v>
      </c>
      <c r="BP50" s="120">
        <v>452</v>
      </c>
      <c r="BQ50" s="120">
        <v>452</v>
      </c>
      <c r="BR50" s="120">
        <v>500</v>
      </c>
      <c r="BS50" s="120">
        <v>500</v>
      </c>
      <c r="BT50" s="120">
        <v>500</v>
      </c>
      <c r="BU50" s="120">
        <v>500</v>
      </c>
      <c r="BV50" s="120">
        <v>518</v>
      </c>
      <c r="BW50" s="120">
        <v>518</v>
      </c>
      <c r="BX50" s="120">
        <v>518</v>
      </c>
      <c r="BY50" s="120">
        <v>518</v>
      </c>
      <c r="BZ50" s="120">
        <v>518</v>
      </c>
      <c r="CA50" s="120">
        <v>518</v>
      </c>
      <c r="CB50" s="120">
        <v>518</v>
      </c>
      <c r="CC50" s="120">
        <v>518</v>
      </c>
      <c r="CD50" s="120">
        <v>493</v>
      </c>
      <c r="CE50" s="120">
        <v>493</v>
      </c>
      <c r="CF50" s="120">
        <v>493</v>
      </c>
      <c r="CG50" s="120">
        <v>493</v>
      </c>
      <c r="CH50" s="120">
        <v>447</v>
      </c>
      <c r="CI50" s="120">
        <v>447</v>
      </c>
      <c r="CJ50" s="120">
        <v>447</v>
      </c>
      <c r="CK50" s="120">
        <v>447</v>
      </c>
      <c r="CL50" s="120">
        <v>402</v>
      </c>
      <c r="CM50" s="120">
        <v>402</v>
      </c>
      <c r="CN50" s="120">
        <v>402</v>
      </c>
      <c r="CO50" s="120">
        <v>402</v>
      </c>
      <c r="CP50" s="120">
        <v>344</v>
      </c>
      <c r="CQ50" s="120">
        <v>344</v>
      </c>
      <c r="CR50" s="120">
        <v>344</v>
      </c>
      <c r="CS50" s="120">
        <v>344</v>
      </c>
      <c r="CT50" s="122"/>
      <c r="CU50" s="122"/>
      <c r="CV50" s="122"/>
      <c r="CW50" s="121"/>
      <c r="CX50" s="97">
        <f t="array" ref="CX50">SUMPRODUCT(B50:CW50*0.25)</f>
        <v>9024</v>
      </c>
    </row>
    <row r="51" spans="1:102" ht="30" customHeight="1" thickBot="1" x14ac:dyDescent="0.25">
      <c r="A51" s="105" t="s">
        <v>52</v>
      </c>
      <c r="B51" s="106">
        <f>SUM(B45:B50)</f>
        <v>1275.2</v>
      </c>
      <c r="C51" s="107">
        <f t="shared" ref="C51:BN51" si="8">SUM(C45:C50)</f>
        <v>1333.7</v>
      </c>
      <c r="D51" s="107">
        <f t="shared" si="8"/>
        <v>1362.4</v>
      </c>
      <c r="E51" s="107">
        <f t="shared" si="8"/>
        <v>1076.5999999999999</v>
      </c>
      <c r="F51" s="107">
        <f t="shared" si="8"/>
        <v>1822.1</v>
      </c>
      <c r="G51" s="107">
        <f t="shared" si="8"/>
        <v>1861.4</v>
      </c>
      <c r="H51" s="107">
        <f t="shared" si="8"/>
        <v>1714.2</v>
      </c>
      <c r="I51" s="107">
        <f t="shared" si="8"/>
        <v>1572.7</v>
      </c>
      <c r="J51" s="107">
        <f t="shared" si="8"/>
        <v>1677.6</v>
      </c>
      <c r="K51" s="107">
        <f t="shared" si="8"/>
        <v>1597.8</v>
      </c>
      <c r="L51" s="107">
        <f t="shared" si="8"/>
        <v>1484.6</v>
      </c>
      <c r="M51" s="107">
        <f t="shared" si="8"/>
        <v>1407.8</v>
      </c>
      <c r="N51" s="107">
        <f t="shared" si="8"/>
        <v>1488.5</v>
      </c>
      <c r="O51" s="107">
        <f t="shared" si="8"/>
        <v>1501.8</v>
      </c>
      <c r="P51" s="107">
        <f t="shared" si="8"/>
        <v>1366.9</v>
      </c>
      <c r="Q51" s="107">
        <f t="shared" si="8"/>
        <v>1361.6</v>
      </c>
      <c r="R51" s="107">
        <f t="shared" si="8"/>
        <v>1502.2</v>
      </c>
      <c r="S51" s="107">
        <f t="shared" si="8"/>
        <v>1482.3</v>
      </c>
      <c r="T51" s="107">
        <f t="shared" si="8"/>
        <v>1595.4</v>
      </c>
      <c r="U51" s="107">
        <f t="shared" si="8"/>
        <v>1761.2</v>
      </c>
      <c r="V51" s="107">
        <f t="shared" si="8"/>
        <v>1625.1</v>
      </c>
      <c r="W51" s="107">
        <f t="shared" si="8"/>
        <v>1813.9</v>
      </c>
      <c r="X51" s="107">
        <f t="shared" si="8"/>
        <v>2126</v>
      </c>
      <c r="Y51" s="107">
        <f t="shared" si="8"/>
        <v>2104.1</v>
      </c>
      <c r="Z51" s="107">
        <f t="shared" si="8"/>
        <v>1560</v>
      </c>
      <c r="AA51" s="107">
        <f t="shared" si="8"/>
        <v>1560</v>
      </c>
      <c r="AB51" s="107">
        <f t="shared" si="8"/>
        <v>1560</v>
      </c>
      <c r="AC51" s="107">
        <f t="shared" si="8"/>
        <v>1560</v>
      </c>
      <c r="AD51" s="107">
        <f t="shared" si="8"/>
        <v>1609</v>
      </c>
      <c r="AE51" s="107">
        <f t="shared" si="8"/>
        <v>1609</v>
      </c>
      <c r="AF51" s="107">
        <f t="shared" si="8"/>
        <v>1609</v>
      </c>
      <c r="AG51" s="107">
        <f t="shared" si="8"/>
        <v>1609</v>
      </c>
      <c r="AH51" s="107">
        <f t="shared" si="8"/>
        <v>1415.6</v>
      </c>
      <c r="AI51" s="107">
        <f t="shared" si="8"/>
        <v>1514.7</v>
      </c>
      <c r="AJ51" s="107">
        <f t="shared" si="8"/>
        <v>1635</v>
      </c>
      <c r="AK51" s="107">
        <f t="shared" si="8"/>
        <v>1635</v>
      </c>
      <c r="AL51" s="107">
        <f t="shared" si="8"/>
        <v>1634</v>
      </c>
      <c r="AM51" s="107">
        <f t="shared" si="8"/>
        <v>1634</v>
      </c>
      <c r="AN51" s="107">
        <f t="shared" si="8"/>
        <v>1634</v>
      </c>
      <c r="AO51" s="107">
        <f t="shared" si="8"/>
        <v>1634</v>
      </c>
      <c r="AP51" s="107">
        <f t="shared" si="8"/>
        <v>1625</v>
      </c>
      <c r="AQ51" s="107">
        <f t="shared" si="8"/>
        <v>1625</v>
      </c>
      <c r="AR51" s="107">
        <f t="shared" si="8"/>
        <v>1625</v>
      </c>
      <c r="AS51" s="107">
        <f t="shared" si="8"/>
        <v>1625</v>
      </c>
      <c r="AT51" s="107">
        <f t="shared" si="8"/>
        <v>1631</v>
      </c>
      <c r="AU51" s="107">
        <f t="shared" si="8"/>
        <v>1631</v>
      </c>
      <c r="AV51" s="107">
        <f t="shared" si="8"/>
        <v>1631</v>
      </c>
      <c r="AW51" s="107">
        <f t="shared" si="8"/>
        <v>1631</v>
      </c>
      <c r="AX51" s="107">
        <f t="shared" si="8"/>
        <v>1647</v>
      </c>
      <c r="AY51" s="107">
        <f t="shared" si="8"/>
        <v>1647</v>
      </c>
      <c r="AZ51" s="107">
        <f t="shared" si="8"/>
        <v>1647</v>
      </c>
      <c r="BA51" s="107">
        <f t="shared" si="8"/>
        <v>1647</v>
      </c>
      <c r="BB51" s="107">
        <f t="shared" si="8"/>
        <v>1649</v>
      </c>
      <c r="BC51" s="107">
        <f t="shared" si="8"/>
        <v>1649</v>
      </c>
      <c r="BD51" s="107">
        <f t="shared" si="8"/>
        <v>1649</v>
      </c>
      <c r="BE51" s="107">
        <f t="shared" si="8"/>
        <v>1649</v>
      </c>
      <c r="BF51" s="107">
        <f t="shared" si="8"/>
        <v>1648</v>
      </c>
      <c r="BG51" s="107">
        <f t="shared" si="8"/>
        <v>1648</v>
      </c>
      <c r="BH51" s="107">
        <f t="shared" si="8"/>
        <v>1648</v>
      </c>
      <c r="BI51" s="107">
        <f t="shared" si="8"/>
        <v>1648</v>
      </c>
      <c r="BJ51" s="107">
        <f t="shared" si="8"/>
        <v>1664</v>
      </c>
      <c r="BK51" s="107">
        <f t="shared" si="8"/>
        <v>1664</v>
      </c>
      <c r="BL51" s="107">
        <f t="shared" si="8"/>
        <v>1664</v>
      </c>
      <c r="BM51" s="107">
        <f t="shared" si="8"/>
        <v>1506.7</v>
      </c>
      <c r="BN51" s="107">
        <f t="shared" si="8"/>
        <v>1702</v>
      </c>
      <c r="BO51" s="107">
        <f t="shared" ref="BO51:CW51" si="9">SUM(BO45:BO50)</f>
        <v>1599.1</v>
      </c>
      <c r="BP51" s="107">
        <f t="shared" si="9"/>
        <v>1702</v>
      </c>
      <c r="BQ51" s="107">
        <f t="shared" si="9"/>
        <v>1702</v>
      </c>
      <c r="BR51" s="107">
        <f t="shared" si="9"/>
        <v>1387.2</v>
      </c>
      <c r="BS51" s="107">
        <f t="shared" si="9"/>
        <v>1730.1</v>
      </c>
      <c r="BT51" s="107">
        <f t="shared" si="9"/>
        <v>1750</v>
      </c>
      <c r="BU51" s="107">
        <f t="shared" si="9"/>
        <v>1750</v>
      </c>
      <c r="BV51" s="107">
        <f t="shared" si="9"/>
        <v>1471.6</v>
      </c>
      <c r="BW51" s="107">
        <f t="shared" si="9"/>
        <v>1244.9000000000001</v>
      </c>
      <c r="BX51" s="107">
        <f t="shared" si="9"/>
        <v>1168.4000000000001</v>
      </c>
      <c r="BY51" s="107">
        <f t="shared" si="9"/>
        <v>1077.4000000000001</v>
      </c>
      <c r="BZ51" s="107">
        <f t="shared" si="9"/>
        <v>1018</v>
      </c>
      <c r="CA51" s="107">
        <f t="shared" si="9"/>
        <v>1018</v>
      </c>
      <c r="CB51" s="107">
        <f t="shared" si="9"/>
        <v>1018</v>
      </c>
      <c r="CC51" s="107">
        <f t="shared" si="9"/>
        <v>1018</v>
      </c>
      <c r="CD51" s="107">
        <f t="shared" si="9"/>
        <v>993</v>
      </c>
      <c r="CE51" s="107">
        <f t="shared" si="9"/>
        <v>993</v>
      </c>
      <c r="CF51" s="107">
        <f t="shared" si="9"/>
        <v>993</v>
      </c>
      <c r="CG51" s="107">
        <f t="shared" si="9"/>
        <v>993</v>
      </c>
      <c r="CH51" s="107">
        <f t="shared" si="9"/>
        <v>947</v>
      </c>
      <c r="CI51" s="107">
        <f t="shared" si="9"/>
        <v>998.5</v>
      </c>
      <c r="CJ51" s="107">
        <f t="shared" si="9"/>
        <v>1182.0999999999999</v>
      </c>
      <c r="CK51" s="107">
        <f t="shared" si="9"/>
        <v>1151.5</v>
      </c>
      <c r="CL51" s="107">
        <f t="shared" si="9"/>
        <v>1056.5</v>
      </c>
      <c r="CM51" s="107">
        <f t="shared" si="9"/>
        <v>1197.8</v>
      </c>
      <c r="CN51" s="107">
        <f t="shared" si="9"/>
        <v>1071.9000000000001</v>
      </c>
      <c r="CO51" s="107">
        <f t="shared" si="9"/>
        <v>1226.0999999999999</v>
      </c>
      <c r="CP51" s="107">
        <f t="shared" si="9"/>
        <v>1407.2</v>
      </c>
      <c r="CQ51" s="107">
        <f t="shared" si="9"/>
        <v>1521.4</v>
      </c>
      <c r="CR51" s="107">
        <f t="shared" si="9"/>
        <v>1560.3</v>
      </c>
      <c r="CS51" s="107">
        <f t="shared" si="9"/>
        <v>1509</v>
      </c>
      <c r="CT51" s="108">
        <f t="shared" si="9"/>
        <v>0</v>
      </c>
      <c r="CU51" s="108">
        <f t="shared" si="9"/>
        <v>0</v>
      </c>
      <c r="CV51" s="108">
        <f t="shared" si="9"/>
        <v>0</v>
      </c>
      <c r="CW51" s="109">
        <f t="shared" si="9"/>
        <v>0</v>
      </c>
      <c r="CX51" s="110">
        <f>SUM(CX45:CX50)</f>
        <v>35946.024999999994</v>
      </c>
    </row>
    <row r="52" spans="1:102" ht="15.95" customHeight="1" thickBot="1" x14ac:dyDescent="0.25"/>
    <row r="53" spans="1:102" ht="30" customHeight="1" thickBot="1" x14ac:dyDescent="0.25">
      <c r="A53" s="85"/>
      <c r="B53" s="11">
        <f>IF(LEN(B$3)&gt;0,B$3,"")</f>
        <v>1</v>
      </c>
      <c r="C53" s="12">
        <f t="shared" ref="C53:BN53" si="10">IF(LEN(C$3)&gt;0,C$3,"")</f>
        <v>2</v>
      </c>
      <c r="D53" s="12">
        <f t="shared" si="10"/>
        <v>3</v>
      </c>
      <c r="E53" s="12">
        <f t="shared" si="10"/>
        <v>4</v>
      </c>
      <c r="F53" s="12">
        <f t="shared" si="10"/>
        <v>5</v>
      </c>
      <c r="G53" s="12">
        <f t="shared" si="10"/>
        <v>6</v>
      </c>
      <c r="H53" s="12">
        <f t="shared" si="10"/>
        <v>7</v>
      </c>
      <c r="I53" s="12">
        <f t="shared" si="10"/>
        <v>8</v>
      </c>
      <c r="J53" s="12">
        <f t="shared" si="10"/>
        <v>9</v>
      </c>
      <c r="K53" s="12">
        <f t="shared" si="10"/>
        <v>10</v>
      </c>
      <c r="L53" s="12">
        <f t="shared" si="10"/>
        <v>11</v>
      </c>
      <c r="M53" s="12">
        <f t="shared" si="10"/>
        <v>12</v>
      </c>
      <c r="N53" s="12">
        <f t="shared" si="10"/>
        <v>13</v>
      </c>
      <c r="O53" s="12">
        <f t="shared" si="10"/>
        <v>14</v>
      </c>
      <c r="P53" s="12">
        <f t="shared" si="10"/>
        <v>15</v>
      </c>
      <c r="Q53" s="12">
        <f t="shared" si="10"/>
        <v>16</v>
      </c>
      <c r="R53" s="12">
        <f t="shared" si="10"/>
        <v>17</v>
      </c>
      <c r="S53" s="12">
        <f t="shared" si="10"/>
        <v>18</v>
      </c>
      <c r="T53" s="12">
        <f t="shared" si="10"/>
        <v>19</v>
      </c>
      <c r="U53" s="12">
        <f t="shared" si="10"/>
        <v>20</v>
      </c>
      <c r="V53" s="12">
        <f t="shared" si="10"/>
        <v>21</v>
      </c>
      <c r="W53" s="12">
        <f t="shared" si="10"/>
        <v>22</v>
      </c>
      <c r="X53" s="12">
        <f t="shared" si="10"/>
        <v>23</v>
      </c>
      <c r="Y53" s="12">
        <f t="shared" si="10"/>
        <v>24</v>
      </c>
      <c r="Z53" s="12">
        <f t="shared" si="10"/>
        <v>25</v>
      </c>
      <c r="AA53" s="12">
        <f t="shared" si="10"/>
        <v>26</v>
      </c>
      <c r="AB53" s="12">
        <f t="shared" si="10"/>
        <v>27</v>
      </c>
      <c r="AC53" s="12">
        <f t="shared" si="10"/>
        <v>28</v>
      </c>
      <c r="AD53" s="12">
        <f t="shared" si="10"/>
        <v>29</v>
      </c>
      <c r="AE53" s="12">
        <f t="shared" si="10"/>
        <v>30</v>
      </c>
      <c r="AF53" s="12">
        <f t="shared" si="10"/>
        <v>31</v>
      </c>
      <c r="AG53" s="12">
        <f t="shared" si="10"/>
        <v>32</v>
      </c>
      <c r="AH53" s="12">
        <f t="shared" si="10"/>
        <v>33</v>
      </c>
      <c r="AI53" s="12">
        <f t="shared" si="10"/>
        <v>34</v>
      </c>
      <c r="AJ53" s="12">
        <f t="shared" si="10"/>
        <v>35</v>
      </c>
      <c r="AK53" s="12">
        <f t="shared" si="10"/>
        <v>36</v>
      </c>
      <c r="AL53" s="12">
        <f t="shared" si="10"/>
        <v>37</v>
      </c>
      <c r="AM53" s="12">
        <f t="shared" si="10"/>
        <v>38</v>
      </c>
      <c r="AN53" s="12">
        <f t="shared" si="10"/>
        <v>39</v>
      </c>
      <c r="AO53" s="12">
        <f t="shared" si="10"/>
        <v>40</v>
      </c>
      <c r="AP53" s="12">
        <f t="shared" si="10"/>
        <v>41</v>
      </c>
      <c r="AQ53" s="12">
        <f t="shared" si="10"/>
        <v>42</v>
      </c>
      <c r="AR53" s="12">
        <f t="shared" si="10"/>
        <v>43</v>
      </c>
      <c r="AS53" s="12">
        <f t="shared" si="10"/>
        <v>44</v>
      </c>
      <c r="AT53" s="12">
        <f t="shared" si="10"/>
        <v>45</v>
      </c>
      <c r="AU53" s="12">
        <f t="shared" si="10"/>
        <v>46</v>
      </c>
      <c r="AV53" s="12">
        <f t="shared" si="10"/>
        <v>47</v>
      </c>
      <c r="AW53" s="12">
        <f t="shared" si="10"/>
        <v>48</v>
      </c>
      <c r="AX53" s="12">
        <f t="shared" si="10"/>
        <v>49</v>
      </c>
      <c r="AY53" s="12">
        <f t="shared" si="10"/>
        <v>50</v>
      </c>
      <c r="AZ53" s="12">
        <f t="shared" si="10"/>
        <v>51</v>
      </c>
      <c r="BA53" s="12">
        <f t="shared" si="10"/>
        <v>52</v>
      </c>
      <c r="BB53" s="12">
        <f t="shared" si="10"/>
        <v>53</v>
      </c>
      <c r="BC53" s="12">
        <f t="shared" si="10"/>
        <v>54</v>
      </c>
      <c r="BD53" s="12">
        <f t="shared" si="10"/>
        <v>55</v>
      </c>
      <c r="BE53" s="12">
        <f t="shared" si="10"/>
        <v>56</v>
      </c>
      <c r="BF53" s="12">
        <f t="shared" si="10"/>
        <v>57</v>
      </c>
      <c r="BG53" s="12">
        <f t="shared" si="10"/>
        <v>58</v>
      </c>
      <c r="BH53" s="12">
        <f t="shared" si="10"/>
        <v>59</v>
      </c>
      <c r="BI53" s="12">
        <f t="shared" si="10"/>
        <v>60</v>
      </c>
      <c r="BJ53" s="12">
        <f t="shared" si="10"/>
        <v>61</v>
      </c>
      <c r="BK53" s="12">
        <f t="shared" si="10"/>
        <v>62</v>
      </c>
      <c r="BL53" s="12">
        <f t="shared" si="10"/>
        <v>63</v>
      </c>
      <c r="BM53" s="12">
        <f t="shared" si="10"/>
        <v>64</v>
      </c>
      <c r="BN53" s="12">
        <f t="shared" si="10"/>
        <v>65</v>
      </c>
      <c r="BO53" s="12">
        <f t="shared" ref="BO53:CW53" si="11">IF(LEN(BO$3)&gt;0,BO$3,"")</f>
        <v>66</v>
      </c>
      <c r="BP53" s="12">
        <f t="shared" si="11"/>
        <v>67</v>
      </c>
      <c r="BQ53" s="12">
        <f t="shared" si="11"/>
        <v>68</v>
      </c>
      <c r="BR53" s="12">
        <f t="shared" si="11"/>
        <v>69</v>
      </c>
      <c r="BS53" s="12">
        <f t="shared" si="11"/>
        <v>70</v>
      </c>
      <c r="BT53" s="12">
        <f t="shared" si="11"/>
        <v>71</v>
      </c>
      <c r="BU53" s="12">
        <f t="shared" si="11"/>
        <v>72</v>
      </c>
      <c r="BV53" s="12">
        <f t="shared" si="11"/>
        <v>73</v>
      </c>
      <c r="BW53" s="12">
        <f t="shared" si="11"/>
        <v>74</v>
      </c>
      <c r="BX53" s="12">
        <f t="shared" si="11"/>
        <v>75</v>
      </c>
      <c r="BY53" s="12">
        <f t="shared" si="11"/>
        <v>76</v>
      </c>
      <c r="BZ53" s="12">
        <f t="shared" si="11"/>
        <v>77</v>
      </c>
      <c r="CA53" s="12">
        <f t="shared" si="11"/>
        <v>78</v>
      </c>
      <c r="CB53" s="12">
        <f t="shared" si="11"/>
        <v>79</v>
      </c>
      <c r="CC53" s="12">
        <f t="shared" si="11"/>
        <v>80</v>
      </c>
      <c r="CD53" s="12">
        <f t="shared" si="11"/>
        <v>81</v>
      </c>
      <c r="CE53" s="12">
        <f t="shared" si="11"/>
        <v>82</v>
      </c>
      <c r="CF53" s="12">
        <f t="shared" si="11"/>
        <v>83</v>
      </c>
      <c r="CG53" s="12">
        <f t="shared" si="11"/>
        <v>84</v>
      </c>
      <c r="CH53" s="12">
        <f t="shared" si="11"/>
        <v>85</v>
      </c>
      <c r="CI53" s="12">
        <f t="shared" si="11"/>
        <v>86</v>
      </c>
      <c r="CJ53" s="12">
        <f t="shared" si="11"/>
        <v>87</v>
      </c>
      <c r="CK53" s="12">
        <f t="shared" si="11"/>
        <v>88</v>
      </c>
      <c r="CL53" s="12">
        <f t="shared" si="11"/>
        <v>89</v>
      </c>
      <c r="CM53" s="12">
        <f t="shared" si="11"/>
        <v>90</v>
      </c>
      <c r="CN53" s="12">
        <f t="shared" si="11"/>
        <v>91</v>
      </c>
      <c r="CO53" s="12">
        <f t="shared" si="11"/>
        <v>92</v>
      </c>
      <c r="CP53" s="12">
        <f t="shared" si="11"/>
        <v>93</v>
      </c>
      <c r="CQ53" s="12">
        <f t="shared" si="11"/>
        <v>94</v>
      </c>
      <c r="CR53" s="12">
        <f t="shared" si="11"/>
        <v>95</v>
      </c>
      <c r="CS53" s="13">
        <f t="shared" si="11"/>
        <v>96</v>
      </c>
      <c r="CT53" s="13" t="str">
        <f t="shared" si="11"/>
        <v/>
      </c>
      <c r="CU53" s="13" t="str">
        <f t="shared" si="11"/>
        <v/>
      </c>
      <c r="CV53" s="13" t="str">
        <f t="shared" si="11"/>
        <v/>
      </c>
      <c r="CW53" s="17" t="str">
        <f t="shared" si="11"/>
        <v/>
      </c>
      <c r="CX53" s="18" t="s">
        <v>1</v>
      </c>
    </row>
    <row r="54" spans="1:102" ht="24.95" customHeight="1" thickBot="1" x14ac:dyDescent="0.25">
      <c r="A54" s="105" t="s">
        <v>42</v>
      </c>
      <c r="B54" s="106">
        <f>B18+B28+B42</f>
        <v>8274.7980000000007</v>
      </c>
      <c r="C54" s="107">
        <f t="shared" ref="C54:BN54" si="12">C18+C28+C42</f>
        <v>8278.0660000000007</v>
      </c>
      <c r="D54" s="107">
        <f t="shared" si="12"/>
        <v>8270.6540000000005</v>
      </c>
      <c r="E54" s="107">
        <f t="shared" si="12"/>
        <v>7903.1419999999998</v>
      </c>
      <c r="F54" s="107">
        <f t="shared" si="12"/>
        <v>8509.3649999999998</v>
      </c>
      <c r="G54" s="107">
        <f t="shared" si="12"/>
        <v>8482.9229999999989</v>
      </c>
      <c r="H54" s="107">
        <f t="shared" si="12"/>
        <v>8273.7360000000008</v>
      </c>
      <c r="I54" s="107">
        <f t="shared" si="12"/>
        <v>8103.47</v>
      </c>
      <c r="J54" s="107">
        <f t="shared" si="12"/>
        <v>8152.2870000000003</v>
      </c>
      <c r="K54" s="107">
        <f t="shared" si="12"/>
        <v>8028.9939999999997</v>
      </c>
      <c r="L54" s="107">
        <f t="shared" si="12"/>
        <v>7906.5570000000007</v>
      </c>
      <c r="M54" s="107">
        <f t="shared" si="12"/>
        <v>7793.0630000000001</v>
      </c>
      <c r="N54" s="107">
        <f t="shared" si="12"/>
        <v>7896.9780000000001</v>
      </c>
      <c r="O54" s="107">
        <f t="shared" si="12"/>
        <v>7880.5019999999995</v>
      </c>
      <c r="P54" s="107">
        <f t="shared" si="12"/>
        <v>7731.610999999999</v>
      </c>
      <c r="Q54" s="107">
        <f t="shared" si="12"/>
        <v>7712.4329999999991</v>
      </c>
      <c r="R54" s="107">
        <f t="shared" si="12"/>
        <v>7826.0929999999998</v>
      </c>
      <c r="S54" s="107">
        <f t="shared" si="12"/>
        <v>7828.6459999999997</v>
      </c>
      <c r="T54" s="107">
        <f t="shared" si="12"/>
        <v>7965.2119999999995</v>
      </c>
      <c r="U54" s="107">
        <f t="shared" si="12"/>
        <v>8141.7869999999994</v>
      </c>
      <c r="V54" s="107">
        <f t="shared" si="12"/>
        <v>8048.1489999999994</v>
      </c>
      <c r="W54" s="107">
        <f t="shared" si="12"/>
        <v>8285.3430000000008</v>
      </c>
      <c r="X54" s="107">
        <f t="shared" si="12"/>
        <v>8621.875</v>
      </c>
      <c r="Y54" s="107">
        <f t="shared" si="12"/>
        <v>8682.7889999999989</v>
      </c>
      <c r="Z54" s="107">
        <f t="shared" si="12"/>
        <v>8389.3230000000003</v>
      </c>
      <c r="AA54" s="107">
        <f t="shared" si="12"/>
        <v>8492.8460000000014</v>
      </c>
      <c r="AB54" s="107">
        <f t="shared" si="12"/>
        <v>8607.0560000000005</v>
      </c>
      <c r="AC54" s="107">
        <f t="shared" si="12"/>
        <v>8744.6020000000008</v>
      </c>
      <c r="AD54" s="107">
        <f t="shared" si="12"/>
        <v>9070.6080000000002</v>
      </c>
      <c r="AE54" s="107">
        <f t="shared" si="12"/>
        <v>9191.3130000000001</v>
      </c>
      <c r="AF54" s="107">
        <f t="shared" si="12"/>
        <v>9298.7170000000006</v>
      </c>
      <c r="AG54" s="107">
        <f t="shared" si="12"/>
        <v>9429.8990000000013</v>
      </c>
      <c r="AH54" s="107">
        <f t="shared" si="12"/>
        <v>9510.0529999999999</v>
      </c>
      <c r="AI54" s="107">
        <f t="shared" si="12"/>
        <v>9720.1110000000008</v>
      </c>
      <c r="AJ54" s="107">
        <f t="shared" si="12"/>
        <v>10040.659</v>
      </c>
      <c r="AK54" s="107">
        <f t="shared" si="12"/>
        <v>10122.022999999999</v>
      </c>
      <c r="AL54" s="107">
        <f t="shared" si="12"/>
        <v>10485.489</v>
      </c>
      <c r="AM54" s="107">
        <f t="shared" si="12"/>
        <v>10654.762000000001</v>
      </c>
      <c r="AN54" s="107">
        <f t="shared" si="12"/>
        <v>10768.865</v>
      </c>
      <c r="AO54" s="107">
        <f t="shared" si="12"/>
        <v>10829.022999999999</v>
      </c>
      <c r="AP54" s="107">
        <f t="shared" si="12"/>
        <v>10792.048999999999</v>
      </c>
      <c r="AQ54" s="107">
        <f t="shared" si="12"/>
        <v>10811.668</v>
      </c>
      <c r="AR54" s="107">
        <f t="shared" si="12"/>
        <v>10953.958999999999</v>
      </c>
      <c r="AS54" s="107">
        <f t="shared" si="12"/>
        <v>10989.346</v>
      </c>
      <c r="AT54" s="107">
        <f t="shared" si="12"/>
        <v>10998.377</v>
      </c>
      <c r="AU54" s="107">
        <f t="shared" si="12"/>
        <v>11052.777</v>
      </c>
      <c r="AV54" s="107">
        <f t="shared" si="12"/>
        <v>11091.541999999999</v>
      </c>
      <c r="AW54" s="107">
        <f t="shared" si="12"/>
        <v>11163.745000000001</v>
      </c>
      <c r="AX54" s="107">
        <f t="shared" si="12"/>
        <v>11259.675999999999</v>
      </c>
      <c r="AY54" s="107">
        <f t="shared" si="12"/>
        <v>11360.870999999999</v>
      </c>
      <c r="AZ54" s="107">
        <f t="shared" si="12"/>
        <v>11377.575999999999</v>
      </c>
      <c r="BA54" s="107">
        <f t="shared" si="12"/>
        <v>11356.183999999999</v>
      </c>
      <c r="BB54" s="107">
        <f t="shared" si="12"/>
        <v>11319.441000000001</v>
      </c>
      <c r="BC54" s="107">
        <f t="shared" si="12"/>
        <v>11245.931</v>
      </c>
      <c r="BD54" s="107">
        <f t="shared" si="12"/>
        <v>11213.755000000001</v>
      </c>
      <c r="BE54" s="107">
        <f t="shared" si="12"/>
        <v>11207.123</v>
      </c>
      <c r="BF54" s="107">
        <f t="shared" si="12"/>
        <v>11353.931</v>
      </c>
      <c r="BG54" s="107">
        <f t="shared" si="12"/>
        <v>11332.75</v>
      </c>
      <c r="BH54" s="107">
        <f t="shared" si="12"/>
        <v>11170.373</v>
      </c>
      <c r="BI54" s="107">
        <f t="shared" si="12"/>
        <v>11153.628999999999</v>
      </c>
      <c r="BJ54" s="107">
        <f t="shared" si="12"/>
        <v>11156.040999999999</v>
      </c>
      <c r="BK54" s="107">
        <f t="shared" si="12"/>
        <v>11112.620999999999</v>
      </c>
      <c r="BL54" s="107">
        <f t="shared" si="12"/>
        <v>11024.424999999999</v>
      </c>
      <c r="BM54" s="107">
        <f t="shared" si="12"/>
        <v>10832.467000000001</v>
      </c>
      <c r="BN54" s="107">
        <f t="shared" si="12"/>
        <v>10726.395</v>
      </c>
      <c r="BO54" s="107">
        <f t="shared" ref="BO54:CX54" si="13">BO18+BO28+BO42</f>
        <v>10599.178000000002</v>
      </c>
      <c r="BP54" s="107">
        <f t="shared" si="13"/>
        <v>10713.157999999999</v>
      </c>
      <c r="BQ54" s="107">
        <f t="shared" si="13"/>
        <v>10653.432000000001</v>
      </c>
      <c r="BR54" s="107">
        <f t="shared" si="13"/>
        <v>10330.305</v>
      </c>
      <c r="BS54" s="107">
        <f t="shared" si="13"/>
        <v>10644.582</v>
      </c>
      <c r="BT54" s="107">
        <f t="shared" si="13"/>
        <v>10667.177</v>
      </c>
      <c r="BU54" s="107">
        <f t="shared" si="13"/>
        <v>10731.945999999998</v>
      </c>
      <c r="BV54" s="107">
        <f t="shared" si="13"/>
        <v>10252.227000000001</v>
      </c>
      <c r="BW54" s="107">
        <f t="shared" si="13"/>
        <v>10022.194</v>
      </c>
      <c r="BX54" s="107">
        <f t="shared" si="13"/>
        <v>9937.1979999999985</v>
      </c>
      <c r="BY54" s="107">
        <f t="shared" si="13"/>
        <v>9915.4009999999998</v>
      </c>
      <c r="BZ54" s="107">
        <f t="shared" si="13"/>
        <v>9810.5330000000013</v>
      </c>
      <c r="CA54" s="107">
        <f t="shared" si="13"/>
        <v>9800.6929999999993</v>
      </c>
      <c r="CB54" s="107">
        <f t="shared" si="13"/>
        <v>9816.6929999999993</v>
      </c>
      <c r="CC54" s="107">
        <f t="shared" si="13"/>
        <v>9819.2170000000006</v>
      </c>
      <c r="CD54" s="107">
        <f t="shared" si="13"/>
        <v>9808.1260000000002</v>
      </c>
      <c r="CE54" s="107">
        <f t="shared" si="13"/>
        <v>9806.39</v>
      </c>
      <c r="CF54" s="107">
        <f t="shared" si="13"/>
        <v>9755.8230000000003</v>
      </c>
      <c r="CG54" s="107">
        <f t="shared" si="13"/>
        <v>9671.0349999999999</v>
      </c>
      <c r="CH54" s="107">
        <f t="shared" si="13"/>
        <v>9513.3050000000003</v>
      </c>
      <c r="CI54" s="107">
        <f t="shared" si="13"/>
        <v>9431.4599999999991</v>
      </c>
      <c r="CJ54" s="107">
        <f t="shared" si="13"/>
        <v>9482.2019999999993</v>
      </c>
      <c r="CK54" s="107">
        <f t="shared" si="13"/>
        <v>9344.8230000000003</v>
      </c>
      <c r="CL54" s="107">
        <f t="shared" si="13"/>
        <v>9126.4740000000002</v>
      </c>
      <c r="CM54" s="107">
        <f t="shared" si="13"/>
        <v>9160.0609999999997</v>
      </c>
      <c r="CN54" s="107">
        <f t="shared" si="13"/>
        <v>8943.893</v>
      </c>
      <c r="CO54" s="107">
        <f t="shared" si="13"/>
        <v>8959.9009999999998</v>
      </c>
      <c r="CP54" s="107">
        <f t="shared" si="13"/>
        <v>9094.74</v>
      </c>
      <c r="CQ54" s="107">
        <f t="shared" si="13"/>
        <v>9081.3960000000006</v>
      </c>
      <c r="CR54" s="107">
        <f t="shared" si="13"/>
        <v>9010.23</v>
      </c>
      <c r="CS54" s="107">
        <f t="shared" si="13"/>
        <v>8884.226999999999</v>
      </c>
      <c r="CT54" s="108">
        <f t="shared" si="13"/>
        <v>0</v>
      </c>
      <c r="CU54" s="108">
        <f t="shared" si="13"/>
        <v>0</v>
      </c>
      <c r="CV54" s="108">
        <f t="shared" si="13"/>
        <v>0</v>
      </c>
      <c r="CW54" s="109">
        <f t="shared" si="13"/>
        <v>0</v>
      </c>
      <c r="CX54" s="126">
        <f t="shared" si="13"/>
        <v>232199.62350000002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0" priority="1" operator="greaterThan">
      <formula>1500</formula>
    </cfRule>
  </conditionalFormatting>
  <pageMargins left="0.19685039370078741" right="0.19685039370078741" top="0.35433070866141736" bottom="0.31496062992125984" header="0.23622047244094491" footer="0.19685039370078741"/>
  <pageSetup paperSize="9" scale="37" fitToWidth="4" fitToHeight="4" orientation="landscape" horizontalDpi="300" verticalDpi="300" r:id="rId1"/>
  <headerFooter>
    <oddHeader>&amp;L&amp;12&amp;A</oddHeader>
    <oddFooter>&amp;R&amp;12&amp;D&amp;T</oddFooter>
  </headerFooter>
  <colBreaks count="3" manualBreakCount="3">
    <brk id="25" max="53" man="1"/>
    <brk id="49" max="53" man="1"/>
    <brk id="73" max="5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/>
  <dimension ref="A1:CX32"/>
  <sheetViews>
    <sheetView showGridLines="0" zoomScale="60" zoomScaleNormal="60" workbookViewId="0">
      <pane xSplit="1" ySplit="4" topLeftCell="B5" activePane="bottomRight" state="frozen"/>
      <selection pane="topRight" activeCell="B1" sqref="B1"/>
      <selection pane="bottomLeft" activeCell="A6" sqref="A6"/>
      <selection pane="bottomRight" activeCell="O14" sqref="O14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56</v>
      </c>
      <c r="B1" s="2"/>
      <c r="C1" s="129"/>
      <c r="D1" s="2" t="s">
        <v>0</v>
      </c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130"/>
      <c r="CR1" s="130"/>
      <c r="CS1" s="130"/>
      <c r="CT1" s="130"/>
      <c r="CU1" s="130"/>
      <c r="CV1" s="130"/>
      <c r="CW1" s="130"/>
      <c r="CX1" s="130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31"/>
    </row>
    <row r="3" spans="1:102" ht="30" customHeight="1" thickBot="1" x14ac:dyDescent="0.25">
      <c r="A3" s="10">
        <v>46244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53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984.2</v>
      </c>
      <c r="C5" s="25">
        <v>1042.7</v>
      </c>
      <c r="D5" s="25">
        <v>1071.4000000000001</v>
      </c>
      <c r="E5" s="25">
        <v>785.6</v>
      </c>
      <c r="F5" s="25">
        <v>1558.1</v>
      </c>
      <c r="G5" s="25">
        <v>1597.4</v>
      </c>
      <c r="H5" s="25">
        <v>1450.2</v>
      </c>
      <c r="I5" s="25">
        <v>1308.7</v>
      </c>
      <c r="J5" s="25">
        <v>1427.6</v>
      </c>
      <c r="K5" s="25">
        <v>1347.8</v>
      </c>
      <c r="L5" s="25">
        <v>1234.5999999999999</v>
      </c>
      <c r="M5" s="25">
        <v>1157.8</v>
      </c>
      <c r="N5" s="25">
        <v>1249.5</v>
      </c>
      <c r="O5" s="25">
        <v>1262.8</v>
      </c>
      <c r="P5" s="25">
        <v>1127.9000000000001</v>
      </c>
      <c r="Q5" s="25">
        <v>1122.5999999999999</v>
      </c>
      <c r="R5" s="25">
        <v>1259.2</v>
      </c>
      <c r="S5" s="25">
        <v>1239.3</v>
      </c>
      <c r="T5" s="25">
        <v>1352.4</v>
      </c>
      <c r="U5" s="25">
        <v>1518.2</v>
      </c>
      <c r="V5" s="25">
        <v>1364.1</v>
      </c>
      <c r="W5" s="25">
        <v>1552.9</v>
      </c>
      <c r="X5" s="25">
        <v>1865</v>
      </c>
      <c r="Y5" s="25">
        <v>1843.1</v>
      </c>
      <c r="Z5" s="25">
        <v>1250</v>
      </c>
      <c r="AA5" s="25">
        <v>1250</v>
      </c>
      <c r="AB5" s="25">
        <v>1250</v>
      </c>
      <c r="AC5" s="25">
        <v>1250</v>
      </c>
      <c r="AD5" s="25">
        <v>1250</v>
      </c>
      <c r="AE5" s="25">
        <v>1250</v>
      </c>
      <c r="AF5" s="25">
        <v>1250</v>
      </c>
      <c r="AG5" s="25">
        <v>1250</v>
      </c>
      <c r="AH5" s="25">
        <v>1030.5999999999999</v>
      </c>
      <c r="AI5" s="25">
        <v>1129.7</v>
      </c>
      <c r="AJ5" s="25">
        <v>1250</v>
      </c>
      <c r="AK5" s="25">
        <v>1250</v>
      </c>
      <c r="AL5" s="25">
        <v>1250</v>
      </c>
      <c r="AM5" s="25">
        <v>1250</v>
      </c>
      <c r="AN5" s="25">
        <v>1250</v>
      </c>
      <c r="AO5" s="25">
        <v>1250</v>
      </c>
      <c r="AP5" s="25">
        <v>1250</v>
      </c>
      <c r="AQ5" s="25">
        <v>1250</v>
      </c>
      <c r="AR5" s="25">
        <v>1250</v>
      </c>
      <c r="AS5" s="25">
        <v>1250</v>
      </c>
      <c r="AT5" s="25">
        <v>1250</v>
      </c>
      <c r="AU5" s="25">
        <v>1250</v>
      </c>
      <c r="AV5" s="25">
        <v>1250</v>
      </c>
      <c r="AW5" s="25">
        <v>1250</v>
      </c>
      <c r="AX5" s="25">
        <v>1250</v>
      </c>
      <c r="AY5" s="25">
        <v>1250</v>
      </c>
      <c r="AZ5" s="25">
        <v>1250</v>
      </c>
      <c r="BA5" s="25">
        <v>1250</v>
      </c>
      <c r="BB5" s="25">
        <v>1250</v>
      </c>
      <c r="BC5" s="25">
        <v>1250</v>
      </c>
      <c r="BD5" s="25">
        <v>1250</v>
      </c>
      <c r="BE5" s="25">
        <v>1250</v>
      </c>
      <c r="BF5" s="25">
        <v>1250</v>
      </c>
      <c r="BG5" s="25">
        <v>1250</v>
      </c>
      <c r="BH5" s="25">
        <v>1250</v>
      </c>
      <c r="BI5" s="25">
        <v>1250</v>
      </c>
      <c r="BJ5" s="25">
        <v>1250</v>
      </c>
      <c r="BK5" s="25">
        <v>1250</v>
      </c>
      <c r="BL5" s="25">
        <v>1250</v>
      </c>
      <c r="BM5" s="25">
        <v>1092.7</v>
      </c>
      <c r="BN5" s="25">
        <v>1250</v>
      </c>
      <c r="BO5" s="25">
        <v>1147.0999999999999</v>
      </c>
      <c r="BP5" s="25">
        <v>1250</v>
      </c>
      <c r="BQ5" s="25">
        <v>1250</v>
      </c>
      <c r="BR5" s="25">
        <v>887.2</v>
      </c>
      <c r="BS5" s="25">
        <v>1230.0999999999999</v>
      </c>
      <c r="BT5" s="25">
        <v>1250</v>
      </c>
      <c r="BU5" s="25">
        <v>1250</v>
      </c>
      <c r="BV5" s="25">
        <v>953.59999999999991</v>
      </c>
      <c r="BW5" s="25">
        <v>726.9</v>
      </c>
      <c r="BX5" s="25">
        <v>650.4</v>
      </c>
      <c r="BY5" s="25">
        <v>559.4</v>
      </c>
      <c r="BZ5" s="25">
        <v>351.9</v>
      </c>
      <c r="CA5" s="25">
        <v>451.5</v>
      </c>
      <c r="CB5" s="25">
        <v>365.2</v>
      </c>
      <c r="CC5" s="25">
        <v>51.300000000000011</v>
      </c>
      <c r="CD5" s="25">
        <v>182.39999999999998</v>
      </c>
      <c r="CE5" s="25">
        <v>173.60000000000002</v>
      </c>
      <c r="CF5" s="25">
        <v>173.3</v>
      </c>
      <c r="CG5" s="25">
        <v>257.10000000000002</v>
      </c>
      <c r="CH5" s="25">
        <v>375.7</v>
      </c>
      <c r="CI5" s="25">
        <v>551.5</v>
      </c>
      <c r="CJ5" s="25">
        <v>735.1</v>
      </c>
      <c r="CK5" s="25">
        <v>704.5</v>
      </c>
      <c r="CL5" s="25">
        <v>654.5</v>
      </c>
      <c r="CM5" s="25">
        <v>795.8</v>
      </c>
      <c r="CN5" s="25">
        <v>669.9</v>
      </c>
      <c r="CO5" s="25">
        <v>824.1</v>
      </c>
      <c r="CP5" s="25">
        <v>1063.2</v>
      </c>
      <c r="CQ5" s="25">
        <v>1177.4000000000001</v>
      </c>
      <c r="CR5" s="25">
        <v>1216.3</v>
      </c>
      <c r="CS5" s="25">
        <v>1165</v>
      </c>
      <c r="CT5" s="26"/>
      <c r="CU5" s="26"/>
      <c r="CV5" s="26"/>
      <c r="CW5" s="27"/>
      <c r="CX5" s="132">
        <f t="array" ref="CX5">SUMPRODUCT(B5:CW5*0.25)</f>
        <v>26392.524999999998</v>
      </c>
    </row>
    <row r="6" spans="1:102" ht="24.95" customHeight="1" thickBot="1" x14ac:dyDescent="0.25">
      <c r="A6" s="133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134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135"/>
      <c r="Q7" s="135"/>
      <c r="R7" s="135"/>
      <c r="S7" s="135"/>
      <c r="T7" s="135"/>
      <c r="U7" s="135"/>
      <c r="V7" s="135"/>
      <c r="W7" s="135"/>
      <c r="X7" s="135"/>
      <c r="Y7" s="135"/>
      <c r="Z7" s="135"/>
      <c r="AA7" s="135"/>
      <c r="AB7" s="135"/>
      <c r="AC7" s="135"/>
      <c r="AD7" s="135"/>
      <c r="AE7" s="135"/>
      <c r="AF7" s="135"/>
      <c r="AG7" s="135"/>
      <c r="AH7" s="135"/>
      <c r="AI7" s="135"/>
      <c r="AJ7" s="135"/>
      <c r="AK7" s="135"/>
      <c r="AL7" s="135"/>
      <c r="AM7" s="135"/>
      <c r="AN7" s="135"/>
      <c r="AO7" s="135"/>
      <c r="AP7" s="135"/>
      <c r="AQ7" s="135"/>
      <c r="AR7" s="135"/>
      <c r="AS7" s="135"/>
      <c r="AT7" s="135"/>
      <c r="AU7" s="135"/>
      <c r="AV7" s="135"/>
      <c r="AW7" s="135"/>
      <c r="AX7" s="135"/>
      <c r="AY7" s="135"/>
      <c r="AZ7" s="135"/>
      <c r="BA7" s="135"/>
      <c r="BB7" s="135"/>
      <c r="BC7" s="135"/>
      <c r="BD7" s="135"/>
      <c r="BE7" s="135"/>
      <c r="BF7" s="135"/>
      <c r="BG7" s="135"/>
      <c r="BH7" s="135"/>
      <c r="BI7" s="135"/>
      <c r="BJ7" s="135"/>
      <c r="BK7" s="135"/>
      <c r="BL7" s="135"/>
      <c r="BM7" s="135"/>
      <c r="BN7" s="135"/>
      <c r="BO7" s="135"/>
      <c r="BP7" s="135"/>
      <c r="BQ7" s="135"/>
      <c r="BR7" s="135"/>
      <c r="BS7" s="135"/>
      <c r="BT7" s="135"/>
      <c r="BU7" s="135"/>
      <c r="BV7" s="135"/>
      <c r="BW7" s="135"/>
      <c r="BX7" s="135"/>
      <c r="BY7" s="135"/>
      <c r="BZ7" s="135"/>
      <c r="CA7" s="135"/>
      <c r="CB7" s="135"/>
      <c r="CC7" s="135"/>
      <c r="CD7" s="135"/>
      <c r="CE7" s="135"/>
      <c r="CF7" s="135"/>
      <c r="CG7" s="135"/>
      <c r="CH7" s="135"/>
      <c r="CI7" s="135"/>
      <c r="CJ7" s="135"/>
      <c r="CK7" s="135"/>
      <c r="CL7" s="135"/>
      <c r="CM7" s="135"/>
      <c r="CN7" s="135"/>
      <c r="CO7" s="135"/>
      <c r="CP7" s="135"/>
      <c r="CQ7" s="135"/>
      <c r="CR7" s="135"/>
      <c r="CS7" s="135"/>
      <c r="CT7" s="135"/>
      <c r="CU7" s="135"/>
      <c r="CV7" s="135"/>
      <c r="CW7" s="135"/>
      <c r="CX7" s="136"/>
    </row>
    <row r="8" spans="1:102" ht="24.95" customHeight="1" x14ac:dyDescent="0.2">
      <c r="A8" s="35" t="s">
        <v>5</v>
      </c>
      <c r="B8" s="137">
        <v>158.36000000000001</v>
      </c>
      <c r="C8" s="138">
        <v>151.91</v>
      </c>
      <c r="D8" s="138">
        <v>144.02000000000001</v>
      </c>
      <c r="E8" s="138">
        <v>135.84</v>
      </c>
      <c r="F8" s="138">
        <v>151.21</v>
      </c>
      <c r="G8" s="138">
        <v>142.84</v>
      </c>
      <c r="H8" s="138">
        <v>140.52000000000001</v>
      </c>
      <c r="I8" s="138">
        <v>133.5</v>
      </c>
      <c r="J8" s="138">
        <v>141.19999999999999</v>
      </c>
      <c r="K8" s="138">
        <v>135.96</v>
      </c>
      <c r="L8" s="138">
        <v>132.41999999999999</v>
      </c>
      <c r="M8" s="138">
        <v>130</v>
      </c>
      <c r="N8" s="138">
        <v>130.07</v>
      </c>
      <c r="O8" s="138">
        <v>129.59</v>
      </c>
      <c r="P8" s="138">
        <v>129</v>
      </c>
      <c r="Q8" s="138">
        <v>127.09</v>
      </c>
      <c r="R8" s="138">
        <v>125.18</v>
      </c>
      <c r="S8" s="138">
        <v>127.14</v>
      </c>
      <c r="T8" s="138">
        <v>129</v>
      </c>
      <c r="U8" s="138">
        <v>130.35</v>
      </c>
      <c r="V8" s="138">
        <v>131.62</v>
      </c>
      <c r="W8" s="138">
        <v>139.38</v>
      </c>
      <c r="X8" s="138">
        <v>148.31</v>
      </c>
      <c r="Y8" s="138">
        <v>152.99</v>
      </c>
      <c r="Z8" s="138">
        <v>129.49</v>
      </c>
      <c r="AA8" s="138">
        <v>131.68</v>
      </c>
      <c r="AB8" s="138">
        <v>134.69</v>
      </c>
      <c r="AC8" s="138">
        <v>129.53</v>
      </c>
      <c r="AD8" s="138">
        <v>132.55000000000001</v>
      </c>
      <c r="AE8" s="138">
        <v>129</v>
      </c>
      <c r="AF8" s="138">
        <v>129</v>
      </c>
      <c r="AG8" s="138">
        <v>120.98</v>
      </c>
      <c r="AH8" s="138">
        <v>76.790000000000006</v>
      </c>
      <c r="AI8" s="138">
        <v>38.54</v>
      </c>
      <c r="AJ8" s="138">
        <v>0.02</v>
      </c>
      <c r="AK8" s="138">
        <v>0</v>
      </c>
      <c r="AL8" s="138">
        <v>0.1</v>
      </c>
      <c r="AM8" s="138">
        <v>0.01</v>
      </c>
      <c r="AN8" s="138">
        <v>0.01</v>
      </c>
      <c r="AO8" s="138">
        <v>0.01</v>
      </c>
      <c r="AP8" s="138">
        <v>0.01</v>
      </c>
      <c r="AQ8" s="138">
        <v>0.01</v>
      </c>
      <c r="AR8" s="138">
        <v>0</v>
      </c>
      <c r="AS8" s="138">
        <v>0</v>
      </c>
      <c r="AT8" s="138">
        <v>0</v>
      </c>
      <c r="AU8" s="138">
        <v>0</v>
      </c>
      <c r="AV8" s="138">
        <v>0</v>
      </c>
      <c r="AW8" s="138">
        <v>0</v>
      </c>
      <c r="AX8" s="138">
        <v>0.01</v>
      </c>
      <c r="AY8" s="138">
        <v>0.01</v>
      </c>
      <c r="AZ8" s="138">
        <v>0.01</v>
      </c>
      <c r="BA8" s="138">
        <v>0.01</v>
      </c>
      <c r="BB8" s="138">
        <v>0.01</v>
      </c>
      <c r="BC8" s="138">
        <v>0.01</v>
      </c>
      <c r="BD8" s="138">
        <v>0.01</v>
      </c>
      <c r="BE8" s="138">
        <v>0.02</v>
      </c>
      <c r="BF8" s="138">
        <v>0.01</v>
      </c>
      <c r="BG8" s="138">
        <v>0.01</v>
      </c>
      <c r="BH8" s="138">
        <v>0.01</v>
      </c>
      <c r="BI8" s="138">
        <v>0.01</v>
      </c>
      <c r="BJ8" s="138">
        <v>0.01</v>
      </c>
      <c r="BK8" s="138">
        <v>0.02</v>
      </c>
      <c r="BL8" s="138">
        <v>0.1</v>
      </c>
      <c r="BM8" s="138">
        <v>65.81</v>
      </c>
      <c r="BN8" s="138">
        <v>0.02</v>
      </c>
      <c r="BO8" s="138">
        <v>123.4</v>
      </c>
      <c r="BP8" s="138">
        <v>141.34</v>
      </c>
      <c r="BQ8" s="138">
        <v>171.97</v>
      </c>
      <c r="BR8" s="138">
        <v>133.80000000000001</v>
      </c>
      <c r="BS8" s="138">
        <v>162.29</v>
      </c>
      <c r="BT8" s="138">
        <v>174.01</v>
      </c>
      <c r="BU8" s="138">
        <v>174.01</v>
      </c>
      <c r="BV8" s="138">
        <v>205.19</v>
      </c>
      <c r="BW8" s="138">
        <v>230.35</v>
      </c>
      <c r="BX8" s="138">
        <v>217.45</v>
      </c>
      <c r="BY8" s="138">
        <v>175.64</v>
      </c>
      <c r="BZ8" s="138">
        <v>175.49</v>
      </c>
      <c r="CA8" s="138">
        <v>190.01</v>
      </c>
      <c r="CB8" s="138">
        <v>174.07</v>
      </c>
      <c r="CC8" s="138">
        <v>140.27000000000001</v>
      </c>
      <c r="CD8" s="138">
        <v>142.05000000000001</v>
      </c>
      <c r="CE8" s="138">
        <v>141.37</v>
      </c>
      <c r="CF8" s="138">
        <v>140.80000000000001</v>
      </c>
      <c r="CG8" s="138">
        <v>141.6</v>
      </c>
      <c r="CH8" s="138">
        <v>142.78</v>
      </c>
      <c r="CI8" s="138">
        <v>175.49</v>
      </c>
      <c r="CJ8" s="138">
        <v>195.19</v>
      </c>
      <c r="CK8" s="138">
        <v>175.49</v>
      </c>
      <c r="CL8" s="138">
        <v>217.83</v>
      </c>
      <c r="CM8" s="138">
        <v>216.55</v>
      </c>
      <c r="CN8" s="138">
        <v>210.75</v>
      </c>
      <c r="CO8" s="138">
        <v>200.74</v>
      </c>
      <c r="CP8" s="138">
        <v>210.6</v>
      </c>
      <c r="CQ8" s="138">
        <v>176.47</v>
      </c>
      <c r="CR8" s="138">
        <v>208.02</v>
      </c>
      <c r="CS8" s="138">
        <v>182.11</v>
      </c>
      <c r="CT8" s="139"/>
      <c r="CU8" s="139"/>
      <c r="CV8" s="139"/>
      <c r="CW8" s="140"/>
      <c r="CX8" s="141">
        <f>IF(SUM(B8:CW8)&lt;&gt;0,AVERAGEIF(B8:CW8,"&lt;&gt;"""),"")</f>
        <v>103.99104166666673</v>
      </c>
    </row>
    <row r="9" spans="1:102" ht="24.95" customHeight="1" thickBot="1" x14ac:dyDescent="0.25">
      <c r="A9" s="133" t="s">
        <v>6</v>
      </c>
      <c r="B9" s="42">
        <v>147.5325</v>
      </c>
      <c r="C9" s="43">
        <v>147.5325</v>
      </c>
      <c r="D9" s="43">
        <v>147.5325</v>
      </c>
      <c r="E9" s="43">
        <v>147.5325</v>
      </c>
      <c r="F9" s="43">
        <v>142.01750000000001</v>
      </c>
      <c r="G9" s="43">
        <v>142.01750000000001</v>
      </c>
      <c r="H9" s="43">
        <v>142.01750000000001</v>
      </c>
      <c r="I9" s="43">
        <v>142.01750000000001</v>
      </c>
      <c r="J9" s="43">
        <v>134.89500000000001</v>
      </c>
      <c r="K9" s="43">
        <v>134.89500000000001</v>
      </c>
      <c r="L9" s="43">
        <v>134.89500000000001</v>
      </c>
      <c r="M9" s="43">
        <v>134.89500000000001</v>
      </c>
      <c r="N9" s="43">
        <v>128.9375</v>
      </c>
      <c r="O9" s="43">
        <v>128.9375</v>
      </c>
      <c r="P9" s="43">
        <v>128.9375</v>
      </c>
      <c r="Q9" s="43">
        <v>128.9375</v>
      </c>
      <c r="R9" s="43">
        <v>127.9175</v>
      </c>
      <c r="S9" s="43">
        <v>127.9175</v>
      </c>
      <c r="T9" s="43">
        <v>127.9175</v>
      </c>
      <c r="U9" s="43">
        <v>127.9175</v>
      </c>
      <c r="V9" s="43">
        <v>143.07499999999999</v>
      </c>
      <c r="W9" s="43">
        <v>143.07499999999999</v>
      </c>
      <c r="X9" s="43">
        <v>143.07499999999999</v>
      </c>
      <c r="Y9" s="43">
        <v>143.07499999999999</v>
      </c>
      <c r="Z9" s="43">
        <v>131.3475</v>
      </c>
      <c r="AA9" s="43">
        <v>131.3475</v>
      </c>
      <c r="AB9" s="43">
        <v>131.3475</v>
      </c>
      <c r="AC9" s="43">
        <v>131.3475</v>
      </c>
      <c r="AD9" s="43">
        <v>127.88249999999999</v>
      </c>
      <c r="AE9" s="43">
        <v>127.88249999999999</v>
      </c>
      <c r="AF9" s="43">
        <v>127.88249999999999</v>
      </c>
      <c r="AG9" s="43">
        <v>127.88249999999999</v>
      </c>
      <c r="AH9" s="43">
        <v>28.837499999999999</v>
      </c>
      <c r="AI9" s="43">
        <v>28.837499999999999</v>
      </c>
      <c r="AJ9" s="43">
        <v>28.837499999999999</v>
      </c>
      <c r="AK9" s="43">
        <v>28.837499999999999</v>
      </c>
      <c r="AL9" s="43">
        <v>3.2500000000000001E-2</v>
      </c>
      <c r="AM9" s="43">
        <v>3.2500000000000001E-2</v>
      </c>
      <c r="AN9" s="43">
        <v>3.2500000000000001E-2</v>
      </c>
      <c r="AO9" s="43">
        <v>3.2500000000000001E-2</v>
      </c>
      <c r="AP9" s="43">
        <v>5.0000000000000001E-3</v>
      </c>
      <c r="AQ9" s="43">
        <v>5.0000000000000001E-3</v>
      </c>
      <c r="AR9" s="43">
        <v>5.0000000000000001E-3</v>
      </c>
      <c r="AS9" s="43">
        <v>5.0000000000000001E-3</v>
      </c>
      <c r="AT9" s="43">
        <v>0</v>
      </c>
      <c r="AU9" s="43">
        <v>0</v>
      </c>
      <c r="AV9" s="43">
        <v>0</v>
      </c>
      <c r="AW9" s="43">
        <v>0</v>
      </c>
      <c r="AX9" s="43">
        <v>0.01</v>
      </c>
      <c r="AY9" s="43">
        <v>0.01</v>
      </c>
      <c r="AZ9" s="43">
        <v>0.01</v>
      </c>
      <c r="BA9" s="43">
        <v>0.01</v>
      </c>
      <c r="BB9" s="43">
        <v>1.2500000000000001E-2</v>
      </c>
      <c r="BC9" s="43">
        <v>1.2500000000000001E-2</v>
      </c>
      <c r="BD9" s="43">
        <v>1.2500000000000001E-2</v>
      </c>
      <c r="BE9" s="43">
        <v>1.2500000000000001E-2</v>
      </c>
      <c r="BF9" s="43">
        <v>0.01</v>
      </c>
      <c r="BG9" s="43">
        <v>0.01</v>
      </c>
      <c r="BH9" s="43">
        <v>0.01</v>
      </c>
      <c r="BI9" s="43">
        <v>0.01</v>
      </c>
      <c r="BJ9" s="43">
        <v>16.484999999999999</v>
      </c>
      <c r="BK9" s="43">
        <v>16.484999999999999</v>
      </c>
      <c r="BL9" s="43">
        <v>16.484999999999999</v>
      </c>
      <c r="BM9" s="43">
        <v>16.484999999999999</v>
      </c>
      <c r="BN9" s="43">
        <v>109.1825</v>
      </c>
      <c r="BO9" s="43">
        <v>109.1825</v>
      </c>
      <c r="BP9" s="43">
        <v>109.1825</v>
      </c>
      <c r="BQ9" s="43">
        <v>109.1825</v>
      </c>
      <c r="BR9" s="43">
        <v>161.0275</v>
      </c>
      <c r="BS9" s="43">
        <v>161.0275</v>
      </c>
      <c r="BT9" s="43">
        <v>161.0275</v>
      </c>
      <c r="BU9" s="43">
        <v>161.0275</v>
      </c>
      <c r="BV9" s="43">
        <v>207.1575</v>
      </c>
      <c r="BW9" s="43">
        <v>207.1575</v>
      </c>
      <c r="BX9" s="43">
        <v>207.1575</v>
      </c>
      <c r="BY9" s="43">
        <v>207.1575</v>
      </c>
      <c r="BZ9" s="43">
        <v>169.96</v>
      </c>
      <c r="CA9" s="43">
        <v>169.96</v>
      </c>
      <c r="CB9" s="43">
        <v>169.96</v>
      </c>
      <c r="CC9" s="43">
        <v>169.96</v>
      </c>
      <c r="CD9" s="43">
        <v>141.45500000000001</v>
      </c>
      <c r="CE9" s="43">
        <v>141.45500000000001</v>
      </c>
      <c r="CF9" s="43">
        <v>141.45500000000001</v>
      </c>
      <c r="CG9" s="43">
        <v>141.45500000000001</v>
      </c>
      <c r="CH9" s="43">
        <v>172.23750000000001</v>
      </c>
      <c r="CI9" s="43">
        <v>172.23750000000001</v>
      </c>
      <c r="CJ9" s="43">
        <v>172.23750000000001</v>
      </c>
      <c r="CK9" s="43">
        <v>172.23750000000001</v>
      </c>
      <c r="CL9" s="43">
        <v>211.4675</v>
      </c>
      <c r="CM9" s="43">
        <v>211.4675</v>
      </c>
      <c r="CN9" s="43">
        <v>211.4675</v>
      </c>
      <c r="CO9" s="43">
        <v>211.4675</v>
      </c>
      <c r="CP9" s="43">
        <v>194.3</v>
      </c>
      <c r="CQ9" s="43">
        <v>194.3</v>
      </c>
      <c r="CR9" s="43">
        <v>194.3</v>
      </c>
      <c r="CS9" s="43">
        <v>194.3</v>
      </c>
      <c r="CT9" s="44"/>
      <c r="CU9" s="44"/>
      <c r="CV9" s="44"/>
      <c r="CW9" s="45"/>
      <c r="CX9" s="142">
        <f>IF(SUM(B9:CW9)&lt;&gt;0,AVERAGEIF(B9:CW9,"&lt;&gt;"""),"")</f>
        <v>103.99104166666666</v>
      </c>
    </row>
    <row r="10" spans="1:102" ht="18" customHeight="1" thickBot="1" x14ac:dyDescent="0.25">
      <c r="A10" s="81"/>
      <c r="B10" s="82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C10" s="83"/>
      <c r="BD10" s="83"/>
      <c r="BE10" s="83"/>
      <c r="BF10" s="83"/>
      <c r="BG10" s="83"/>
      <c r="BH10" s="83"/>
      <c r="BI10" s="83"/>
      <c r="BJ10" s="83"/>
      <c r="BK10" s="83"/>
      <c r="BL10" s="83"/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3"/>
      <c r="BY10" s="83"/>
      <c r="BZ10" s="83"/>
      <c r="CA10" s="83"/>
      <c r="CB10" s="83"/>
      <c r="CC10" s="83"/>
      <c r="CD10" s="83"/>
      <c r="CE10" s="83"/>
      <c r="CF10" s="83"/>
      <c r="CG10" s="83"/>
      <c r="CH10" s="83"/>
      <c r="CI10" s="83"/>
      <c r="CJ10" s="83"/>
      <c r="CK10" s="83"/>
      <c r="CL10" s="83"/>
      <c r="CM10" s="83"/>
      <c r="CN10" s="83"/>
      <c r="CO10" s="83"/>
      <c r="CP10" s="83"/>
      <c r="CQ10" s="83"/>
      <c r="CR10" s="83"/>
      <c r="CS10" s="83"/>
      <c r="CT10" s="83"/>
      <c r="CU10" s="83"/>
      <c r="CV10" s="83"/>
      <c r="CW10" s="83"/>
      <c r="CX10" s="84"/>
    </row>
    <row r="11" spans="1:102" ht="30" customHeight="1" thickBot="1" x14ac:dyDescent="0.25">
      <c r="A11" s="85" t="s">
        <v>37</v>
      </c>
      <c r="B11" s="111">
        <v>1</v>
      </c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2"/>
      <c r="AB11" s="112"/>
      <c r="AC11" s="112"/>
      <c r="AD11" s="112"/>
      <c r="AE11" s="112"/>
      <c r="AF11" s="112"/>
      <c r="AG11" s="112"/>
      <c r="AH11" s="112"/>
      <c r="AI11" s="112"/>
      <c r="AJ11" s="112"/>
      <c r="AK11" s="112"/>
      <c r="AL11" s="112"/>
      <c r="AM11" s="112"/>
      <c r="AN11" s="112"/>
      <c r="AO11" s="112"/>
      <c r="AP11" s="112"/>
      <c r="AQ11" s="112"/>
      <c r="AR11" s="112"/>
      <c r="AS11" s="112"/>
      <c r="AT11" s="112"/>
      <c r="AU11" s="112"/>
      <c r="AV11" s="112"/>
      <c r="AW11" s="112"/>
      <c r="AX11" s="112"/>
      <c r="AY11" s="112"/>
      <c r="AZ11" s="112"/>
      <c r="BA11" s="112"/>
      <c r="BB11" s="112"/>
      <c r="BC11" s="112"/>
      <c r="BD11" s="112"/>
      <c r="BE11" s="112"/>
      <c r="BF11" s="112"/>
      <c r="BG11" s="112"/>
      <c r="BH11" s="112"/>
      <c r="BI11" s="112"/>
      <c r="BJ11" s="112"/>
      <c r="BK11" s="112"/>
      <c r="BL11" s="112"/>
      <c r="BM11" s="112"/>
      <c r="BN11" s="112"/>
      <c r="BO11" s="112"/>
      <c r="BP11" s="112"/>
      <c r="BQ11" s="112"/>
      <c r="BR11" s="112"/>
      <c r="BS11" s="112"/>
      <c r="BT11" s="112"/>
      <c r="BU11" s="112"/>
      <c r="BV11" s="112"/>
      <c r="BW11" s="112"/>
      <c r="BX11" s="112"/>
      <c r="BY11" s="112"/>
      <c r="BZ11" s="112"/>
      <c r="CA11" s="112"/>
      <c r="CB11" s="112"/>
      <c r="CC11" s="112"/>
      <c r="CD11" s="112"/>
      <c r="CE11" s="112"/>
      <c r="CF11" s="112"/>
      <c r="CG11" s="112"/>
      <c r="CH11" s="112"/>
      <c r="CI11" s="112"/>
      <c r="CJ11" s="112"/>
      <c r="CK11" s="112"/>
      <c r="CL11" s="112"/>
      <c r="CM11" s="112"/>
      <c r="CN11" s="112"/>
      <c r="CO11" s="112"/>
      <c r="CP11" s="112"/>
      <c r="CQ11" s="112"/>
      <c r="CR11" s="112"/>
      <c r="CS11" s="112"/>
      <c r="CT11" s="112"/>
      <c r="CU11" s="112"/>
      <c r="CV11" s="112"/>
      <c r="CW11" s="112"/>
      <c r="CX11" s="113"/>
    </row>
    <row r="12" spans="1:102" ht="24.95" customHeight="1" x14ac:dyDescent="0.2">
      <c r="A12" s="86" t="s">
        <v>31</v>
      </c>
      <c r="B12" s="143"/>
      <c r="C12" s="144"/>
      <c r="D12" s="144"/>
      <c r="E12" s="144"/>
      <c r="F12" s="144"/>
      <c r="G12" s="144"/>
      <c r="H12" s="144"/>
      <c r="I12" s="144"/>
      <c r="J12" s="144"/>
      <c r="K12" s="144"/>
      <c r="L12" s="144"/>
      <c r="M12" s="144"/>
      <c r="N12" s="144"/>
      <c r="O12" s="144"/>
      <c r="P12" s="144"/>
      <c r="Q12" s="144"/>
      <c r="R12" s="144"/>
      <c r="S12" s="144"/>
      <c r="T12" s="144"/>
      <c r="U12" s="144"/>
      <c r="V12" s="144"/>
      <c r="W12" s="144"/>
      <c r="X12" s="144"/>
      <c r="Y12" s="144"/>
      <c r="Z12" s="144"/>
      <c r="AA12" s="144"/>
      <c r="AB12" s="144"/>
      <c r="AC12" s="144"/>
      <c r="AD12" s="144"/>
      <c r="AE12" s="144"/>
      <c r="AF12" s="144"/>
      <c r="AG12" s="144"/>
      <c r="AH12" s="144"/>
      <c r="AI12" s="144"/>
      <c r="AJ12" s="144"/>
      <c r="AK12" s="144"/>
      <c r="AL12" s="144"/>
      <c r="AM12" s="144"/>
      <c r="AN12" s="144"/>
      <c r="AO12" s="144"/>
      <c r="AP12" s="144"/>
      <c r="AQ12" s="144"/>
      <c r="AR12" s="144"/>
      <c r="AS12" s="144"/>
      <c r="AT12" s="144"/>
      <c r="AU12" s="144"/>
      <c r="AV12" s="144"/>
      <c r="AW12" s="144"/>
      <c r="AX12" s="144"/>
      <c r="AY12" s="144"/>
      <c r="AZ12" s="144"/>
      <c r="BA12" s="144"/>
      <c r="BB12" s="144"/>
      <c r="BC12" s="144"/>
      <c r="BD12" s="144"/>
      <c r="BE12" s="144"/>
      <c r="BF12" s="144"/>
      <c r="BG12" s="144"/>
      <c r="BH12" s="144"/>
      <c r="BI12" s="144"/>
      <c r="BJ12" s="144"/>
      <c r="BK12" s="144"/>
      <c r="BL12" s="144"/>
      <c r="BM12" s="144"/>
      <c r="BN12" s="144"/>
      <c r="BO12" s="144"/>
      <c r="BP12" s="144"/>
      <c r="BQ12" s="144"/>
      <c r="BR12" s="144"/>
      <c r="BS12" s="144"/>
      <c r="BT12" s="144"/>
      <c r="BU12" s="144"/>
      <c r="BV12" s="144"/>
      <c r="BW12" s="144"/>
      <c r="BX12" s="144"/>
      <c r="BY12" s="144"/>
      <c r="BZ12" s="144"/>
      <c r="CA12" s="144"/>
      <c r="CB12" s="144"/>
      <c r="CC12" s="144"/>
      <c r="CD12" s="144"/>
      <c r="CE12" s="144"/>
      <c r="CF12" s="144"/>
      <c r="CG12" s="144"/>
      <c r="CH12" s="144"/>
      <c r="CI12" s="144"/>
      <c r="CJ12" s="144"/>
      <c r="CK12" s="144"/>
      <c r="CL12" s="144"/>
      <c r="CM12" s="144"/>
      <c r="CN12" s="144"/>
      <c r="CO12" s="144"/>
      <c r="CP12" s="144"/>
      <c r="CQ12" s="144"/>
      <c r="CR12" s="144"/>
      <c r="CS12" s="144"/>
      <c r="CT12" s="145"/>
      <c r="CU12" s="145"/>
      <c r="CV12" s="145"/>
      <c r="CW12" s="146"/>
      <c r="CX12" s="147">
        <f t="array" ref="CX12">SUMPRODUCT(B12:CW12*0.25)</f>
        <v>0</v>
      </c>
    </row>
    <row r="13" spans="1:102" ht="24.95" customHeight="1" x14ac:dyDescent="0.2">
      <c r="A13" s="118" t="s">
        <v>32</v>
      </c>
      <c r="B13" s="148"/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9"/>
      <c r="W13" s="149"/>
      <c r="X13" s="149"/>
      <c r="Y13" s="149"/>
      <c r="Z13" s="149"/>
      <c r="AA13" s="149"/>
      <c r="AB13" s="149"/>
      <c r="AC13" s="149"/>
      <c r="AD13" s="149"/>
      <c r="AE13" s="149"/>
      <c r="AF13" s="149"/>
      <c r="AG13" s="149"/>
      <c r="AH13" s="149"/>
      <c r="AI13" s="149"/>
      <c r="AJ13" s="149"/>
      <c r="AK13" s="149"/>
      <c r="AL13" s="149"/>
      <c r="AM13" s="149"/>
      <c r="AN13" s="149"/>
      <c r="AO13" s="149"/>
      <c r="AP13" s="149"/>
      <c r="AQ13" s="149"/>
      <c r="AR13" s="149"/>
      <c r="AS13" s="149"/>
      <c r="AT13" s="149"/>
      <c r="AU13" s="149"/>
      <c r="AV13" s="149"/>
      <c r="AW13" s="149"/>
      <c r="AX13" s="149"/>
      <c r="AY13" s="149"/>
      <c r="AZ13" s="149"/>
      <c r="BA13" s="149"/>
      <c r="BB13" s="149"/>
      <c r="BC13" s="149"/>
      <c r="BD13" s="149"/>
      <c r="BE13" s="149"/>
      <c r="BF13" s="149"/>
      <c r="BG13" s="149"/>
      <c r="BH13" s="149"/>
      <c r="BI13" s="149"/>
      <c r="BJ13" s="149"/>
      <c r="BK13" s="149"/>
      <c r="BL13" s="149"/>
      <c r="BM13" s="149"/>
      <c r="BN13" s="149"/>
      <c r="BO13" s="149"/>
      <c r="BP13" s="149"/>
      <c r="BQ13" s="149"/>
      <c r="BR13" s="149"/>
      <c r="BS13" s="149"/>
      <c r="BT13" s="149"/>
      <c r="BU13" s="149"/>
      <c r="BV13" s="149"/>
      <c r="BW13" s="149"/>
      <c r="BX13" s="149"/>
      <c r="BY13" s="149"/>
      <c r="BZ13" s="149"/>
      <c r="CA13" s="149"/>
      <c r="CB13" s="149"/>
      <c r="CC13" s="149"/>
      <c r="CD13" s="149"/>
      <c r="CE13" s="149"/>
      <c r="CF13" s="149"/>
      <c r="CG13" s="149"/>
      <c r="CH13" s="149"/>
      <c r="CI13" s="149"/>
      <c r="CJ13" s="149"/>
      <c r="CK13" s="149"/>
      <c r="CL13" s="149"/>
      <c r="CM13" s="149"/>
      <c r="CN13" s="149"/>
      <c r="CO13" s="149"/>
      <c r="CP13" s="149"/>
      <c r="CQ13" s="149"/>
      <c r="CR13" s="149"/>
      <c r="CS13" s="149"/>
      <c r="CT13" s="150"/>
      <c r="CU13" s="150"/>
      <c r="CV13" s="150"/>
      <c r="CW13" s="151"/>
      <c r="CX13" s="152">
        <f t="array" ref="CX13">SUMPRODUCT(B13:CW13*0.25)</f>
        <v>0</v>
      </c>
    </row>
    <row r="14" spans="1:102" ht="24.95" customHeight="1" x14ac:dyDescent="0.2">
      <c r="A14" s="118" t="s">
        <v>33</v>
      </c>
      <c r="B14" s="148"/>
      <c r="C14" s="149"/>
      <c r="D14" s="149"/>
      <c r="E14" s="149"/>
      <c r="F14" s="149"/>
      <c r="G14" s="149"/>
      <c r="H14" s="149"/>
      <c r="I14" s="149"/>
      <c r="J14" s="149"/>
      <c r="K14" s="149"/>
      <c r="L14" s="149"/>
      <c r="M14" s="149"/>
      <c r="N14" s="149"/>
      <c r="O14" s="149"/>
      <c r="P14" s="149"/>
      <c r="Q14" s="149"/>
      <c r="R14" s="149"/>
      <c r="S14" s="149"/>
      <c r="T14" s="149"/>
      <c r="U14" s="149"/>
      <c r="V14" s="149"/>
      <c r="W14" s="149"/>
      <c r="X14" s="149"/>
      <c r="Y14" s="149"/>
      <c r="Z14" s="149"/>
      <c r="AA14" s="149"/>
      <c r="AB14" s="149"/>
      <c r="AC14" s="149"/>
      <c r="AD14" s="149"/>
      <c r="AE14" s="149"/>
      <c r="AF14" s="149"/>
      <c r="AG14" s="149"/>
      <c r="AH14" s="149"/>
      <c r="AI14" s="149"/>
      <c r="AJ14" s="149"/>
      <c r="AK14" s="149"/>
      <c r="AL14" s="149"/>
      <c r="AM14" s="149"/>
      <c r="AN14" s="149"/>
      <c r="AO14" s="149"/>
      <c r="AP14" s="149"/>
      <c r="AQ14" s="149"/>
      <c r="AR14" s="149"/>
      <c r="AS14" s="149"/>
      <c r="AT14" s="149"/>
      <c r="AU14" s="149"/>
      <c r="AV14" s="149"/>
      <c r="AW14" s="149"/>
      <c r="AX14" s="149"/>
      <c r="AY14" s="149"/>
      <c r="AZ14" s="149"/>
      <c r="BA14" s="149"/>
      <c r="BB14" s="149"/>
      <c r="BC14" s="149"/>
      <c r="BD14" s="149"/>
      <c r="BE14" s="149"/>
      <c r="BF14" s="149"/>
      <c r="BG14" s="149"/>
      <c r="BH14" s="149"/>
      <c r="BI14" s="149"/>
      <c r="BJ14" s="149"/>
      <c r="BK14" s="149"/>
      <c r="BL14" s="149"/>
      <c r="BM14" s="149"/>
      <c r="BN14" s="149"/>
      <c r="BO14" s="149"/>
      <c r="BP14" s="149"/>
      <c r="BQ14" s="149"/>
      <c r="BR14" s="149"/>
      <c r="BS14" s="149"/>
      <c r="BT14" s="149"/>
      <c r="BU14" s="149"/>
      <c r="BV14" s="149"/>
      <c r="BW14" s="149"/>
      <c r="BX14" s="149"/>
      <c r="BY14" s="149"/>
      <c r="BZ14" s="149">
        <v>148.1</v>
      </c>
      <c r="CA14" s="149">
        <v>48.5</v>
      </c>
      <c r="CB14" s="149">
        <v>134.80000000000001</v>
      </c>
      <c r="CC14" s="149">
        <v>448.7</v>
      </c>
      <c r="CD14" s="149">
        <v>317.60000000000002</v>
      </c>
      <c r="CE14" s="149">
        <v>326.39999999999998</v>
      </c>
      <c r="CF14" s="149">
        <v>326.7</v>
      </c>
      <c r="CG14" s="149">
        <v>242.9</v>
      </c>
      <c r="CH14" s="149">
        <v>124.3</v>
      </c>
      <c r="CI14" s="149"/>
      <c r="CJ14" s="149"/>
      <c r="CK14" s="149"/>
      <c r="CL14" s="149"/>
      <c r="CM14" s="149"/>
      <c r="CN14" s="149"/>
      <c r="CO14" s="149"/>
      <c r="CP14" s="149"/>
      <c r="CQ14" s="149"/>
      <c r="CR14" s="149"/>
      <c r="CS14" s="149"/>
      <c r="CT14" s="150"/>
      <c r="CU14" s="150"/>
      <c r="CV14" s="150"/>
      <c r="CW14" s="151"/>
      <c r="CX14" s="152">
        <f t="array" ref="CX14">SUMPRODUCT(B14:CW14*0.25)</f>
        <v>529.5</v>
      </c>
    </row>
    <row r="15" spans="1:102" ht="24.95" customHeight="1" x14ac:dyDescent="0.2">
      <c r="A15" s="118" t="s">
        <v>34</v>
      </c>
      <c r="B15" s="148"/>
      <c r="C15" s="149"/>
      <c r="D15" s="149"/>
      <c r="E15" s="149"/>
      <c r="F15" s="149"/>
      <c r="G15" s="149"/>
      <c r="H15" s="149"/>
      <c r="I15" s="149"/>
      <c r="J15" s="149"/>
      <c r="K15" s="149"/>
      <c r="L15" s="149"/>
      <c r="M15" s="149"/>
      <c r="N15" s="149"/>
      <c r="O15" s="149"/>
      <c r="P15" s="149"/>
      <c r="Q15" s="149"/>
      <c r="R15" s="149"/>
      <c r="S15" s="149"/>
      <c r="T15" s="149"/>
      <c r="U15" s="149"/>
      <c r="V15" s="149"/>
      <c r="W15" s="149"/>
      <c r="X15" s="149"/>
      <c r="Y15" s="149"/>
      <c r="Z15" s="149"/>
      <c r="AA15" s="149"/>
      <c r="AB15" s="149"/>
      <c r="AC15" s="149"/>
      <c r="AD15" s="149"/>
      <c r="AE15" s="149"/>
      <c r="AF15" s="149"/>
      <c r="AG15" s="149"/>
      <c r="AH15" s="149"/>
      <c r="AI15" s="149"/>
      <c r="AJ15" s="149"/>
      <c r="AK15" s="149"/>
      <c r="AL15" s="149"/>
      <c r="AM15" s="149"/>
      <c r="AN15" s="149"/>
      <c r="AO15" s="149"/>
      <c r="AP15" s="149"/>
      <c r="AQ15" s="149"/>
      <c r="AR15" s="149"/>
      <c r="AS15" s="149"/>
      <c r="AT15" s="149"/>
      <c r="AU15" s="149"/>
      <c r="AV15" s="149"/>
      <c r="AW15" s="149"/>
      <c r="AX15" s="149"/>
      <c r="AY15" s="149"/>
      <c r="AZ15" s="149"/>
      <c r="BA15" s="149"/>
      <c r="BB15" s="149"/>
      <c r="BC15" s="149"/>
      <c r="BD15" s="149"/>
      <c r="BE15" s="149"/>
      <c r="BF15" s="149"/>
      <c r="BG15" s="149"/>
      <c r="BH15" s="149"/>
      <c r="BI15" s="149"/>
      <c r="BJ15" s="149"/>
      <c r="BK15" s="149"/>
      <c r="BL15" s="149"/>
      <c r="BM15" s="149"/>
      <c r="BN15" s="149"/>
      <c r="BO15" s="149"/>
      <c r="BP15" s="149"/>
      <c r="BQ15" s="149"/>
      <c r="BR15" s="149"/>
      <c r="BS15" s="149"/>
      <c r="BT15" s="149"/>
      <c r="BU15" s="149"/>
      <c r="BV15" s="149"/>
      <c r="BW15" s="149"/>
      <c r="BX15" s="149"/>
      <c r="BY15" s="149"/>
      <c r="BZ15" s="149"/>
      <c r="CA15" s="149"/>
      <c r="CB15" s="149"/>
      <c r="CC15" s="149"/>
      <c r="CD15" s="149"/>
      <c r="CE15" s="149"/>
      <c r="CF15" s="149"/>
      <c r="CG15" s="149"/>
      <c r="CH15" s="149"/>
      <c r="CI15" s="149"/>
      <c r="CJ15" s="149"/>
      <c r="CK15" s="149"/>
      <c r="CL15" s="149"/>
      <c r="CM15" s="149"/>
      <c r="CN15" s="149"/>
      <c r="CO15" s="149"/>
      <c r="CP15" s="149"/>
      <c r="CQ15" s="149"/>
      <c r="CR15" s="149"/>
      <c r="CS15" s="149"/>
      <c r="CT15" s="150"/>
      <c r="CU15" s="150"/>
      <c r="CV15" s="150"/>
      <c r="CW15" s="151"/>
      <c r="CX15" s="152">
        <f t="array" ref="CX15">SUMPRODUCT(B15:CW15*0.25)</f>
        <v>0</v>
      </c>
    </row>
    <row r="16" spans="1:102" ht="24.95" customHeight="1" thickBot="1" x14ac:dyDescent="0.25">
      <c r="A16" s="153" t="s">
        <v>35</v>
      </c>
      <c r="B16" s="154"/>
      <c r="C16" s="155"/>
      <c r="D16" s="155"/>
      <c r="E16" s="155"/>
      <c r="F16" s="155"/>
      <c r="G16" s="155"/>
      <c r="H16" s="155"/>
      <c r="I16" s="155"/>
      <c r="J16" s="155"/>
      <c r="K16" s="155"/>
      <c r="L16" s="155"/>
      <c r="M16" s="155"/>
      <c r="N16" s="155"/>
      <c r="O16" s="155"/>
      <c r="P16" s="155"/>
      <c r="Q16" s="155"/>
      <c r="R16" s="155"/>
      <c r="S16" s="155"/>
      <c r="T16" s="155"/>
      <c r="U16" s="155"/>
      <c r="V16" s="155"/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  <c r="AJ16" s="155"/>
      <c r="AK16" s="155"/>
      <c r="AL16" s="155"/>
      <c r="AM16" s="155"/>
      <c r="AN16" s="155"/>
      <c r="AO16" s="155"/>
      <c r="AP16" s="155"/>
      <c r="AQ16" s="155"/>
      <c r="AR16" s="155"/>
      <c r="AS16" s="155"/>
      <c r="AT16" s="155"/>
      <c r="AU16" s="155"/>
      <c r="AV16" s="155"/>
      <c r="AW16" s="155"/>
      <c r="AX16" s="155"/>
      <c r="AY16" s="155"/>
      <c r="AZ16" s="155"/>
      <c r="BA16" s="155"/>
      <c r="BB16" s="155"/>
      <c r="BC16" s="155"/>
      <c r="BD16" s="155"/>
      <c r="BE16" s="155"/>
      <c r="BF16" s="155"/>
      <c r="BG16" s="155"/>
      <c r="BH16" s="155"/>
      <c r="BI16" s="155"/>
      <c r="BJ16" s="155"/>
      <c r="BK16" s="155"/>
      <c r="BL16" s="155"/>
      <c r="BM16" s="155"/>
      <c r="BN16" s="155"/>
      <c r="BO16" s="155"/>
      <c r="BP16" s="155"/>
      <c r="BQ16" s="155"/>
      <c r="BR16" s="155"/>
      <c r="BS16" s="155"/>
      <c r="BT16" s="155"/>
      <c r="BU16" s="155"/>
      <c r="BV16" s="155"/>
      <c r="BW16" s="155"/>
      <c r="BX16" s="155"/>
      <c r="BY16" s="155"/>
      <c r="BZ16" s="155"/>
      <c r="CA16" s="155"/>
      <c r="CB16" s="155"/>
      <c r="CC16" s="155"/>
      <c r="CD16" s="155"/>
      <c r="CE16" s="155"/>
      <c r="CF16" s="155"/>
      <c r="CG16" s="155"/>
      <c r="CH16" s="155"/>
      <c r="CI16" s="155"/>
      <c r="CJ16" s="155"/>
      <c r="CK16" s="155"/>
      <c r="CL16" s="155"/>
      <c r="CM16" s="155"/>
      <c r="CN16" s="155"/>
      <c r="CO16" s="155"/>
      <c r="CP16" s="155"/>
      <c r="CQ16" s="155"/>
      <c r="CR16" s="155"/>
      <c r="CS16" s="155"/>
      <c r="CT16" s="156"/>
      <c r="CU16" s="156"/>
      <c r="CV16" s="156"/>
      <c r="CW16" s="157"/>
      <c r="CX16" s="158">
        <f t="array" ref="CX16">SUMPRODUCT(B16:CW16*0.25)</f>
        <v>0</v>
      </c>
    </row>
    <row r="17" spans="1:102" ht="30" customHeight="1" thickBot="1" x14ac:dyDescent="0.25">
      <c r="A17" s="105" t="s">
        <v>54</v>
      </c>
      <c r="B17" s="159">
        <f>SUM(B12:B16)</f>
        <v>0</v>
      </c>
      <c r="C17" s="160">
        <f t="shared" ref="C17:BN17" si="0">SUM(C12:C16)</f>
        <v>0</v>
      </c>
      <c r="D17" s="160">
        <f t="shared" si="0"/>
        <v>0</v>
      </c>
      <c r="E17" s="160">
        <f t="shared" si="0"/>
        <v>0</v>
      </c>
      <c r="F17" s="160">
        <f t="shared" si="0"/>
        <v>0</v>
      </c>
      <c r="G17" s="160">
        <f t="shared" si="0"/>
        <v>0</v>
      </c>
      <c r="H17" s="160">
        <f t="shared" si="0"/>
        <v>0</v>
      </c>
      <c r="I17" s="160">
        <f t="shared" si="0"/>
        <v>0</v>
      </c>
      <c r="J17" s="160">
        <f t="shared" si="0"/>
        <v>0</v>
      </c>
      <c r="K17" s="160">
        <f t="shared" si="0"/>
        <v>0</v>
      </c>
      <c r="L17" s="160">
        <f t="shared" si="0"/>
        <v>0</v>
      </c>
      <c r="M17" s="160">
        <f t="shared" si="0"/>
        <v>0</v>
      </c>
      <c r="N17" s="160">
        <f t="shared" si="0"/>
        <v>0</v>
      </c>
      <c r="O17" s="160">
        <f t="shared" si="0"/>
        <v>0</v>
      </c>
      <c r="P17" s="160">
        <f t="shared" si="0"/>
        <v>0</v>
      </c>
      <c r="Q17" s="160">
        <f t="shared" si="0"/>
        <v>0</v>
      </c>
      <c r="R17" s="160">
        <f t="shared" si="0"/>
        <v>0</v>
      </c>
      <c r="S17" s="160">
        <f t="shared" si="0"/>
        <v>0</v>
      </c>
      <c r="T17" s="160">
        <f t="shared" si="0"/>
        <v>0</v>
      </c>
      <c r="U17" s="160">
        <f t="shared" si="0"/>
        <v>0</v>
      </c>
      <c r="V17" s="160">
        <f t="shared" si="0"/>
        <v>0</v>
      </c>
      <c r="W17" s="160">
        <f t="shared" si="0"/>
        <v>0</v>
      </c>
      <c r="X17" s="160">
        <f t="shared" si="0"/>
        <v>0</v>
      </c>
      <c r="Y17" s="160">
        <f t="shared" si="0"/>
        <v>0</v>
      </c>
      <c r="Z17" s="160">
        <f t="shared" si="0"/>
        <v>0</v>
      </c>
      <c r="AA17" s="160">
        <f t="shared" si="0"/>
        <v>0</v>
      </c>
      <c r="AB17" s="160">
        <f t="shared" si="0"/>
        <v>0</v>
      </c>
      <c r="AC17" s="160">
        <f t="shared" si="0"/>
        <v>0</v>
      </c>
      <c r="AD17" s="160">
        <f t="shared" si="0"/>
        <v>0</v>
      </c>
      <c r="AE17" s="160">
        <f t="shared" si="0"/>
        <v>0</v>
      </c>
      <c r="AF17" s="160">
        <f t="shared" si="0"/>
        <v>0</v>
      </c>
      <c r="AG17" s="160">
        <f t="shared" si="0"/>
        <v>0</v>
      </c>
      <c r="AH17" s="160">
        <f t="shared" si="0"/>
        <v>0</v>
      </c>
      <c r="AI17" s="160">
        <f t="shared" si="0"/>
        <v>0</v>
      </c>
      <c r="AJ17" s="160">
        <f t="shared" si="0"/>
        <v>0</v>
      </c>
      <c r="AK17" s="160">
        <f t="shared" si="0"/>
        <v>0</v>
      </c>
      <c r="AL17" s="160">
        <f t="shared" si="0"/>
        <v>0</v>
      </c>
      <c r="AM17" s="160">
        <f t="shared" si="0"/>
        <v>0</v>
      </c>
      <c r="AN17" s="160">
        <f t="shared" si="0"/>
        <v>0</v>
      </c>
      <c r="AO17" s="160">
        <f t="shared" si="0"/>
        <v>0</v>
      </c>
      <c r="AP17" s="160">
        <f t="shared" si="0"/>
        <v>0</v>
      </c>
      <c r="AQ17" s="160">
        <f t="shared" si="0"/>
        <v>0</v>
      </c>
      <c r="AR17" s="160">
        <f t="shared" si="0"/>
        <v>0</v>
      </c>
      <c r="AS17" s="160">
        <f t="shared" si="0"/>
        <v>0</v>
      </c>
      <c r="AT17" s="160">
        <f t="shared" si="0"/>
        <v>0</v>
      </c>
      <c r="AU17" s="160">
        <f t="shared" si="0"/>
        <v>0</v>
      </c>
      <c r="AV17" s="160">
        <f t="shared" si="0"/>
        <v>0</v>
      </c>
      <c r="AW17" s="160">
        <f t="shared" si="0"/>
        <v>0</v>
      </c>
      <c r="AX17" s="160">
        <f t="shared" si="0"/>
        <v>0</v>
      </c>
      <c r="AY17" s="160">
        <f t="shared" si="0"/>
        <v>0</v>
      </c>
      <c r="AZ17" s="160">
        <f t="shared" si="0"/>
        <v>0</v>
      </c>
      <c r="BA17" s="160">
        <f t="shared" si="0"/>
        <v>0</v>
      </c>
      <c r="BB17" s="160">
        <f t="shared" si="0"/>
        <v>0</v>
      </c>
      <c r="BC17" s="160">
        <f t="shared" si="0"/>
        <v>0</v>
      </c>
      <c r="BD17" s="160">
        <f t="shared" si="0"/>
        <v>0</v>
      </c>
      <c r="BE17" s="160">
        <f t="shared" si="0"/>
        <v>0</v>
      </c>
      <c r="BF17" s="160">
        <f t="shared" si="0"/>
        <v>0</v>
      </c>
      <c r="BG17" s="160">
        <f t="shared" si="0"/>
        <v>0</v>
      </c>
      <c r="BH17" s="160">
        <f t="shared" si="0"/>
        <v>0</v>
      </c>
      <c r="BI17" s="160">
        <f t="shared" si="0"/>
        <v>0</v>
      </c>
      <c r="BJ17" s="160">
        <f t="shared" si="0"/>
        <v>0</v>
      </c>
      <c r="BK17" s="160">
        <f t="shared" si="0"/>
        <v>0</v>
      </c>
      <c r="BL17" s="160">
        <f t="shared" si="0"/>
        <v>0</v>
      </c>
      <c r="BM17" s="160">
        <f t="shared" si="0"/>
        <v>0</v>
      </c>
      <c r="BN17" s="160">
        <f t="shared" si="0"/>
        <v>0</v>
      </c>
      <c r="BO17" s="160">
        <f t="shared" ref="BO17:CW17" si="1">SUM(BO12:BO16)</f>
        <v>0</v>
      </c>
      <c r="BP17" s="160">
        <f t="shared" si="1"/>
        <v>0</v>
      </c>
      <c r="BQ17" s="160">
        <f t="shared" si="1"/>
        <v>0</v>
      </c>
      <c r="BR17" s="160">
        <f t="shared" si="1"/>
        <v>0</v>
      </c>
      <c r="BS17" s="160">
        <f t="shared" si="1"/>
        <v>0</v>
      </c>
      <c r="BT17" s="160">
        <f t="shared" si="1"/>
        <v>0</v>
      </c>
      <c r="BU17" s="160">
        <f t="shared" si="1"/>
        <v>0</v>
      </c>
      <c r="BV17" s="160">
        <f t="shared" si="1"/>
        <v>0</v>
      </c>
      <c r="BW17" s="160">
        <f t="shared" si="1"/>
        <v>0</v>
      </c>
      <c r="BX17" s="160">
        <f t="shared" si="1"/>
        <v>0</v>
      </c>
      <c r="BY17" s="160">
        <f t="shared" si="1"/>
        <v>0</v>
      </c>
      <c r="BZ17" s="160">
        <f t="shared" si="1"/>
        <v>148.1</v>
      </c>
      <c r="CA17" s="160">
        <f t="shared" si="1"/>
        <v>48.5</v>
      </c>
      <c r="CB17" s="160">
        <f t="shared" si="1"/>
        <v>134.80000000000001</v>
      </c>
      <c r="CC17" s="160">
        <f t="shared" si="1"/>
        <v>448.7</v>
      </c>
      <c r="CD17" s="160">
        <f t="shared" si="1"/>
        <v>317.60000000000002</v>
      </c>
      <c r="CE17" s="160">
        <f t="shared" si="1"/>
        <v>326.39999999999998</v>
      </c>
      <c r="CF17" s="160">
        <f t="shared" si="1"/>
        <v>326.7</v>
      </c>
      <c r="CG17" s="160">
        <f t="shared" si="1"/>
        <v>242.9</v>
      </c>
      <c r="CH17" s="160">
        <f t="shared" si="1"/>
        <v>124.3</v>
      </c>
      <c r="CI17" s="160">
        <f t="shared" si="1"/>
        <v>0</v>
      </c>
      <c r="CJ17" s="160">
        <f t="shared" si="1"/>
        <v>0</v>
      </c>
      <c r="CK17" s="160">
        <f t="shared" si="1"/>
        <v>0</v>
      </c>
      <c r="CL17" s="160">
        <f t="shared" si="1"/>
        <v>0</v>
      </c>
      <c r="CM17" s="160">
        <f t="shared" si="1"/>
        <v>0</v>
      </c>
      <c r="CN17" s="160">
        <f t="shared" si="1"/>
        <v>0</v>
      </c>
      <c r="CO17" s="160">
        <f t="shared" si="1"/>
        <v>0</v>
      </c>
      <c r="CP17" s="160">
        <f t="shared" si="1"/>
        <v>0</v>
      </c>
      <c r="CQ17" s="160">
        <f t="shared" si="1"/>
        <v>0</v>
      </c>
      <c r="CR17" s="160">
        <f t="shared" si="1"/>
        <v>0</v>
      </c>
      <c r="CS17" s="160">
        <f t="shared" si="1"/>
        <v>0</v>
      </c>
      <c r="CT17" s="161">
        <f t="shared" si="1"/>
        <v>0</v>
      </c>
      <c r="CU17" s="161">
        <f t="shared" si="1"/>
        <v>0</v>
      </c>
      <c r="CV17" s="161">
        <f t="shared" si="1"/>
        <v>0</v>
      </c>
      <c r="CW17" s="162">
        <f t="shared" si="1"/>
        <v>0</v>
      </c>
      <c r="CX17" s="110">
        <f>SUM(CX12:CX16)</f>
        <v>529.5</v>
      </c>
    </row>
    <row r="18" spans="1:102" ht="18" customHeight="1" thickBot="1" x14ac:dyDescent="0.25">
      <c r="A18" s="123"/>
      <c r="B18" s="125"/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125"/>
      <c r="S18" s="125"/>
      <c r="T18" s="125"/>
      <c r="U18" s="125"/>
      <c r="V18" s="125"/>
      <c r="W18" s="125"/>
      <c r="X18" s="125"/>
      <c r="Y18" s="125"/>
      <c r="Z18" s="125"/>
      <c r="AA18" s="125"/>
      <c r="AB18" s="125"/>
      <c r="AC18" s="125"/>
      <c r="AD18" s="125"/>
      <c r="AE18" s="125"/>
      <c r="AF18" s="125"/>
      <c r="AG18" s="125"/>
      <c r="AH18" s="125"/>
      <c r="AI18" s="125"/>
      <c r="AJ18" s="125"/>
      <c r="AK18" s="125"/>
      <c r="AL18" s="125"/>
      <c r="AM18" s="125"/>
      <c r="AN18" s="125"/>
      <c r="AO18" s="125"/>
      <c r="AP18" s="125"/>
      <c r="AQ18" s="125"/>
      <c r="AR18" s="125"/>
      <c r="AS18" s="125"/>
      <c r="AT18" s="125"/>
      <c r="AU18" s="125"/>
      <c r="AV18" s="125"/>
      <c r="AW18" s="125"/>
      <c r="AX18" s="125"/>
      <c r="AY18" s="125"/>
      <c r="AZ18" s="125"/>
      <c r="BA18" s="125"/>
      <c r="BB18" s="125"/>
      <c r="BC18" s="125"/>
      <c r="BD18" s="125"/>
      <c r="BE18" s="125"/>
      <c r="BF18" s="125"/>
      <c r="BG18" s="125"/>
      <c r="BH18" s="125"/>
      <c r="BI18" s="125"/>
      <c r="BJ18" s="125"/>
      <c r="BK18" s="125"/>
      <c r="BL18" s="125"/>
      <c r="BM18" s="125"/>
      <c r="BN18" s="125"/>
      <c r="BO18" s="125"/>
      <c r="BP18" s="125"/>
      <c r="BQ18" s="125"/>
      <c r="BR18" s="125"/>
      <c r="BS18" s="125"/>
      <c r="BT18" s="125"/>
      <c r="BU18" s="125"/>
      <c r="BV18" s="125"/>
      <c r="BW18" s="125"/>
      <c r="BX18" s="125"/>
      <c r="BY18" s="125"/>
      <c r="BZ18" s="125"/>
      <c r="CA18" s="125"/>
      <c r="CB18" s="125"/>
      <c r="CC18" s="125"/>
      <c r="CD18" s="125"/>
      <c r="CE18" s="125"/>
      <c r="CF18" s="125"/>
      <c r="CG18" s="125"/>
      <c r="CH18" s="125"/>
      <c r="CI18" s="125"/>
      <c r="CJ18" s="125"/>
      <c r="CK18" s="125"/>
      <c r="CL18" s="125"/>
      <c r="CM18" s="125"/>
      <c r="CN18" s="125"/>
      <c r="CO18" s="125"/>
      <c r="CP18" s="125"/>
      <c r="CQ18" s="125"/>
      <c r="CR18" s="125"/>
      <c r="CS18" s="125"/>
      <c r="CT18" s="125"/>
      <c r="CU18" s="125"/>
      <c r="CV18" s="125"/>
      <c r="CW18" s="125"/>
      <c r="CX18" s="125"/>
    </row>
    <row r="19" spans="1:102" ht="30" customHeight="1" thickBot="1" x14ac:dyDescent="0.25">
      <c r="A19" s="85" t="s">
        <v>50</v>
      </c>
      <c r="B19" s="111">
        <v>1</v>
      </c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E19" s="112"/>
      <c r="AF19" s="112"/>
      <c r="AG19" s="112"/>
      <c r="AH19" s="112"/>
      <c r="AI19" s="112"/>
      <c r="AJ19" s="112"/>
      <c r="AK19" s="112"/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112"/>
      <c r="BE19" s="112"/>
      <c r="BF19" s="112"/>
      <c r="BG19" s="112"/>
      <c r="BH19" s="112"/>
      <c r="BI19" s="112"/>
      <c r="BJ19" s="112"/>
      <c r="BK19" s="112"/>
      <c r="BL19" s="112"/>
      <c r="BM19" s="112"/>
      <c r="BN19" s="112"/>
      <c r="BO19" s="112"/>
      <c r="BP19" s="112"/>
      <c r="BQ19" s="112"/>
      <c r="BR19" s="112"/>
      <c r="BS19" s="112"/>
      <c r="BT19" s="112"/>
      <c r="BU19" s="112"/>
      <c r="BV19" s="112"/>
      <c r="BW19" s="112"/>
      <c r="BX19" s="112"/>
      <c r="BY19" s="112"/>
      <c r="BZ19" s="112"/>
      <c r="CA19" s="112"/>
      <c r="CB19" s="112"/>
      <c r="CC19" s="112"/>
      <c r="CD19" s="112"/>
      <c r="CE19" s="112"/>
      <c r="CF19" s="112"/>
      <c r="CG19" s="112"/>
      <c r="CH19" s="112"/>
      <c r="CI19" s="112"/>
      <c r="CJ19" s="112"/>
      <c r="CK19" s="112"/>
      <c r="CL19" s="112"/>
      <c r="CM19" s="112"/>
      <c r="CN19" s="112"/>
      <c r="CO19" s="112"/>
      <c r="CP19" s="112"/>
      <c r="CQ19" s="112"/>
      <c r="CR19" s="112"/>
      <c r="CS19" s="112"/>
      <c r="CT19" s="112"/>
      <c r="CU19" s="112"/>
      <c r="CV19" s="112"/>
      <c r="CW19" s="112"/>
      <c r="CX19" s="113"/>
    </row>
    <row r="20" spans="1:102" ht="24.95" customHeight="1" x14ac:dyDescent="0.2">
      <c r="A20" s="86" t="s">
        <v>44</v>
      </c>
      <c r="B20" s="143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  <c r="AF20" s="144"/>
      <c r="AG20" s="144"/>
      <c r="AH20" s="144"/>
      <c r="AI20" s="144"/>
      <c r="AJ20" s="144"/>
      <c r="AK20" s="144"/>
      <c r="AL20" s="144"/>
      <c r="AM20" s="144"/>
      <c r="AN20" s="144"/>
      <c r="AO20" s="144"/>
      <c r="AP20" s="144"/>
      <c r="AQ20" s="144"/>
      <c r="AR20" s="144"/>
      <c r="AS20" s="144"/>
      <c r="AT20" s="144"/>
      <c r="AU20" s="144"/>
      <c r="AV20" s="144"/>
      <c r="AW20" s="144"/>
      <c r="AX20" s="144"/>
      <c r="AY20" s="144"/>
      <c r="AZ20" s="144"/>
      <c r="BA20" s="144"/>
      <c r="BB20" s="144"/>
      <c r="BC20" s="144"/>
      <c r="BD20" s="144"/>
      <c r="BE20" s="144"/>
      <c r="BF20" s="144"/>
      <c r="BG20" s="144"/>
      <c r="BH20" s="144"/>
      <c r="BI20" s="144"/>
      <c r="BJ20" s="144"/>
      <c r="BK20" s="144"/>
      <c r="BL20" s="144"/>
      <c r="BM20" s="144"/>
      <c r="BN20" s="144"/>
      <c r="BO20" s="144"/>
      <c r="BP20" s="144"/>
      <c r="BQ20" s="144"/>
      <c r="BR20" s="144"/>
      <c r="BS20" s="144"/>
      <c r="BT20" s="144"/>
      <c r="BU20" s="144"/>
      <c r="BV20" s="144"/>
      <c r="BW20" s="144"/>
      <c r="BX20" s="144"/>
      <c r="BY20" s="144"/>
      <c r="BZ20" s="144"/>
      <c r="CA20" s="144"/>
      <c r="CB20" s="144"/>
      <c r="CC20" s="144"/>
      <c r="CD20" s="144"/>
      <c r="CE20" s="144"/>
      <c r="CF20" s="144"/>
      <c r="CG20" s="144"/>
      <c r="CH20" s="144"/>
      <c r="CI20" s="144"/>
      <c r="CJ20" s="144"/>
      <c r="CK20" s="144"/>
      <c r="CL20" s="144"/>
      <c r="CM20" s="144"/>
      <c r="CN20" s="144"/>
      <c r="CO20" s="144"/>
      <c r="CP20" s="144"/>
      <c r="CQ20" s="144"/>
      <c r="CR20" s="144"/>
      <c r="CS20" s="144"/>
      <c r="CT20" s="145"/>
      <c r="CU20" s="145"/>
      <c r="CV20" s="145"/>
      <c r="CW20" s="146"/>
      <c r="CX20" s="147">
        <f t="array" ref="CX20">SUMPRODUCT(B20:CW20*0.25)</f>
        <v>0</v>
      </c>
    </row>
    <row r="21" spans="1:102" ht="24.95" customHeight="1" x14ac:dyDescent="0.2">
      <c r="A21" s="118" t="s">
        <v>45</v>
      </c>
      <c r="B21" s="148"/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49"/>
      <c r="Z21" s="149"/>
      <c r="AA21" s="149"/>
      <c r="AB21" s="149"/>
      <c r="AC21" s="149"/>
      <c r="AD21" s="149"/>
      <c r="AE21" s="149"/>
      <c r="AF21" s="149"/>
      <c r="AG21" s="149"/>
      <c r="AH21" s="149"/>
      <c r="AI21" s="149"/>
      <c r="AJ21" s="149"/>
      <c r="AK21" s="149"/>
      <c r="AL21" s="149"/>
      <c r="AM21" s="149"/>
      <c r="AN21" s="149"/>
      <c r="AO21" s="149"/>
      <c r="AP21" s="149"/>
      <c r="AQ21" s="149"/>
      <c r="AR21" s="149"/>
      <c r="AS21" s="149"/>
      <c r="AT21" s="149"/>
      <c r="AU21" s="149"/>
      <c r="AV21" s="149"/>
      <c r="AW21" s="149"/>
      <c r="AX21" s="149"/>
      <c r="AY21" s="149"/>
      <c r="AZ21" s="149"/>
      <c r="BA21" s="149"/>
      <c r="BB21" s="149"/>
      <c r="BC21" s="149"/>
      <c r="BD21" s="149"/>
      <c r="BE21" s="149"/>
      <c r="BF21" s="149"/>
      <c r="BG21" s="149"/>
      <c r="BH21" s="149"/>
      <c r="BI21" s="149"/>
      <c r="BJ21" s="149"/>
      <c r="BK21" s="149"/>
      <c r="BL21" s="149"/>
      <c r="BM21" s="149"/>
      <c r="BN21" s="149"/>
      <c r="BO21" s="149"/>
      <c r="BP21" s="149"/>
      <c r="BQ21" s="149"/>
      <c r="BR21" s="149"/>
      <c r="BS21" s="149"/>
      <c r="BT21" s="149"/>
      <c r="BU21" s="149"/>
      <c r="BV21" s="149"/>
      <c r="BW21" s="149"/>
      <c r="BX21" s="149"/>
      <c r="BY21" s="149"/>
      <c r="BZ21" s="149"/>
      <c r="CA21" s="149"/>
      <c r="CB21" s="149"/>
      <c r="CC21" s="149"/>
      <c r="CD21" s="149"/>
      <c r="CE21" s="149"/>
      <c r="CF21" s="149"/>
      <c r="CG21" s="149"/>
      <c r="CH21" s="149"/>
      <c r="CI21" s="149"/>
      <c r="CJ21" s="149"/>
      <c r="CK21" s="149"/>
      <c r="CL21" s="149"/>
      <c r="CM21" s="149"/>
      <c r="CN21" s="149"/>
      <c r="CO21" s="149"/>
      <c r="CP21" s="149"/>
      <c r="CQ21" s="149"/>
      <c r="CR21" s="149"/>
      <c r="CS21" s="149"/>
      <c r="CT21" s="150"/>
      <c r="CU21" s="150"/>
      <c r="CV21" s="150"/>
      <c r="CW21" s="151"/>
      <c r="CX21" s="152">
        <f t="array" ref="CX21">SUMPRODUCT(B21:CW21*0.25)</f>
        <v>0</v>
      </c>
    </row>
    <row r="22" spans="1:102" ht="24.95" customHeight="1" x14ac:dyDescent="0.2">
      <c r="A22" s="118" t="s">
        <v>46</v>
      </c>
      <c r="B22" s="148">
        <v>484.2</v>
      </c>
      <c r="C22" s="149">
        <v>542.70000000000005</v>
      </c>
      <c r="D22" s="149">
        <v>571.4</v>
      </c>
      <c r="E22" s="149">
        <v>285.60000000000002</v>
      </c>
      <c r="F22" s="149">
        <v>1058.0999999999999</v>
      </c>
      <c r="G22" s="149">
        <v>1097.4000000000001</v>
      </c>
      <c r="H22" s="149">
        <v>950.2</v>
      </c>
      <c r="I22" s="149">
        <v>808.7</v>
      </c>
      <c r="J22" s="149">
        <v>927.6</v>
      </c>
      <c r="K22" s="149">
        <v>847.8</v>
      </c>
      <c r="L22" s="149">
        <v>734.6</v>
      </c>
      <c r="M22" s="149">
        <v>657.8</v>
      </c>
      <c r="N22" s="149">
        <v>749.5</v>
      </c>
      <c r="O22" s="149">
        <v>762.8</v>
      </c>
      <c r="P22" s="149">
        <v>627.9</v>
      </c>
      <c r="Q22" s="149">
        <v>622.6</v>
      </c>
      <c r="R22" s="149">
        <v>759.2</v>
      </c>
      <c r="S22" s="149">
        <v>739.3</v>
      </c>
      <c r="T22" s="149">
        <v>852.4</v>
      </c>
      <c r="U22" s="149">
        <v>1018.2</v>
      </c>
      <c r="V22" s="149">
        <v>864.1</v>
      </c>
      <c r="W22" s="149">
        <v>1052.9000000000001</v>
      </c>
      <c r="X22" s="149">
        <v>1365</v>
      </c>
      <c r="Y22" s="149">
        <v>1343.1</v>
      </c>
      <c r="Z22" s="149">
        <v>750</v>
      </c>
      <c r="AA22" s="149">
        <v>750</v>
      </c>
      <c r="AB22" s="149">
        <v>750</v>
      </c>
      <c r="AC22" s="149">
        <v>750</v>
      </c>
      <c r="AD22" s="149">
        <v>750</v>
      </c>
      <c r="AE22" s="149">
        <v>750</v>
      </c>
      <c r="AF22" s="149">
        <v>750</v>
      </c>
      <c r="AG22" s="149">
        <v>750</v>
      </c>
      <c r="AH22" s="149">
        <v>530.6</v>
      </c>
      <c r="AI22" s="149">
        <v>629.70000000000005</v>
      </c>
      <c r="AJ22" s="149">
        <v>750</v>
      </c>
      <c r="AK22" s="149">
        <v>750</v>
      </c>
      <c r="AL22" s="149">
        <v>750</v>
      </c>
      <c r="AM22" s="149">
        <v>750</v>
      </c>
      <c r="AN22" s="149">
        <v>750</v>
      </c>
      <c r="AO22" s="149">
        <v>750</v>
      </c>
      <c r="AP22" s="149">
        <v>750</v>
      </c>
      <c r="AQ22" s="149">
        <v>750</v>
      </c>
      <c r="AR22" s="149">
        <v>750</v>
      </c>
      <c r="AS22" s="149">
        <v>750</v>
      </c>
      <c r="AT22" s="149">
        <v>750</v>
      </c>
      <c r="AU22" s="149">
        <v>750</v>
      </c>
      <c r="AV22" s="149">
        <v>750</v>
      </c>
      <c r="AW22" s="149">
        <v>750</v>
      </c>
      <c r="AX22" s="149">
        <v>750</v>
      </c>
      <c r="AY22" s="149">
        <v>750</v>
      </c>
      <c r="AZ22" s="149">
        <v>750</v>
      </c>
      <c r="BA22" s="149">
        <v>750</v>
      </c>
      <c r="BB22" s="149">
        <v>750</v>
      </c>
      <c r="BC22" s="149">
        <v>750</v>
      </c>
      <c r="BD22" s="149">
        <v>750</v>
      </c>
      <c r="BE22" s="149">
        <v>750</v>
      </c>
      <c r="BF22" s="149">
        <v>750</v>
      </c>
      <c r="BG22" s="149">
        <v>750</v>
      </c>
      <c r="BH22" s="149">
        <v>750</v>
      </c>
      <c r="BI22" s="149">
        <v>750</v>
      </c>
      <c r="BJ22" s="149">
        <v>750</v>
      </c>
      <c r="BK22" s="149">
        <v>750</v>
      </c>
      <c r="BL22" s="149">
        <v>750</v>
      </c>
      <c r="BM22" s="149">
        <v>592.70000000000005</v>
      </c>
      <c r="BN22" s="149">
        <v>750</v>
      </c>
      <c r="BO22" s="149">
        <v>647.1</v>
      </c>
      <c r="BP22" s="149">
        <v>750</v>
      </c>
      <c r="BQ22" s="149">
        <v>750</v>
      </c>
      <c r="BR22" s="149">
        <v>387.2</v>
      </c>
      <c r="BS22" s="149">
        <v>730.1</v>
      </c>
      <c r="BT22" s="149">
        <v>750</v>
      </c>
      <c r="BU22" s="149">
        <v>750</v>
      </c>
      <c r="BV22" s="149">
        <v>697.9</v>
      </c>
      <c r="BW22" s="149">
        <v>471.2</v>
      </c>
      <c r="BX22" s="149">
        <v>394.7</v>
      </c>
      <c r="BY22" s="149">
        <v>303.7</v>
      </c>
      <c r="BZ22" s="149"/>
      <c r="CA22" s="149"/>
      <c r="CB22" s="149"/>
      <c r="CC22" s="149"/>
      <c r="CD22" s="149"/>
      <c r="CE22" s="149"/>
      <c r="CF22" s="149"/>
      <c r="CG22" s="149"/>
      <c r="CH22" s="149"/>
      <c r="CI22" s="149">
        <v>51.5</v>
      </c>
      <c r="CJ22" s="149">
        <v>235.1</v>
      </c>
      <c r="CK22" s="149">
        <v>204.5</v>
      </c>
      <c r="CL22" s="149">
        <v>154.5</v>
      </c>
      <c r="CM22" s="149">
        <v>295.8</v>
      </c>
      <c r="CN22" s="149">
        <v>169.9</v>
      </c>
      <c r="CO22" s="149">
        <v>324.10000000000002</v>
      </c>
      <c r="CP22" s="149">
        <v>563.20000000000005</v>
      </c>
      <c r="CQ22" s="149">
        <v>677.4</v>
      </c>
      <c r="CR22" s="149">
        <v>716.3</v>
      </c>
      <c r="CS22" s="149">
        <v>665</v>
      </c>
      <c r="CT22" s="150"/>
      <c r="CU22" s="150"/>
      <c r="CV22" s="150"/>
      <c r="CW22" s="151"/>
      <c r="CX22" s="152">
        <f t="array" ref="CX22">SUMPRODUCT(B22:CW22*0.25)</f>
        <v>15166.324999999995</v>
      </c>
    </row>
    <row r="23" spans="1:102" ht="24.95" customHeight="1" x14ac:dyDescent="0.2">
      <c r="A23" s="118" t="s">
        <v>47</v>
      </c>
      <c r="B23" s="148"/>
      <c r="C23" s="149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B23" s="149"/>
      <c r="AC23" s="149"/>
      <c r="AD23" s="149"/>
      <c r="AE23" s="149"/>
      <c r="AF23" s="149"/>
      <c r="AG23" s="149"/>
      <c r="AH23" s="149"/>
      <c r="AI23" s="149"/>
      <c r="AJ23" s="149"/>
      <c r="AK23" s="149"/>
      <c r="AL23" s="149"/>
      <c r="AM23" s="149"/>
      <c r="AN23" s="149"/>
      <c r="AO23" s="149"/>
      <c r="AP23" s="149"/>
      <c r="AQ23" s="149"/>
      <c r="AR23" s="149"/>
      <c r="AS23" s="149"/>
      <c r="AT23" s="149"/>
      <c r="AU23" s="149"/>
      <c r="AV23" s="149"/>
      <c r="AW23" s="149"/>
      <c r="AX23" s="149"/>
      <c r="AY23" s="149"/>
      <c r="AZ23" s="149"/>
      <c r="BA23" s="149"/>
      <c r="BB23" s="149"/>
      <c r="BC23" s="149"/>
      <c r="BD23" s="149"/>
      <c r="BE23" s="149"/>
      <c r="BF23" s="149"/>
      <c r="BG23" s="149"/>
      <c r="BH23" s="149"/>
      <c r="BI23" s="149"/>
      <c r="BJ23" s="149"/>
      <c r="BK23" s="149"/>
      <c r="BL23" s="149"/>
      <c r="BM23" s="149"/>
      <c r="BN23" s="149"/>
      <c r="BO23" s="149"/>
      <c r="BP23" s="149"/>
      <c r="BQ23" s="149"/>
      <c r="BR23" s="149"/>
      <c r="BS23" s="149"/>
      <c r="BT23" s="149"/>
      <c r="BU23" s="149"/>
      <c r="BV23" s="149"/>
      <c r="BW23" s="149"/>
      <c r="BX23" s="149"/>
      <c r="BY23" s="149"/>
      <c r="BZ23" s="149"/>
      <c r="CA23" s="149"/>
      <c r="CB23" s="149"/>
      <c r="CC23" s="149"/>
      <c r="CD23" s="149"/>
      <c r="CE23" s="149"/>
      <c r="CF23" s="149"/>
      <c r="CG23" s="149"/>
      <c r="CH23" s="149"/>
      <c r="CI23" s="149"/>
      <c r="CJ23" s="149"/>
      <c r="CK23" s="149"/>
      <c r="CL23" s="149"/>
      <c r="CM23" s="149"/>
      <c r="CN23" s="149"/>
      <c r="CO23" s="149"/>
      <c r="CP23" s="149"/>
      <c r="CQ23" s="149"/>
      <c r="CR23" s="149"/>
      <c r="CS23" s="149"/>
      <c r="CT23" s="150"/>
      <c r="CU23" s="150"/>
      <c r="CV23" s="150"/>
      <c r="CW23" s="151"/>
      <c r="CX23" s="152">
        <f t="array" ref="CX23">SUMPRODUCT(B23:CW23*0.25)</f>
        <v>0</v>
      </c>
    </row>
    <row r="24" spans="1:102" ht="24.95" customHeight="1" thickBot="1" x14ac:dyDescent="0.25">
      <c r="A24" s="153" t="s">
        <v>48</v>
      </c>
      <c r="B24" s="154">
        <v>500</v>
      </c>
      <c r="C24" s="155">
        <v>500</v>
      </c>
      <c r="D24" s="155">
        <v>500</v>
      </c>
      <c r="E24" s="155">
        <v>500</v>
      </c>
      <c r="F24" s="155">
        <v>500</v>
      </c>
      <c r="G24" s="155">
        <v>500</v>
      </c>
      <c r="H24" s="155">
        <v>500</v>
      </c>
      <c r="I24" s="155">
        <v>500</v>
      </c>
      <c r="J24" s="155">
        <v>500</v>
      </c>
      <c r="K24" s="155">
        <v>500</v>
      </c>
      <c r="L24" s="155">
        <v>500</v>
      </c>
      <c r="M24" s="155">
        <v>500</v>
      </c>
      <c r="N24" s="155">
        <v>500</v>
      </c>
      <c r="O24" s="155">
        <v>500</v>
      </c>
      <c r="P24" s="155">
        <v>500</v>
      </c>
      <c r="Q24" s="155">
        <v>500</v>
      </c>
      <c r="R24" s="155">
        <v>500</v>
      </c>
      <c r="S24" s="155">
        <v>500</v>
      </c>
      <c r="T24" s="155">
        <v>500</v>
      </c>
      <c r="U24" s="155">
        <v>500</v>
      </c>
      <c r="V24" s="155">
        <v>500</v>
      </c>
      <c r="W24" s="155">
        <v>500</v>
      </c>
      <c r="X24" s="155">
        <v>500</v>
      </c>
      <c r="Y24" s="155">
        <v>500</v>
      </c>
      <c r="Z24" s="155">
        <v>500</v>
      </c>
      <c r="AA24" s="155">
        <v>500</v>
      </c>
      <c r="AB24" s="155">
        <v>500</v>
      </c>
      <c r="AC24" s="155">
        <v>500</v>
      </c>
      <c r="AD24" s="155">
        <v>500</v>
      </c>
      <c r="AE24" s="155">
        <v>500</v>
      </c>
      <c r="AF24" s="155">
        <v>500</v>
      </c>
      <c r="AG24" s="155">
        <v>500</v>
      </c>
      <c r="AH24" s="155">
        <v>500</v>
      </c>
      <c r="AI24" s="155">
        <v>500</v>
      </c>
      <c r="AJ24" s="155">
        <v>500</v>
      </c>
      <c r="AK24" s="155">
        <v>500</v>
      </c>
      <c r="AL24" s="155">
        <v>500</v>
      </c>
      <c r="AM24" s="155">
        <v>500</v>
      </c>
      <c r="AN24" s="155">
        <v>500</v>
      </c>
      <c r="AO24" s="155">
        <v>500</v>
      </c>
      <c r="AP24" s="155">
        <v>500</v>
      </c>
      <c r="AQ24" s="155">
        <v>500</v>
      </c>
      <c r="AR24" s="155">
        <v>500</v>
      </c>
      <c r="AS24" s="155">
        <v>500</v>
      </c>
      <c r="AT24" s="155">
        <v>500</v>
      </c>
      <c r="AU24" s="155">
        <v>500</v>
      </c>
      <c r="AV24" s="155">
        <v>500</v>
      </c>
      <c r="AW24" s="155">
        <v>500</v>
      </c>
      <c r="AX24" s="155">
        <v>500</v>
      </c>
      <c r="AY24" s="155">
        <v>500</v>
      </c>
      <c r="AZ24" s="155">
        <v>500</v>
      </c>
      <c r="BA24" s="155">
        <v>500</v>
      </c>
      <c r="BB24" s="155">
        <v>500</v>
      </c>
      <c r="BC24" s="155">
        <v>500</v>
      </c>
      <c r="BD24" s="155">
        <v>500</v>
      </c>
      <c r="BE24" s="155">
        <v>500</v>
      </c>
      <c r="BF24" s="155">
        <v>500</v>
      </c>
      <c r="BG24" s="155">
        <v>500</v>
      </c>
      <c r="BH24" s="155">
        <v>500</v>
      </c>
      <c r="BI24" s="155">
        <v>500</v>
      </c>
      <c r="BJ24" s="155">
        <v>500</v>
      </c>
      <c r="BK24" s="155">
        <v>500</v>
      </c>
      <c r="BL24" s="155">
        <v>500</v>
      </c>
      <c r="BM24" s="155">
        <v>500</v>
      </c>
      <c r="BN24" s="155">
        <v>500</v>
      </c>
      <c r="BO24" s="155">
        <v>500</v>
      </c>
      <c r="BP24" s="155">
        <v>500</v>
      </c>
      <c r="BQ24" s="155">
        <v>500</v>
      </c>
      <c r="BR24" s="155">
        <v>500</v>
      </c>
      <c r="BS24" s="155">
        <v>500</v>
      </c>
      <c r="BT24" s="155">
        <v>500</v>
      </c>
      <c r="BU24" s="155">
        <v>500</v>
      </c>
      <c r="BV24" s="155">
        <v>255.7</v>
      </c>
      <c r="BW24" s="155">
        <v>255.7</v>
      </c>
      <c r="BX24" s="155">
        <v>255.7</v>
      </c>
      <c r="BY24" s="155">
        <v>255.7</v>
      </c>
      <c r="BZ24" s="155">
        <v>500</v>
      </c>
      <c r="CA24" s="155">
        <v>500</v>
      </c>
      <c r="CB24" s="155">
        <v>500</v>
      </c>
      <c r="CC24" s="155">
        <v>500</v>
      </c>
      <c r="CD24" s="155">
        <v>500</v>
      </c>
      <c r="CE24" s="155">
        <v>500</v>
      </c>
      <c r="CF24" s="155">
        <v>500</v>
      </c>
      <c r="CG24" s="155">
        <v>500</v>
      </c>
      <c r="CH24" s="155">
        <v>500</v>
      </c>
      <c r="CI24" s="155">
        <v>500</v>
      </c>
      <c r="CJ24" s="155">
        <v>500</v>
      </c>
      <c r="CK24" s="155">
        <v>500</v>
      </c>
      <c r="CL24" s="155">
        <v>500</v>
      </c>
      <c r="CM24" s="155">
        <v>500</v>
      </c>
      <c r="CN24" s="155">
        <v>500</v>
      </c>
      <c r="CO24" s="155">
        <v>500</v>
      </c>
      <c r="CP24" s="155">
        <v>500</v>
      </c>
      <c r="CQ24" s="155">
        <v>500</v>
      </c>
      <c r="CR24" s="155">
        <v>500</v>
      </c>
      <c r="CS24" s="155">
        <v>500</v>
      </c>
      <c r="CT24" s="156"/>
      <c r="CU24" s="156"/>
      <c r="CV24" s="156"/>
      <c r="CW24" s="157"/>
      <c r="CX24" s="158">
        <f t="array" ref="CX24">SUMPRODUCT(B24:CW24*0.25)</f>
        <v>11755.699999999997</v>
      </c>
    </row>
    <row r="25" spans="1:102" ht="30" customHeight="1" thickBot="1" x14ac:dyDescent="0.25">
      <c r="A25" s="105" t="s">
        <v>52</v>
      </c>
      <c r="B25" s="159">
        <f>SUM(B20:B24)</f>
        <v>984.2</v>
      </c>
      <c r="C25" s="160">
        <f t="shared" ref="C25:BN25" si="2">SUM(C20:C24)</f>
        <v>1042.7</v>
      </c>
      <c r="D25" s="160">
        <f t="shared" si="2"/>
        <v>1071.4000000000001</v>
      </c>
      <c r="E25" s="160">
        <f t="shared" si="2"/>
        <v>785.6</v>
      </c>
      <c r="F25" s="160">
        <f t="shared" si="2"/>
        <v>1558.1</v>
      </c>
      <c r="G25" s="160">
        <f t="shared" si="2"/>
        <v>1597.4</v>
      </c>
      <c r="H25" s="160">
        <f t="shared" si="2"/>
        <v>1450.2</v>
      </c>
      <c r="I25" s="160">
        <f t="shared" si="2"/>
        <v>1308.7</v>
      </c>
      <c r="J25" s="160">
        <f t="shared" si="2"/>
        <v>1427.6</v>
      </c>
      <c r="K25" s="160">
        <f t="shared" si="2"/>
        <v>1347.8</v>
      </c>
      <c r="L25" s="160">
        <f t="shared" si="2"/>
        <v>1234.5999999999999</v>
      </c>
      <c r="M25" s="160">
        <f t="shared" si="2"/>
        <v>1157.8</v>
      </c>
      <c r="N25" s="160">
        <f t="shared" si="2"/>
        <v>1249.5</v>
      </c>
      <c r="O25" s="160">
        <f t="shared" si="2"/>
        <v>1262.8</v>
      </c>
      <c r="P25" s="160">
        <f t="shared" si="2"/>
        <v>1127.9000000000001</v>
      </c>
      <c r="Q25" s="160">
        <f t="shared" si="2"/>
        <v>1122.5999999999999</v>
      </c>
      <c r="R25" s="160">
        <f t="shared" si="2"/>
        <v>1259.2</v>
      </c>
      <c r="S25" s="160">
        <f t="shared" si="2"/>
        <v>1239.3</v>
      </c>
      <c r="T25" s="160">
        <f t="shared" si="2"/>
        <v>1352.4</v>
      </c>
      <c r="U25" s="160">
        <f t="shared" si="2"/>
        <v>1518.2</v>
      </c>
      <c r="V25" s="160">
        <f t="shared" si="2"/>
        <v>1364.1</v>
      </c>
      <c r="W25" s="160">
        <f t="shared" si="2"/>
        <v>1552.9</v>
      </c>
      <c r="X25" s="160">
        <f t="shared" si="2"/>
        <v>1865</v>
      </c>
      <c r="Y25" s="160">
        <f t="shared" si="2"/>
        <v>1843.1</v>
      </c>
      <c r="Z25" s="160">
        <f t="shared" si="2"/>
        <v>1250</v>
      </c>
      <c r="AA25" s="160">
        <f t="shared" si="2"/>
        <v>1250</v>
      </c>
      <c r="AB25" s="160">
        <f t="shared" si="2"/>
        <v>1250</v>
      </c>
      <c r="AC25" s="160">
        <f t="shared" si="2"/>
        <v>1250</v>
      </c>
      <c r="AD25" s="160">
        <f t="shared" si="2"/>
        <v>1250</v>
      </c>
      <c r="AE25" s="160">
        <f t="shared" si="2"/>
        <v>1250</v>
      </c>
      <c r="AF25" s="160">
        <f t="shared" si="2"/>
        <v>1250</v>
      </c>
      <c r="AG25" s="160">
        <f t="shared" si="2"/>
        <v>1250</v>
      </c>
      <c r="AH25" s="160">
        <f t="shared" si="2"/>
        <v>1030.5999999999999</v>
      </c>
      <c r="AI25" s="160">
        <f t="shared" si="2"/>
        <v>1129.7</v>
      </c>
      <c r="AJ25" s="160">
        <f t="shared" si="2"/>
        <v>1250</v>
      </c>
      <c r="AK25" s="160">
        <f t="shared" si="2"/>
        <v>1250</v>
      </c>
      <c r="AL25" s="160">
        <f t="shared" si="2"/>
        <v>1250</v>
      </c>
      <c r="AM25" s="160">
        <f t="shared" si="2"/>
        <v>1250</v>
      </c>
      <c r="AN25" s="160">
        <f t="shared" si="2"/>
        <v>1250</v>
      </c>
      <c r="AO25" s="160">
        <f t="shared" si="2"/>
        <v>1250</v>
      </c>
      <c r="AP25" s="160">
        <f t="shared" si="2"/>
        <v>1250</v>
      </c>
      <c r="AQ25" s="160">
        <f t="shared" si="2"/>
        <v>1250</v>
      </c>
      <c r="AR25" s="160">
        <f t="shared" si="2"/>
        <v>1250</v>
      </c>
      <c r="AS25" s="160">
        <f t="shared" si="2"/>
        <v>1250</v>
      </c>
      <c r="AT25" s="160">
        <f t="shared" si="2"/>
        <v>1250</v>
      </c>
      <c r="AU25" s="160">
        <f t="shared" si="2"/>
        <v>1250</v>
      </c>
      <c r="AV25" s="160">
        <f t="shared" si="2"/>
        <v>1250</v>
      </c>
      <c r="AW25" s="160">
        <f t="shared" si="2"/>
        <v>1250</v>
      </c>
      <c r="AX25" s="160">
        <f t="shared" si="2"/>
        <v>1250</v>
      </c>
      <c r="AY25" s="160">
        <f t="shared" si="2"/>
        <v>1250</v>
      </c>
      <c r="AZ25" s="160">
        <f t="shared" si="2"/>
        <v>1250</v>
      </c>
      <c r="BA25" s="160">
        <f t="shared" si="2"/>
        <v>1250</v>
      </c>
      <c r="BB25" s="160">
        <f t="shared" si="2"/>
        <v>1250</v>
      </c>
      <c r="BC25" s="160">
        <f t="shared" si="2"/>
        <v>1250</v>
      </c>
      <c r="BD25" s="160">
        <f t="shared" si="2"/>
        <v>1250</v>
      </c>
      <c r="BE25" s="160">
        <f t="shared" si="2"/>
        <v>1250</v>
      </c>
      <c r="BF25" s="160">
        <f t="shared" si="2"/>
        <v>1250</v>
      </c>
      <c r="BG25" s="160">
        <f t="shared" si="2"/>
        <v>1250</v>
      </c>
      <c r="BH25" s="160">
        <f t="shared" si="2"/>
        <v>1250</v>
      </c>
      <c r="BI25" s="160">
        <f t="shared" si="2"/>
        <v>1250</v>
      </c>
      <c r="BJ25" s="160">
        <f t="shared" si="2"/>
        <v>1250</v>
      </c>
      <c r="BK25" s="160">
        <f t="shared" si="2"/>
        <v>1250</v>
      </c>
      <c r="BL25" s="160">
        <f t="shared" si="2"/>
        <v>1250</v>
      </c>
      <c r="BM25" s="160">
        <f t="shared" si="2"/>
        <v>1092.7</v>
      </c>
      <c r="BN25" s="160">
        <f t="shared" si="2"/>
        <v>1250</v>
      </c>
      <c r="BO25" s="160">
        <f t="shared" ref="BO25:CW25" si="3">SUM(BO20:BO24)</f>
        <v>1147.0999999999999</v>
      </c>
      <c r="BP25" s="160">
        <f t="shared" si="3"/>
        <v>1250</v>
      </c>
      <c r="BQ25" s="160">
        <f t="shared" si="3"/>
        <v>1250</v>
      </c>
      <c r="BR25" s="160">
        <f t="shared" si="3"/>
        <v>887.2</v>
      </c>
      <c r="BS25" s="160">
        <f t="shared" si="3"/>
        <v>1230.0999999999999</v>
      </c>
      <c r="BT25" s="160">
        <f t="shared" si="3"/>
        <v>1250</v>
      </c>
      <c r="BU25" s="160">
        <f t="shared" si="3"/>
        <v>1250</v>
      </c>
      <c r="BV25" s="160">
        <f t="shared" si="3"/>
        <v>953.59999999999991</v>
      </c>
      <c r="BW25" s="160">
        <f t="shared" si="3"/>
        <v>726.9</v>
      </c>
      <c r="BX25" s="160">
        <f t="shared" si="3"/>
        <v>650.4</v>
      </c>
      <c r="BY25" s="160">
        <f t="shared" si="3"/>
        <v>559.4</v>
      </c>
      <c r="BZ25" s="160">
        <f t="shared" si="3"/>
        <v>500</v>
      </c>
      <c r="CA25" s="160">
        <f t="shared" si="3"/>
        <v>500</v>
      </c>
      <c r="CB25" s="160">
        <f t="shared" si="3"/>
        <v>500</v>
      </c>
      <c r="CC25" s="160">
        <f t="shared" si="3"/>
        <v>500</v>
      </c>
      <c r="CD25" s="160">
        <f t="shared" si="3"/>
        <v>500</v>
      </c>
      <c r="CE25" s="160">
        <f t="shared" si="3"/>
        <v>500</v>
      </c>
      <c r="CF25" s="160">
        <f t="shared" si="3"/>
        <v>500</v>
      </c>
      <c r="CG25" s="160">
        <f t="shared" si="3"/>
        <v>500</v>
      </c>
      <c r="CH25" s="160">
        <f t="shared" si="3"/>
        <v>500</v>
      </c>
      <c r="CI25" s="160">
        <f t="shared" si="3"/>
        <v>551.5</v>
      </c>
      <c r="CJ25" s="160">
        <f t="shared" si="3"/>
        <v>735.1</v>
      </c>
      <c r="CK25" s="160">
        <f t="shared" si="3"/>
        <v>704.5</v>
      </c>
      <c r="CL25" s="160">
        <f t="shared" si="3"/>
        <v>654.5</v>
      </c>
      <c r="CM25" s="160">
        <f t="shared" si="3"/>
        <v>795.8</v>
      </c>
      <c r="CN25" s="160">
        <f t="shared" si="3"/>
        <v>669.9</v>
      </c>
      <c r="CO25" s="160">
        <f t="shared" si="3"/>
        <v>824.1</v>
      </c>
      <c r="CP25" s="160">
        <f t="shared" si="3"/>
        <v>1063.2</v>
      </c>
      <c r="CQ25" s="160">
        <f t="shared" si="3"/>
        <v>1177.4000000000001</v>
      </c>
      <c r="CR25" s="160">
        <f t="shared" si="3"/>
        <v>1216.3</v>
      </c>
      <c r="CS25" s="160">
        <f t="shared" si="3"/>
        <v>1165</v>
      </c>
      <c r="CT25" s="161">
        <f t="shared" si="3"/>
        <v>0</v>
      </c>
      <c r="CU25" s="161">
        <f t="shared" si="3"/>
        <v>0</v>
      </c>
      <c r="CV25" s="161">
        <f t="shared" si="3"/>
        <v>0</v>
      </c>
      <c r="CW25" s="162">
        <f t="shared" si="3"/>
        <v>0</v>
      </c>
      <c r="CX25" s="110">
        <f>SUM(CX20:CX24)</f>
        <v>26922.024999999994</v>
      </c>
    </row>
    <row r="26" spans="1:102" ht="15.95" customHeight="1" x14ac:dyDescent="0.2"/>
    <row r="29" spans="1:102" x14ac:dyDescent="0.2">
      <c r="B29" s="163"/>
      <c r="C29" s="163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3"/>
      <c r="P29" s="163"/>
      <c r="Q29" s="163"/>
      <c r="R29" s="163"/>
      <c r="S29" s="163"/>
      <c r="T29" s="163"/>
      <c r="U29" s="163"/>
      <c r="V29" s="163"/>
      <c r="W29" s="163"/>
      <c r="X29" s="163"/>
      <c r="Y29" s="163"/>
      <c r="Z29" s="163"/>
      <c r="AA29" s="163"/>
      <c r="AB29" s="163"/>
      <c r="AC29" s="163"/>
      <c r="AD29" s="163"/>
      <c r="AE29" s="163"/>
      <c r="AF29" s="163"/>
      <c r="AG29" s="163"/>
      <c r="AH29" s="163"/>
      <c r="AI29" s="163"/>
      <c r="AJ29" s="163"/>
      <c r="AK29" s="163"/>
      <c r="AL29" s="163"/>
      <c r="AM29" s="163"/>
      <c r="AN29" s="163"/>
      <c r="AO29" s="163"/>
      <c r="AP29" s="163"/>
      <c r="AQ29" s="163"/>
      <c r="AR29" s="163"/>
      <c r="AS29" s="163"/>
      <c r="AT29" s="163"/>
      <c r="AU29" s="163"/>
      <c r="AV29" s="163"/>
      <c r="AW29" s="163"/>
      <c r="AX29" s="163"/>
      <c r="AY29" s="163"/>
      <c r="AZ29" s="163"/>
      <c r="BA29" s="163"/>
      <c r="BB29" s="163"/>
      <c r="BC29" s="163"/>
      <c r="BD29" s="163"/>
      <c r="BE29" s="163"/>
      <c r="BF29" s="163"/>
      <c r="BG29" s="163"/>
      <c r="BH29" s="163"/>
      <c r="BI29" s="163"/>
      <c r="BJ29" s="163"/>
      <c r="BK29" s="163"/>
      <c r="BL29" s="163"/>
      <c r="BM29" s="163"/>
      <c r="BN29" s="163"/>
      <c r="BO29" s="163"/>
      <c r="BP29" s="163"/>
      <c r="BQ29" s="163"/>
      <c r="BR29" s="163"/>
      <c r="BS29" s="163"/>
      <c r="BT29" s="163"/>
      <c r="BU29" s="163"/>
      <c r="BV29" s="163"/>
      <c r="BW29" s="163"/>
      <c r="BX29" s="163"/>
      <c r="BY29" s="163"/>
      <c r="BZ29" s="163"/>
      <c r="CA29" s="163"/>
      <c r="CB29" s="163"/>
      <c r="CC29" s="163"/>
      <c r="CD29" s="163"/>
      <c r="CE29" s="163"/>
      <c r="CF29" s="163"/>
      <c r="CG29" s="163"/>
      <c r="CH29" s="163"/>
      <c r="CI29" s="163"/>
      <c r="CJ29" s="163"/>
      <c r="CK29" s="163"/>
      <c r="CL29" s="163"/>
      <c r="CM29" s="163"/>
      <c r="CN29" s="163"/>
      <c r="CO29" s="163"/>
      <c r="CP29" s="163"/>
      <c r="CQ29" s="163"/>
      <c r="CR29" s="163"/>
      <c r="CS29" s="163"/>
      <c r="CT29" s="163"/>
      <c r="CU29" s="163"/>
      <c r="CV29" s="163"/>
      <c r="CX29" s="164"/>
    </row>
    <row r="32" spans="1:102" x14ac:dyDescent="0.2">
      <c r="CD32" s="165"/>
    </row>
  </sheetData>
  <mergeCells count="30">
    <mergeCell ref="CT2:CW2"/>
    <mergeCell ref="B4:CX4"/>
    <mergeCell ref="B7:CX7"/>
    <mergeCell ref="B10:CX10"/>
    <mergeCell ref="B11:CX11"/>
    <mergeCell ref="B19:CX19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15748031496062992" right="0.19685039370078741" top="0.39370078740157483" bottom="0.43307086614173229" header="0.19685039370078741" footer="0.19685039370078741"/>
  <pageSetup scale="38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25" man="1"/>
    <brk id="49" max="25" man="1"/>
    <brk id="73" max="2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3</vt:i4>
      </vt:variant>
      <vt:variant>
        <vt:lpstr>Charts</vt:lpstr>
      </vt:variant>
      <vt:variant>
        <vt:i4>2</vt:i4>
      </vt:variant>
      <vt:variant>
        <vt:lpstr>Named Ranges</vt:lpstr>
      </vt:variant>
      <vt:variant>
        <vt:i4>83</vt:i4>
      </vt:variant>
    </vt:vector>
  </HeadingPairs>
  <TitlesOfParts>
    <vt:vector size="88" baseType="lpstr">
      <vt:lpstr>SPOT_Summary (SELL)</vt:lpstr>
      <vt:lpstr>SPOT_Summary (BUY)</vt:lpstr>
      <vt:lpstr>MKT_Coupling</vt:lpstr>
      <vt:lpstr>Summary_Chart (SELL)</vt:lpstr>
      <vt:lpstr>Summary_Chart (BUY)</vt:lpstr>
      <vt:lpstr>BRD_EXP_NAMES_DAM_CPL</vt:lpstr>
      <vt:lpstr>BRD_EXP_NAMES_SUM_BUY</vt:lpstr>
      <vt:lpstr>BRD_EXP_NAMES_SUM_BUY_CPL</vt:lpstr>
      <vt:lpstr>BRD_EXP_VALUES_DAM_CPL</vt:lpstr>
      <vt:lpstr>BRD_EXP_VALUES_SUM_BUY</vt:lpstr>
      <vt:lpstr>BRD_EXP_VALUES_SUM_BUY_CPL</vt:lpstr>
      <vt:lpstr>BRD_IMP_NAMES_DAM_CPL</vt:lpstr>
      <vt:lpstr>BRD_IMP_NAMES_SUM_SELL</vt:lpstr>
      <vt:lpstr>BRD_IMP_NAMES_SUM_SELL_CPL</vt:lpstr>
      <vt:lpstr>BRD_IMP_VALUES_DAM_CPL</vt:lpstr>
      <vt:lpstr>BRD_IMP_VALUES_SUM_SELL</vt:lpstr>
      <vt:lpstr>BRD_IMP_VALUES_SUM_SELL_CPL</vt:lpstr>
      <vt:lpstr>BUY_ORDERS_NAMES_SUM_BUY</vt:lpstr>
      <vt:lpstr>BUY_ORDERS_VALUES_SUM_BUY</vt:lpstr>
      <vt:lpstr>DAM_CPL_PUB_TIME</vt:lpstr>
      <vt:lpstr>DEM_UNITS_CRT_VALUES_SUM_BUY</vt:lpstr>
      <vt:lpstr>DEM_UNITS_CRT_VALUES_SUM_SELL</vt:lpstr>
      <vt:lpstr>DEM_UNITS_DRS_VALUES_SUM_BUY</vt:lpstr>
      <vt:lpstr>DEM_UNITS_DRS_VALUES_SUM_SELL</vt:lpstr>
      <vt:lpstr>DEM_UNITS_HVL_VALUES_SUM_BUY</vt:lpstr>
      <vt:lpstr>DEM_UNITS_HVL_VALUES_SUM_SELL</vt:lpstr>
      <vt:lpstr>DEM_UNITS_LVL_VALUES_SUM_BUY</vt:lpstr>
      <vt:lpstr>DEM_UNITS_LVL_VALUES_SUM_SELL</vt:lpstr>
      <vt:lpstr>DEM_UNITS_MVL_VALUES_SUM_BUY</vt:lpstr>
      <vt:lpstr>DEM_UNITS_MVL_VALUES_SUM_SELL</vt:lpstr>
      <vt:lpstr>DEM_UNITS_PMP_VALUES_SUM_BUY</vt:lpstr>
      <vt:lpstr>DEM_UNITS_PMP_VALUES_SUM_SELL</vt:lpstr>
      <vt:lpstr>DEM_UNITS_SLL_VALUES_SUM_BUY</vt:lpstr>
      <vt:lpstr>DEM_UNITS_SLL_VALUES_SUM_SELL</vt:lpstr>
      <vt:lpstr>DEMAND_NAMES_SUM_BUY</vt:lpstr>
      <vt:lpstr>DEMAND_NAMES_SUM_SELL</vt:lpstr>
      <vt:lpstr>DEMAND_VALUES_SUM_BUY</vt:lpstr>
      <vt:lpstr>DEMAND_VALUES_SUM_SELL</vt:lpstr>
      <vt:lpstr>GR_MAINLAND_MCP_DAM_CPL</vt:lpstr>
      <vt:lpstr>GR_MAINLAND_MCP_DAM_CPL_60MIN</vt:lpstr>
      <vt:lpstr>GR_MAINLAND_MCP_SUM_BUY</vt:lpstr>
      <vt:lpstr>GR_MAINLAND_MCP_SUM_BUY_60MIN</vt:lpstr>
      <vt:lpstr>GR_MAINLAND_MCP_SUM_SELL</vt:lpstr>
      <vt:lpstr>GR_MAINLAND_MCP_SUM_SELL_60MIN</vt:lpstr>
      <vt:lpstr>HRs_MKT_DAM_COUPLING</vt:lpstr>
      <vt:lpstr>HRs_MKT_SUM_BUY</vt:lpstr>
      <vt:lpstr>HRs_MKT_SUM_SELL</vt:lpstr>
      <vt:lpstr>MKT_DAM_COUPLING_DELIVERY_DAY</vt:lpstr>
      <vt:lpstr>MKT_DAM_COUPLING_TITLE</vt:lpstr>
      <vt:lpstr>MKT_SUM_BUY_DELIVERY_DAY</vt:lpstr>
      <vt:lpstr>MKT_SUM_BUY_TITLE</vt:lpstr>
      <vt:lpstr>MKT_SUM_SELL_DELIVERY_DAY</vt:lpstr>
      <vt:lpstr>MKT_SUM_SELL_TITLE</vt:lpstr>
      <vt:lpstr>MTUs_MKT_DAM_COUPLING</vt:lpstr>
      <vt:lpstr>MTUs_MKT_SUM_BUY</vt:lpstr>
      <vt:lpstr>MTUs_MKT_SUM_SELL</vt:lpstr>
      <vt:lpstr>NET_POSITION_GR_MAINLAND_DAM_CPL</vt:lpstr>
      <vt:lpstr>MKT_Coupling!Print_Area</vt:lpstr>
      <vt:lpstr>'SPOT_Summary (BUY)'!Print_Area</vt:lpstr>
      <vt:lpstr>'SPOT_Summary (SELL)'!Print_Area</vt:lpstr>
      <vt:lpstr>MKT_Coupling!Print_Titles</vt:lpstr>
      <vt:lpstr>'SPOT_Summary (BUY)'!Print_Titles</vt:lpstr>
      <vt:lpstr>'SPOT_Summary (SELL)'!Print_Titles</vt:lpstr>
      <vt:lpstr>SELL_ORDERS_NAMES_SUM_SELL</vt:lpstr>
      <vt:lpstr>SELL_ORDERS_VALUES_SUM_SELL</vt:lpstr>
      <vt:lpstr>TOT_DEMAND_GR_MAINLAND_SUM_BUY</vt:lpstr>
      <vt:lpstr>TOT_SUM_BUY_PUB_TIME</vt:lpstr>
      <vt:lpstr>TOT_SUM_SELL_PUB_TIME</vt:lpstr>
      <vt:lpstr>TOT_SUPPLY_GR_MAINLAND_SUM_SELL</vt:lpstr>
      <vt:lpstr>UNITS_BESS_VALUES_SUM_BUY</vt:lpstr>
      <vt:lpstr>UNITS_BESS_VALUES_SUM_SELL</vt:lpstr>
      <vt:lpstr>UNITS_CRT_VALUES_SUM_BUY</vt:lpstr>
      <vt:lpstr>UNITS_CRT_VALUES_SUM_SELL</vt:lpstr>
      <vt:lpstr>UNITS_CRTRES_VALUES_SUM_BUY</vt:lpstr>
      <vt:lpstr>UNITS_CRTRES_VALUES_SUM_SELL</vt:lpstr>
      <vt:lpstr>UNITS_GAS_VALUES_SUM_BUY</vt:lpstr>
      <vt:lpstr>UNITS_GAS_VALUES_SUM_SELL</vt:lpstr>
      <vt:lpstr>UNITS_HDR_VALUES_SUM_BUY</vt:lpstr>
      <vt:lpstr>UNITS_HDR_VALUES_SUM_SELL</vt:lpstr>
      <vt:lpstr>UNITS_IMP_VALUES_SUM_SELL</vt:lpstr>
      <vt:lpstr>UNITS_LIG_VALUES_SUM_BUY</vt:lpstr>
      <vt:lpstr>UNITS_LIG_VALUES_SUM_SELL</vt:lpstr>
      <vt:lpstr>UNITS_NAMES_SUM_BUY</vt:lpstr>
      <vt:lpstr>UNITS_NAMES_SUM_SELL</vt:lpstr>
      <vt:lpstr>UNITS_RES_VALUES_SUM_BUY</vt:lpstr>
      <vt:lpstr>UNITS_RES_VALUES_SUM_SELL</vt:lpstr>
      <vt:lpstr>UNITS_VALUES_SUM_BUY</vt:lpstr>
      <vt:lpstr>UNITS_VALUES_SUM_SELL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MarketOperator1</dc:creator>
  <cp:lastModifiedBy>MarketOperator1</cp:lastModifiedBy>
  <dcterms:created xsi:type="dcterms:W3CDTF">2026-08-09T11:04:57Z</dcterms:created>
  <dcterms:modified xsi:type="dcterms:W3CDTF">2026-08-09T11:04:59Z</dcterms:modified>
</cp:coreProperties>
</file>