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<sst xmlns="http://schemas.openxmlformats.org/spreadsheetml/2006/main" count="119" uniqueCount="54">
  <si>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24/03/2025 14:10:29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</si>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</sst>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ADD-41AA-931D-9406875187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ADD-41AA-931D-9406875187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ADD-41AA-931D-9406875187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ADD-41AA-931D-9406875187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ADD-41AA-931D-9406875187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ADD-41AA-931D-9406875187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ADD-41AA-931D-9406875187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DD-41AA-931D-9406875187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74</c:v>
                </c:pt>
                <c:pt idx="6">
                  <c:v>78</c:v>
                </c:pt>
                <c:pt idx="7">
                  <c:v>78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76</c:v>
                </c:pt>
                <c:pt idx="16">
                  <c:v>89</c:v>
                </c:pt>
                <c:pt idx="17">
                  <c:v>128</c:v>
                </c:pt>
                <c:pt idx="18">
                  <c:v>160</c:v>
                </c:pt>
                <c:pt idx="19">
                  <c:v>159</c:v>
                </c:pt>
                <c:pt idx="20">
                  <c:v>136</c:v>
                </c:pt>
                <c:pt idx="21">
                  <c:v>108</c:v>
                </c:pt>
                <c:pt idx="22">
                  <c:v>78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DD-41AA-931D-9406875187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2677.9</c:v>
                </c:pt>
                <c:pt idx="1">
                  <c:v>2098.116</c:v>
                </c:pt>
                <c:pt idx="2">
                  <c:v>1721.807</c:v>
                </c:pt>
                <c:pt idx="3">
                  <c:v>1813.5450000000001</c:v>
                </c:pt>
                <c:pt idx="4">
                  <c:v>1904.48</c:v>
                </c:pt>
                <c:pt idx="5">
                  <c:v>2285.9</c:v>
                </c:pt>
                <c:pt idx="6">
                  <c:v>3140.9</c:v>
                </c:pt>
                <c:pt idx="7">
                  <c:v>3136.145</c:v>
                </c:pt>
                <c:pt idx="8">
                  <c:v>2819.7240000000002</c:v>
                </c:pt>
                <c:pt idx="9">
                  <c:v>1938.9</c:v>
                </c:pt>
                <c:pt idx="10">
                  <c:v>1428.9</c:v>
                </c:pt>
                <c:pt idx="11">
                  <c:v>1328.9</c:v>
                </c:pt>
                <c:pt idx="12">
                  <c:v>1328.9</c:v>
                </c:pt>
                <c:pt idx="13">
                  <c:v>1328.9</c:v>
                </c:pt>
                <c:pt idx="14">
                  <c:v>1648.9</c:v>
                </c:pt>
                <c:pt idx="15">
                  <c:v>2266.9570000000003</c:v>
                </c:pt>
                <c:pt idx="16">
                  <c:v>3540.2310000000002</c:v>
                </c:pt>
                <c:pt idx="17">
                  <c:v>3535.9810000000002</c:v>
                </c:pt>
                <c:pt idx="18">
                  <c:v>3632.395</c:v>
                </c:pt>
                <c:pt idx="19">
                  <c:v>3631.7560000000003</c:v>
                </c:pt>
                <c:pt idx="20">
                  <c:v>3628.5410000000002</c:v>
                </c:pt>
                <c:pt idx="21">
                  <c:v>4005.7719999999999</c:v>
                </c:pt>
                <c:pt idx="22">
                  <c:v>3553.7020000000002</c:v>
                </c:pt>
                <c:pt idx="23">
                  <c:v>3159.67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DD-41AA-931D-9406875187C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127.652</c:v>
                </c:pt>
                <c:pt idx="1">
                  <c:v>199</c:v>
                </c:pt>
                <c:pt idx="2">
                  <c:v>333.5</c:v>
                </c:pt>
                <c:pt idx="3">
                  <c:v>339.9</c:v>
                </c:pt>
                <c:pt idx="4">
                  <c:v>377.1</c:v>
                </c:pt>
                <c:pt idx="5">
                  <c:v>118</c:v>
                </c:pt>
                <c:pt idx="6">
                  <c:v>227</c:v>
                </c:pt>
                <c:pt idx="7">
                  <c:v>254</c:v>
                </c:pt>
                <c:pt idx="8">
                  <c:v>192</c:v>
                </c:pt>
                <c:pt idx="9">
                  <c:v>78</c:v>
                </c:pt>
                <c:pt idx="10">
                  <c:v>130.4</c:v>
                </c:pt>
                <c:pt idx="11">
                  <c:v>335.4</c:v>
                </c:pt>
                <c:pt idx="12">
                  <c:v>379.7</c:v>
                </c:pt>
                <c:pt idx="13">
                  <c:v>467</c:v>
                </c:pt>
                <c:pt idx="14">
                  <c:v>441.7</c:v>
                </c:pt>
                <c:pt idx="15">
                  <c:v>452.3</c:v>
                </c:pt>
                <c:pt idx="16">
                  <c:v>135</c:v>
                </c:pt>
                <c:pt idx="17">
                  <c:v>254</c:v>
                </c:pt>
                <c:pt idx="18">
                  <c:v>330</c:v>
                </c:pt>
                <c:pt idx="19">
                  <c:v>420.1</c:v>
                </c:pt>
                <c:pt idx="20">
                  <c:v>383.1</c:v>
                </c:pt>
                <c:pt idx="21">
                  <c:v>135</c:v>
                </c:pt>
                <c:pt idx="22">
                  <c:v>351</c:v>
                </c:pt>
                <c:pt idx="23">
                  <c:v>480.3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DD-41AA-931D-9406875187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2419.1489999999999</c:v>
                </c:pt>
                <c:pt idx="1">
                  <c:v>2387.5789999999997</c:v>
                </c:pt>
                <c:pt idx="2">
                  <c:v>2281.3150000000001</c:v>
                </c:pt>
                <c:pt idx="3">
                  <c:v>2154.2000000000003</c:v>
                </c:pt>
                <c:pt idx="4">
                  <c:v>2023.9479999999996</c:v>
                </c:pt>
                <c:pt idx="5">
                  <c:v>1970.1770000000006</c:v>
                </c:pt>
                <c:pt idx="6">
                  <c:v>2140.37</c:v>
                </c:pt>
                <c:pt idx="7">
                  <c:v>2701.4499999999989</c:v>
                </c:pt>
                <c:pt idx="8">
                  <c:v>3365.476999999999</c:v>
                </c:pt>
                <c:pt idx="9">
                  <c:v>3806.2750000000001</c:v>
                </c:pt>
                <c:pt idx="10">
                  <c:v>4068.9759999999997</c:v>
                </c:pt>
                <c:pt idx="11">
                  <c:v>4148.08</c:v>
                </c:pt>
                <c:pt idx="12">
                  <c:v>4047.1929999999998</c:v>
                </c:pt>
                <c:pt idx="13">
                  <c:v>3702.82</c:v>
                </c:pt>
                <c:pt idx="14">
                  <c:v>3212.1290000000008</c:v>
                </c:pt>
                <c:pt idx="15">
                  <c:v>2526.021999999999</c:v>
                </c:pt>
                <c:pt idx="16">
                  <c:v>2027.4390000000001</c:v>
                </c:pt>
                <c:pt idx="17">
                  <c:v>1743.4879999999998</c:v>
                </c:pt>
                <c:pt idx="18">
                  <c:v>1601.4259999999999</c:v>
                </c:pt>
                <c:pt idx="19">
                  <c:v>1545.2300000000002</c:v>
                </c:pt>
                <c:pt idx="20">
                  <c:v>1524.3920000000003</c:v>
                </c:pt>
                <c:pt idx="21">
                  <c:v>1464.7300000000002</c:v>
                </c:pt>
                <c:pt idx="22">
                  <c:v>1418.962</c:v>
                </c:pt>
                <c:pt idx="23">
                  <c:v>1430.2469999999998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DD-41AA-931D-9406875187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86</c:v>
                </c:pt>
                <c:pt idx="1">
                  <c:v>82</c:v>
                </c:pt>
                <c:pt idx="2">
                  <c:v>78</c:v>
                </c:pt>
                <c:pt idx="3">
                  <c:v>71</c:v>
                </c:pt>
                <c:pt idx="4">
                  <c:v>64</c:v>
                </c:pt>
                <c:pt idx="5">
                  <c:v>60</c:v>
                </c:pt>
                <c:pt idx="6">
                  <c:v>67</c:v>
                </c:pt>
                <c:pt idx="7">
                  <c:v>85</c:v>
                </c:pt>
                <c:pt idx="8">
                  <c:v>99</c:v>
                </c:pt>
                <c:pt idx="9">
                  <c:v>110</c:v>
                </c:pt>
                <c:pt idx="10">
                  <c:v>118</c:v>
                </c:pt>
                <c:pt idx="11">
                  <c:v>119</c:v>
                </c:pt>
                <c:pt idx="12">
                  <c:v>116</c:v>
                </c:pt>
                <c:pt idx="13">
                  <c:v>108</c:v>
                </c:pt>
                <c:pt idx="14">
                  <c:v>95</c:v>
                </c:pt>
                <c:pt idx="15">
                  <c:v>79</c:v>
                </c:pt>
                <c:pt idx="16">
                  <c:v>61</c:v>
                </c:pt>
                <c:pt idx="17">
                  <c:v>51</c:v>
                </c:pt>
                <c:pt idx="18">
                  <c:v>51</c:v>
                </c:pt>
                <c:pt idx="19">
                  <c:v>52</c:v>
                </c:pt>
                <c:pt idx="20">
                  <c:v>53</c:v>
                </c:pt>
                <c:pt idx="21">
                  <c:v>53</c:v>
                </c:pt>
                <c:pt idx="22">
                  <c:v>51</c:v>
                </c:pt>
                <c:pt idx="23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ADD-41AA-931D-9406875187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75</c:v>
                </c:pt>
                <c:pt idx="8">
                  <c:v>51</c:v>
                </c:pt>
                <c:pt idx="9">
                  <c:v>51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5">
                  <c:v>45</c:v>
                </c:pt>
                <c:pt idx="16">
                  <c:v>13</c:v>
                </c:pt>
                <c:pt idx="17">
                  <c:v>201</c:v>
                </c:pt>
                <c:pt idx="18">
                  <c:v>614</c:v>
                </c:pt>
                <c:pt idx="19">
                  <c:v>496</c:v>
                </c:pt>
                <c:pt idx="20">
                  <c:v>295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ADD-41AA-931D-940687518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95.99</c:v>
                </c:pt>
                <c:pt idx="1">
                  <c:v>102.29</c:v>
                </c:pt>
                <c:pt idx="2">
                  <c:v>100.77</c:v>
                </c:pt>
                <c:pt idx="3">
                  <c:v>104.48</c:v>
                </c:pt>
                <c:pt idx="4">
                  <c:v>104.11</c:v>
                </c:pt>
                <c:pt idx="5">
                  <c:v>109.29</c:v>
                </c:pt>
                <c:pt idx="6">
                  <c:v>139.13</c:v>
                </c:pt>
                <c:pt idx="7">
                  <c:v>132.16999999999999</c:v>
                </c:pt>
                <c:pt idx="8">
                  <c:v>127.9</c:v>
                </c:pt>
                <c:pt idx="9">
                  <c:v>114.78</c:v>
                </c:pt>
                <c:pt idx="10">
                  <c:v>106.98</c:v>
                </c:pt>
                <c:pt idx="11">
                  <c:v>100.34</c:v>
                </c:pt>
                <c:pt idx="12">
                  <c:v>94.54</c:v>
                </c:pt>
                <c:pt idx="13">
                  <c:v>95.68</c:v>
                </c:pt>
                <c:pt idx="14">
                  <c:v>110.34</c:v>
                </c:pt>
                <c:pt idx="15">
                  <c:v>134.24</c:v>
                </c:pt>
                <c:pt idx="16">
                  <c:v>147.63</c:v>
                </c:pt>
                <c:pt idx="17">
                  <c:v>175.04</c:v>
                </c:pt>
                <c:pt idx="18">
                  <c:v>188.87</c:v>
                </c:pt>
                <c:pt idx="19">
                  <c:v>174.33</c:v>
                </c:pt>
                <c:pt idx="20">
                  <c:v>148.6</c:v>
                </c:pt>
                <c:pt idx="21">
                  <c:v>139.93</c:v>
                </c:pt>
                <c:pt idx="22">
                  <c:v>127.15</c:v>
                </c:pt>
                <c:pt idx="23">
                  <c:v>102.05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DD-41AA-931D-940687518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81</c:v>
                </c:pt>
                <c:pt idx="1">
                  <c:v>78.5</c:v>
                </c:pt>
                <c:pt idx="2">
                  <c:v>82</c:v>
                </c:pt>
                <c:pt idx="3">
                  <c:v>84</c:v>
                </c:pt>
                <c:pt idx="4">
                  <c:v>93.5</c:v>
                </c:pt>
                <c:pt idx="5">
                  <c:v>88.5</c:v>
                </c:pt>
                <c:pt idx="6">
                  <c:v>108.5</c:v>
                </c:pt>
                <c:pt idx="7">
                  <c:v>101.5</c:v>
                </c:pt>
                <c:pt idx="8">
                  <c:v>113</c:v>
                </c:pt>
                <c:pt idx="9">
                  <c:v>112.5</c:v>
                </c:pt>
                <c:pt idx="10">
                  <c:v>107</c:v>
                </c:pt>
                <c:pt idx="11">
                  <c:v>108</c:v>
                </c:pt>
                <c:pt idx="12">
                  <c:v>104</c:v>
                </c:pt>
                <c:pt idx="13">
                  <c:v>96.5</c:v>
                </c:pt>
                <c:pt idx="14">
                  <c:v>94</c:v>
                </c:pt>
                <c:pt idx="15">
                  <c:v>118.5</c:v>
                </c:pt>
                <c:pt idx="16">
                  <c:v>150.5</c:v>
                </c:pt>
                <c:pt idx="17">
                  <c:v>235</c:v>
                </c:pt>
                <c:pt idx="18">
                  <c:v>246.5</c:v>
                </c:pt>
                <c:pt idx="19">
                  <c:v>233.5</c:v>
                </c:pt>
                <c:pt idx="20">
                  <c:v>218.5</c:v>
                </c:pt>
                <c:pt idx="21">
                  <c:v>199</c:v>
                </c:pt>
                <c:pt idx="22">
                  <c:v>171.5</c:v>
                </c:pt>
                <c:pt idx="23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85-454A-9421-A9943D56D6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854.8069999999999</c:v>
                </c:pt>
                <c:pt idx="1">
                  <c:v>849.18799999999999</c:v>
                </c:pt>
                <c:pt idx="2">
                  <c:v>850.31200000000001</c:v>
                </c:pt>
                <c:pt idx="3">
                  <c:v>848.06799999999998</c:v>
                </c:pt>
                <c:pt idx="4">
                  <c:v>844.44099999999992</c:v>
                </c:pt>
                <c:pt idx="5">
                  <c:v>842.35400000000004</c:v>
                </c:pt>
                <c:pt idx="6">
                  <c:v>811.76200000000017</c:v>
                </c:pt>
                <c:pt idx="7">
                  <c:v>783.274</c:v>
                </c:pt>
                <c:pt idx="8">
                  <c:v>777.99199999999996</c:v>
                </c:pt>
                <c:pt idx="9">
                  <c:v>781.67399999999998</c:v>
                </c:pt>
                <c:pt idx="10">
                  <c:v>785.99600000000009</c:v>
                </c:pt>
                <c:pt idx="11">
                  <c:v>783.34399999999994</c:v>
                </c:pt>
                <c:pt idx="12">
                  <c:v>778.15200000000004</c:v>
                </c:pt>
                <c:pt idx="13">
                  <c:v>782.39599999999996</c:v>
                </c:pt>
                <c:pt idx="14">
                  <c:v>778.52499999999998</c:v>
                </c:pt>
                <c:pt idx="15">
                  <c:v>780.57999999999993</c:v>
                </c:pt>
                <c:pt idx="16">
                  <c:v>789.68799999999999</c:v>
                </c:pt>
                <c:pt idx="17">
                  <c:v>698.71699999999987</c:v>
                </c:pt>
                <c:pt idx="18">
                  <c:v>719.65899999999999</c:v>
                </c:pt>
                <c:pt idx="19">
                  <c:v>727.92700000000002</c:v>
                </c:pt>
                <c:pt idx="20">
                  <c:v>714.34900000000005</c:v>
                </c:pt>
                <c:pt idx="21">
                  <c:v>788.11699999999996</c:v>
                </c:pt>
                <c:pt idx="22">
                  <c:v>856.57499999999993</c:v>
                </c:pt>
                <c:pt idx="23">
                  <c:v>888.14599999999996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85-454A-9421-A9943D56D6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861.88300000000004</c:v>
                </c:pt>
                <c:pt idx="1">
                  <c:v>851.65000000000009</c:v>
                </c:pt>
                <c:pt idx="2">
                  <c:v>841.66899999999998</c:v>
                </c:pt>
                <c:pt idx="3">
                  <c:v>839.24200000000008</c:v>
                </c:pt>
                <c:pt idx="4">
                  <c:v>834.32700000000011</c:v>
                </c:pt>
                <c:pt idx="5">
                  <c:v>847.8599999999999</c:v>
                </c:pt>
                <c:pt idx="6">
                  <c:v>897.85000000000014</c:v>
                </c:pt>
                <c:pt idx="7">
                  <c:v>941.66699999999992</c:v>
                </c:pt>
                <c:pt idx="8">
                  <c:v>947.01199999999994</c:v>
                </c:pt>
                <c:pt idx="9">
                  <c:v>937.21600000000001</c:v>
                </c:pt>
                <c:pt idx="10">
                  <c:v>918.30600000000004</c:v>
                </c:pt>
                <c:pt idx="11">
                  <c:v>929.24800000000016</c:v>
                </c:pt>
                <c:pt idx="12">
                  <c:v>921.97099999999989</c:v>
                </c:pt>
                <c:pt idx="13">
                  <c:v>905.66000000000008</c:v>
                </c:pt>
                <c:pt idx="14">
                  <c:v>901.71100000000001</c:v>
                </c:pt>
                <c:pt idx="15">
                  <c:v>920.12500000000011</c:v>
                </c:pt>
                <c:pt idx="16">
                  <c:v>914.75300000000004</c:v>
                </c:pt>
                <c:pt idx="17">
                  <c:v>949.38799999999992</c:v>
                </c:pt>
                <c:pt idx="18">
                  <c:v>985.673</c:v>
                </c:pt>
                <c:pt idx="19">
                  <c:v>962.82799999999986</c:v>
                </c:pt>
                <c:pt idx="20">
                  <c:v>914.55200000000002</c:v>
                </c:pt>
                <c:pt idx="21">
                  <c:v>842.7750000000002</c:v>
                </c:pt>
                <c:pt idx="22">
                  <c:v>817.06799999999998</c:v>
                </c:pt>
                <c:pt idx="23">
                  <c:v>830.98300000000017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85-454A-9421-A9943D56D6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2277.0010000000002</c:v>
                </c:pt>
                <c:pt idx="1">
                  <c:v>2179.4859999999999</c:v>
                </c:pt>
                <c:pt idx="2">
                  <c:v>2093.098</c:v>
                </c:pt>
                <c:pt idx="3">
                  <c:v>2051.8609999999999</c:v>
                </c:pt>
                <c:pt idx="4">
                  <c:v>2070.7150000000006</c:v>
                </c:pt>
                <c:pt idx="5">
                  <c:v>2137.1079999999997</c:v>
                </c:pt>
                <c:pt idx="6">
                  <c:v>2401.4090000000001</c:v>
                </c:pt>
                <c:pt idx="7">
                  <c:v>2760.1540000000005</c:v>
                </c:pt>
                <c:pt idx="8">
                  <c:v>3058.1969999999997</c:v>
                </c:pt>
                <c:pt idx="9">
                  <c:v>3240.8879999999999</c:v>
                </c:pt>
                <c:pt idx="10">
                  <c:v>3310.953</c:v>
                </c:pt>
                <c:pt idx="11">
                  <c:v>3472.7449999999999</c:v>
                </c:pt>
                <c:pt idx="12">
                  <c:v>3435.6829999999995</c:v>
                </c:pt>
                <c:pt idx="13">
                  <c:v>3144.1489999999999</c:v>
                </c:pt>
                <c:pt idx="14">
                  <c:v>2931.4879999999998</c:v>
                </c:pt>
                <c:pt idx="15">
                  <c:v>2853.0929999999994</c:v>
                </c:pt>
                <c:pt idx="16">
                  <c:v>2887.069</c:v>
                </c:pt>
                <c:pt idx="17">
                  <c:v>3136.3980000000001</c:v>
                </c:pt>
                <c:pt idx="18">
                  <c:v>3541.9269999999997</c:v>
                </c:pt>
                <c:pt idx="19">
                  <c:v>3554.3769999999995</c:v>
                </c:pt>
                <c:pt idx="20">
                  <c:v>3402.1569999999997</c:v>
                </c:pt>
                <c:pt idx="21">
                  <c:v>3114.12</c:v>
                </c:pt>
                <c:pt idx="22">
                  <c:v>2820.0149999999999</c:v>
                </c:pt>
                <c:pt idx="23">
                  <c:v>2477.5439999999999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85-454A-9421-A9943D56D6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218</c:v>
                </c:pt>
                <c:pt idx="1">
                  <c:v>209.00000000000003</c:v>
                </c:pt>
                <c:pt idx="2">
                  <c:v>201.00000000000003</c:v>
                </c:pt>
                <c:pt idx="3">
                  <c:v>201.00000000000003</c:v>
                </c:pt>
                <c:pt idx="4">
                  <c:v>211.00000000000003</c:v>
                </c:pt>
                <c:pt idx="5">
                  <c:v>232</c:v>
                </c:pt>
                <c:pt idx="6">
                  <c:v>245.99999999999997</c:v>
                </c:pt>
                <c:pt idx="7">
                  <c:v>274</c:v>
                </c:pt>
                <c:pt idx="8">
                  <c:v>298</c:v>
                </c:pt>
                <c:pt idx="9">
                  <c:v>291</c:v>
                </c:pt>
                <c:pt idx="10">
                  <c:v>286</c:v>
                </c:pt>
                <c:pt idx="11">
                  <c:v>288</c:v>
                </c:pt>
                <c:pt idx="12">
                  <c:v>278</c:v>
                </c:pt>
                <c:pt idx="13">
                  <c:v>271</c:v>
                </c:pt>
                <c:pt idx="14">
                  <c:v>267.99999999999994</c:v>
                </c:pt>
                <c:pt idx="15">
                  <c:v>274</c:v>
                </c:pt>
                <c:pt idx="16">
                  <c:v>299.99999999999994</c:v>
                </c:pt>
                <c:pt idx="17">
                  <c:v>329</c:v>
                </c:pt>
                <c:pt idx="18">
                  <c:v>361</c:v>
                </c:pt>
                <c:pt idx="19">
                  <c:v>361</c:v>
                </c:pt>
                <c:pt idx="20">
                  <c:v>338.99999999999994</c:v>
                </c:pt>
                <c:pt idx="21">
                  <c:v>311</c:v>
                </c:pt>
                <c:pt idx="22">
                  <c:v>277</c:v>
                </c:pt>
                <c:pt idx="2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85-454A-9421-A9943D56D6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85-454A-9421-A9943D56D6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085-454A-9421-A9943D56D6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85-454A-9421-A9943D56D6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85-454A-9421-A9943D56D6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085-454A-9421-A9943D56D6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1282.5</c:v>
                </c:pt>
                <c:pt idx="1">
                  <c:v>661.4</c:v>
                </c:pt>
                <c:pt idx="2">
                  <c:v>409</c:v>
                </c:pt>
                <c:pt idx="3">
                  <c:v>417</c:v>
                </c:pt>
                <c:pt idx="4">
                  <c:v>378</c:v>
                </c:pt>
                <c:pt idx="5">
                  <c:v>422.5</c:v>
                </c:pt>
                <c:pt idx="6">
                  <c:v>1256.4000000000001</c:v>
                </c:pt>
                <c:pt idx="7">
                  <c:v>1469</c:v>
                </c:pt>
                <c:pt idx="8">
                  <c:v>1405</c:v>
                </c:pt>
                <c:pt idx="9">
                  <c:v>692.9</c:v>
                </c:pt>
                <c:pt idx="10">
                  <c:v>474</c:v>
                </c:pt>
                <c:pt idx="11">
                  <c:v>486</c:v>
                </c:pt>
                <c:pt idx="12">
                  <c:v>464</c:v>
                </c:pt>
                <c:pt idx="13">
                  <c:v>517</c:v>
                </c:pt>
                <c:pt idx="14">
                  <c:v>496</c:v>
                </c:pt>
                <c:pt idx="15">
                  <c:v>499</c:v>
                </c:pt>
                <c:pt idx="16">
                  <c:v>820.2</c:v>
                </c:pt>
                <c:pt idx="17">
                  <c:v>556.29999999999995</c:v>
                </c:pt>
                <c:pt idx="18">
                  <c:v>524.6</c:v>
                </c:pt>
                <c:pt idx="19">
                  <c:v>455</c:v>
                </c:pt>
                <c:pt idx="20">
                  <c:v>422</c:v>
                </c:pt>
                <c:pt idx="21">
                  <c:v>562</c:v>
                </c:pt>
                <c:pt idx="22">
                  <c:v>501</c:v>
                </c:pt>
                <c:pt idx="23">
                  <c:v>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85-454A-9421-A9943D56D6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8.7240000000000002</c:v>
                </c:pt>
                <c:pt idx="6">
                  <c:v>2.3290000000000002</c:v>
                </c:pt>
                <c:pt idx="16">
                  <c:v>3.4260000000000002</c:v>
                </c:pt>
                <c:pt idx="17">
                  <c:v>8.6329999999999991</c:v>
                </c:pt>
                <c:pt idx="18">
                  <c:v>9.4969999999999999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85-454A-9421-A9943D56D6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85-454A-9421-A9943D56D6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85-454A-9421-A9943D56D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95.99</c:v>
                </c:pt>
                <c:pt idx="1">
                  <c:v>102.29</c:v>
                </c:pt>
                <c:pt idx="2">
                  <c:v>100.77</c:v>
                </c:pt>
                <c:pt idx="3">
                  <c:v>104.48</c:v>
                </c:pt>
                <c:pt idx="4">
                  <c:v>104.11</c:v>
                </c:pt>
                <c:pt idx="5">
                  <c:v>109.29</c:v>
                </c:pt>
                <c:pt idx="6">
                  <c:v>139.13</c:v>
                </c:pt>
                <c:pt idx="7">
                  <c:v>132.16999999999999</c:v>
                </c:pt>
                <c:pt idx="8">
                  <c:v>127.9</c:v>
                </c:pt>
                <c:pt idx="9">
                  <c:v>114.78</c:v>
                </c:pt>
                <c:pt idx="10">
                  <c:v>106.98</c:v>
                </c:pt>
                <c:pt idx="11">
                  <c:v>100.34</c:v>
                </c:pt>
                <c:pt idx="12">
                  <c:v>94.54</c:v>
                </c:pt>
                <c:pt idx="13">
                  <c:v>95.68</c:v>
                </c:pt>
                <c:pt idx="14">
                  <c:v>110.34</c:v>
                </c:pt>
                <c:pt idx="15">
                  <c:v>134.24</c:v>
                </c:pt>
                <c:pt idx="16">
                  <c:v>147.63</c:v>
                </c:pt>
                <c:pt idx="17">
                  <c:v>175.04</c:v>
                </c:pt>
                <c:pt idx="18">
                  <c:v>188.87</c:v>
                </c:pt>
                <c:pt idx="19">
                  <c:v>174.33</c:v>
                </c:pt>
                <c:pt idx="20">
                  <c:v>148.6</c:v>
                </c:pt>
                <c:pt idx="21">
                  <c:v>139.93</c:v>
                </c:pt>
                <c:pt idx="22">
                  <c:v>127.15</c:v>
                </c:pt>
                <c:pt idx="23">
                  <c:v>102.05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85-454A-9421-A9943D56D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5584.701</v>
      </c>
      <c r="C4" s="18">
        <v>4838.6950000000006</v>
      </c>
      <c r="D4" s="18">
        <v>4486.6220000000012</v>
      </c>
      <c r="E4" s="18">
        <v>4450.6449999999995</v>
      </c>
      <c r="F4" s="18">
        <v>4441.5280000000012</v>
      </c>
      <c r="G4" s="18">
        <v>4579.0769999999993</v>
      </c>
      <c r="H4" s="18">
        <v>5724.2699999999986</v>
      </c>
      <c r="I4" s="18">
        <v>6329.5949999999993</v>
      </c>
      <c r="J4" s="18">
        <v>6599.201</v>
      </c>
      <c r="K4" s="18">
        <v>6056.1749999999975</v>
      </c>
      <c r="L4" s="18">
        <v>5882.2760000000007</v>
      </c>
      <c r="M4" s="18">
        <v>6067.38</v>
      </c>
      <c r="N4" s="18">
        <v>5981.7929999999988</v>
      </c>
      <c r="O4" s="18">
        <v>5716.7199999999984</v>
      </c>
      <c r="P4" s="18">
        <v>5469.7290000000003</v>
      </c>
      <c r="Q4" s="18">
        <v>5445.2789999999995</v>
      </c>
      <c r="R4" s="18">
        <v>5865.6699999999983</v>
      </c>
      <c r="S4" s="18">
        <v>5913.4689999999991</v>
      </c>
      <c r="T4" s="18">
        <v>6388.820999999999</v>
      </c>
      <c r="U4" s="18">
        <v>6304.0860000000002</v>
      </c>
      <c r="V4" s="18">
        <v>6020.0329999999994</v>
      </c>
      <c r="W4" s="18">
        <v>5826.5020000000013</v>
      </c>
      <c r="X4" s="18">
        <v>5452.6639999999998</v>
      </c>
      <c r="Y4" s="18">
        <v>5193.2169999999996</v>
      </c>
      <c r="Z4" s="19"/>
      <c r="AA4" s="20">
        <f>SUM(B4:Z4)</f>
        <v>134618.14799999999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95.99</v>
      </c>
      <c r="C7" s="28">
        <v>102.29</v>
      </c>
      <c r="D7" s="28">
        <v>100.77</v>
      </c>
      <c r="E7" s="28">
        <v>104.48</v>
      </c>
      <c r="F7" s="28">
        <v>104.11</v>
      </c>
      <c r="G7" s="28">
        <v>109.29</v>
      </c>
      <c r="H7" s="28">
        <v>139.13</v>
      </c>
      <c r="I7" s="28">
        <v>132.16999999999999</v>
      </c>
      <c r="J7" s="28">
        <v>127.9</v>
      </c>
      <c r="K7" s="28">
        <v>114.78</v>
      </c>
      <c r="L7" s="28">
        <v>106.98</v>
      </c>
      <c r="M7" s="28">
        <v>100.34</v>
      </c>
      <c r="N7" s="28">
        <v>94.54</v>
      </c>
      <c r="O7" s="28">
        <v>95.68</v>
      </c>
      <c r="P7" s="28">
        <v>110.34</v>
      </c>
      <c r="Q7" s="28">
        <v>134.24</v>
      </c>
      <c r="R7" s="28">
        <v>147.63</v>
      </c>
      <c r="S7" s="28">
        <v>175.04</v>
      </c>
      <c r="T7" s="28">
        <v>188.87</v>
      </c>
      <c r="U7" s="28">
        <v>174.33</v>
      </c>
      <c r="V7" s="28">
        <v>148.6</v>
      </c>
      <c r="W7" s="28">
        <v>139.93</v>
      </c>
      <c r="X7" s="28">
        <v>127.15</v>
      </c>
      <c r="Y7" s="28">
        <v>102.05</v>
      </c>
      <c r="Z7" s="29"/>
      <c r="AA7" s="30">
        <f>IF(SUM(B7:Z7)&lt;&gt;0,AVERAGEIF(B7:Z7,"&lt;&gt;"""),"")</f>
        <v>124.02624999999999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202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74</v>
      </c>
      <c r="H11" s="47">
        <v>78</v>
      </c>
      <c r="I11" s="47">
        <v>78</v>
      </c>
      <c r="J11" s="47">
        <v>72</v>
      </c>
      <c r="K11" s="47">
        <v>72</v>
      </c>
      <c r="L11" s="47">
        <v>72</v>
      </c>
      <c r="M11" s="47">
        <v>72</v>
      </c>
      <c r="N11" s="47">
        <v>72</v>
      </c>
      <c r="O11" s="47">
        <v>72</v>
      </c>
      <c r="P11" s="47">
        <v>72</v>
      </c>
      <c r="Q11" s="47">
        <v>76</v>
      </c>
      <c r="R11" s="47">
        <v>89</v>
      </c>
      <c r="S11" s="47">
        <v>128</v>
      </c>
      <c r="T11" s="47">
        <v>160</v>
      </c>
      <c r="U11" s="47">
        <v>159</v>
      </c>
      <c r="V11" s="47">
        <v>136</v>
      </c>
      <c r="W11" s="47">
        <v>108</v>
      </c>
      <c r="X11" s="47">
        <v>78</v>
      </c>
      <c r="Y11" s="47">
        <v>72</v>
      </c>
      <c r="Z11" s="48"/>
      <c r="AA11" s="49">
        <f t="shared" si="0"/>
        <v>2100</v>
      </c>
    </row>
    <row r="12" spans="1:27" ht="24.95" customHeight="1" x14ac:dyDescent="0.2">
      <c r="A12" s="50" t="s">
        <v>8</v>
      </c>
      <c r="B12" s="51">
        <v>2677.9</v>
      </c>
      <c r="C12" s="52">
        <v>2098.116</v>
      </c>
      <c r="D12" s="52">
        <v>1721.807</v>
      </c>
      <c r="E12" s="52">
        <v>1813.5450000000001</v>
      </c>
      <c r="F12" s="52">
        <v>1904.48</v>
      </c>
      <c r="G12" s="52">
        <v>2285.9</v>
      </c>
      <c r="H12" s="52">
        <v>3140.9</v>
      </c>
      <c r="I12" s="52">
        <v>3136.145</v>
      </c>
      <c r="J12" s="52">
        <v>2819.7240000000002</v>
      </c>
      <c r="K12" s="52">
        <v>1938.9</v>
      </c>
      <c r="L12" s="52">
        <v>1428.9</v>
      </c>
      <c r="M12" s="52">
        <v>1328.9</v>
      </c>
      <c r="N12" s="52">
        <v>1328.9</v>
      </c>
      <c r="O12" s="52">
        <v>1328.9</v>
      </c>
      <c r="P12" s="52">
        <v>1648.9</v>
      </c>
      <c r="Q12" s="52">
        <v>2266.9570000000003</v>
      </c>
      <c r="R12" s="52">
        <v>3540.2310000000002</v>
      </c>
      <c r="S12" s="52">
        <v>3535.9810000000002</v>
      </c>
      <c r="T12" s="52">
        <v>3632.395</v>
      </c>
      <c r="U12" s="52">
        <v>3631.7560000000003</v>
      </c>
      <c r="V12" s="52">
        <v>3628.5410000000002</v>
      </c>
      <c r="W12" s="52">
        <v>4005.7719999999999</v>
      </c>
      <c r="X12" s="52">
        <v>3553.7020000000002</v>
      </c>
      <c r="Y12" s="52">
        <v>3159.67</v>
      </c>
      <c r="Z12" s="53"/>
      <c r="AA12" s="54">
        <f t="shared" si="0"/>
        <v>61556.921999999999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75</v>
      </c>
      <c r="J13" s="52">
        <v>51</v>
      </c>
      <c r="K13" s="52">
        <v>51</v>
      </c>
      <c r="L13" s="52">
        <v>64</v>
      </c>
      <c r="M13" s="52">
        <v>64</v>
      </c>
      <c r="N13" s="52">
        <v>38</v>
      </c>
      <c r="O13" s="52">
        <v>38</v>
      </c>
      <c r="P13" s="52"/>
      <c r="Q13" s="52">
        <v>45</v>
      </c>
      <c r="R13" s="52">
        <v>13</v>
      </c>
      <c r="S13" s="52">
        <v>201</v>
      </c>
      <c r="T13" s="52">
        <v>614</v>
      </c>
      <c r="U13" s="52">
        <v>496</v>
      </c>
      <c r="V13" s="52">
        <v>295</v>
      </c>
      <c r="W13" s="52">
        <v>60</v>
      </c>
      <c r="X13" s="52"/>
      <c r="Y13" s="52"/>
      <c r="Z13" s="53"/>
      <c r="AA13" s="54">
        <f t="shared" si="0"/>
        <v>2247</v>
      </c>
    </row>
    <row r="14" spans="1:27" ht="24.95" customHeight="1" x14ac:dyDescent="0.2">
      <c r="A14" s="55" t="s">
        <v>10</v>
      </c>
      <c r="B14" s="56">
        <v>2419.1489999999999</v>
      </c>
      <c r="C14" s="57">
        <v>2387.5789999999997</v>
      </c>
      <c r="D14" s="57">
        <v>2281.3150000000001</v>
      </c>
      <c r="E14" s="57">
        <v>2154.2000000000003</v>
      </c>
      <c r="F14" s="57">
        <v>2023.9479999999996</v>
      </c>
      <c r="G14" s="57">
        <v>1970.1770000000006</v>
      </c>
      <c r="H14" s="57">
        <v>2140.37</v>
      </c>
      <c r="I14" s="57">
        <v>2701.4499999999989</v>
      </c>
      <c r="J14" s="57">
        <v>3365.476999999999</v>
      </c>
      <c r="K14" s="57">
        <v>3806.2750000000001</v>
      </c>
      <c r="L14" s="57">
        <v>4068.9759999999997</v>
      </c>
      <c r="M14" s="57">
        <v>4148.08</v>
      </c>
      <c r="N14" s="57">
        <v>4047.1929999999998</v>
      </c>
      <c r="O14" s="57">
        <v>3702.82</v>
      </c>
      <c r="P14" s="57">
        <v>3212.1290000000008</v>
      </c>
      <c r="Q14" s="57">
        <v>2526.021999999999</v>
      </c>
      <c r="R14" s="57">
        <v>2027.4390000000001</v>
      </c>
      <c r="S14" s="57">
        <v>1743.4879999999998</v>
      </c>
      <c r="T14" s="57">
        <v>1601.4259999999999</v>
      </c>
      <c r="U14" s="57">
        <v>1545.2300000000002</v>
      </c>
      <c r="V14" s="57">
        <v>1524.3920000000003</v>
      </c>
      <c r="W14" s="57">
        <v>1464.7300000000002</v>
      </c>
      <c r="X14" s="57">
        <v>1418.962</v>
      </c>
      <c r="Y14" s="57">
        <v>1430.2469999999998</v>
      </c>
      <c r="Z14" s="58"/>
      <c r="AA14" s="59">
        <f t="shared" si="0"/>
        <v>59711.074000000001</v>
      </c>
    </row>
    <row r="15" spans="1:27" ht="24.95" customHeight="1" x14ac:dyDescent="0.2">
      <c r="A15" s="55" t="s">
        <v>11</v>
      </c>
      <c r="B15" s="56">
        <v>86</v>
      </c>
      <c r="C15" s="57">
        <v>82</v>
      </c>
      <c r="D15" s="57">
        <v>78</v>
      </c>
      <c r="E15" s="57">
        <v>71</v>
      </c>
      <c r="F15" s="57">
        <v>64</v>
      </c>
      <c r="G15" s="57">
        <v>60</v>
      </c>
      <c r="H15" s="57">
        <v>67</v>
      </c>
      <c r="I15" s="57">
        <v>85</v>
      </c>
      <c r="J15" s="57">
        <v>99</v>
      </c>
      <c r="K15" s="57">
        <v>110</v>
      </c>
      <c r="L15" s="57">
        <v>118</v>
      </c>
      <c r="M15" s="57">
        <v>119</v>
      </c>
      <c r="N15" s="57">
        <v>116</v>
      </c>
      <c r="O15" s="57">
        <v>108</v>
      </c>
      <c r="P15" s="57">
        <v>95</v>
      </c>
      <c r="Q15" s="57">
        <v>79</v>
      </c>
      <c r="R15" s="57">
        <v>61</v>
      </c>
      <c r="S15" s="57">
        <v>51</v>
      </c>
      <c r="T15" s="57">
        <v>51</v>
      </c>
      <c r="U15" s="57">
        <v>52</v>
      </c>
      <c r="V15" s="57">
        <v>53</v>
      </c>
      <c r="W15" s="57">
        <v>53</v>
      </c>
      <c r="X15" s="57">
        <v>51</v>
      </c>
      <c r="Y15" s="57">
        <v>51</v>
      </c>
      <c r="Z15" s="58"/>
      <c r="AA15" s="59">
        <f t="shared" si="0"/>
        <v>1860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5457.049</v>
      </c>
      <c r="C16" s="62">
        <f t="shared" si="1"/>
        <v>4639.6949999999997</v>
      </c>
      <c r="D16" s="62">
        <f t="shared" si="1"/>
        <v>4153.1220000000003</v>
      </c>
      <c r="E16" s="62">
        <f t="shared" si="1"/>
        <v>4110.7450000000008</v>
      </c>
      <c r="F16" s="62">
        <f t="shared" si="1"/>
        <v>4064.4279999999999</v>
      </c>
      <c r="G16" s="62">
        <f t="shared" si="1"/>
        <v>4461.0770000000011</v>
      </c>
      <c r="H16" s="62">
        <f t="shared" si="1"/>
        <v>5497.27</v>
      </c>
      <c r="I16" s="62">
        <f t="shared" si="1"/>
        <v>6075.5949999999993</v>
      </c>
      <c r="J16" s="62">
        <f t="shared" si="1"/>
        <v>6407.2009999999991</v>
      </c>
      <c r="K16" s="62">
        <f t="shared" si="1"/>
        <v>5978.1750000000002</v>
      </c>
      <c r="L16" s="62">
        <f t="shared" si="1"/>
        <v>5751.8760000000002</v>
      </c>
      <c r="M16" s="62">
        <f t="shared" si="1"/>
        <v>5731.98</v>
      </c>
      <c r="N16" s="62">
        <f t="shared" si="1"/>
        <v>5602.0929999999998</v>
      </c>
      <c r="O16" s="62">
        <f t="shared" si="1"/>
        <v>5249.72</v>
      </c>
      <c r="P16" s="62">
        <f t="shared" si="1"/>
        <v>5028.0290000000005</v>
      </c>
      <c r="Q16" s="62">
        <f t="shared" si="1"/>
        <v>4992.9789999999994</v>
      </c>
      <c r="R16" s="62">
        <f t="shared" si="1"/>
        <v>5730.67</v>
      </c>
      <c r="S16" s="62">
        <f t="shared" si="1"/>
        <v>5659.4690000000001</v>
      </c>
      <c r="T16" s="62">
        <f t="shared" si="1"/>
        <v>6058.8209999999999</v>
      </c>
      <c r="U16" s="62">
        <f t="shared" si="1"/>
        <v>5883.9860000000008</v>
      </c>
      <c r="V16" s="62">
        <f t="shared" si="1"/>
        <v>5636.9330000000009</v>
      </c>
      <c r="W16" s="62">
        <f t="shared" si="1"/>
        <v>5691.5020000000004</v>
      </c>
      <c r="X16" s="62">
        <f t="shared" si="1"/>
        <v>5101.6640000000007</v>
      </c>
      <c r="Y16" s="62">
        <f t="shared" si="1"/>
        <v>4712.9169999999995</v>
      </c>
      <c r="Z16" s="63" t="str">
        <f t="shared" si="1"/>
        <v/>
      </c>
      <c r="AA16" s="64">
        <f>SUM(AA10:AA15)</f>
        <v>127676.99599999998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3053.4</v>
      </c>
      <c r="C29" s="72">
        <v>2373.4</v>
      </c>
      <c r="D29" s="72">
        <v>1985.4</v>
      </c>
      <c r="E29" s="72">
        <v>1918.4</v>
      </c>
      <c r="F29" s="72">
        <v>1950.4</v>
      </c>
      <c r="G29" s="72">
        <v>2099.4</v>
      </c>
      <c r="H29" s="72">
        <v>2312.4</v>
      </c>
      <c r="I29" s="72">
        <v>2485.4</v>
      </c>
      <c r="J29" s="72">
        <v>2532.4</v>
      </c>
      <c r="K29" s="72">
        <v>2444.4</v>
      </c>
      <c r="L29" s="72">
        <v>2561.4</v>
      </c>
      <c r="M29" s="72">
        <v>2517.4</v>
      </c>
      <c r="N29" s="72">
        <v>2472.4</v>
      </c>
      <c r="O29" s="72">
        <v>2372.4</v>
      </c>
      <c r="P29" s="72">
        <v>2295.4</v>
      </c>
      <c r="Q29" s="72">
        <v>2276.4</v>
      </c>
      <c r="R29" s="72">
        <v>2214.4</v>
      </c>
      <c r="S29" s="72">
        <v>2246.4</v>
      </c>
      <c r="T29" s="72">
        <v>2656.4</v>
      </c>
      <c r="U29" s="72">
        <v>2543.4</v>
      </c>
      <c r="V29" s="72">
        <v>2288.4</v>
      </c>
      <c r="W29" s="72">
        <v>2308.4</v>
      </c>
      <c r="X29" s="72">
        <v>2329.4</v>
      </c>
      <c r="Y29" s="72">
        <v>2542.4</v>
      </c>
      <c r="Z29" s="73"/>
      <c r="AA29" s="74">
        <f>SUM(B29:Z29)</f>
        <v>56779.60000000002</v>
      </c>
    </row>
    <row r="30" spans="1:27" ht="24.95" customHeight="1" x14ac:dyDescent="0.2">
      <c r="A30" s="75" t="s">
        <v>24</v>
      </c>
      <c r="B30" s="76">
        <v>1309.3009999999999</v>
      </c>
      <c r="C30" s="77">
        <v>1445.2950000000001</v>
      </c>
      <c r="D30" s="77">
        <v>1358.722</v>
      </c>
      <c r="E30" s="77">
        <v>1368.345</v>
      </c>
      <c r="F30" s="77">
        <v>1276.028</v>
      </c>
      <c r="G30" s="77">
        <v>1199.6769999999999</v>
      </c>
      <c r="H30" s="77">
        <v>1725.87</v>
      </c>
      <c r="I30" s="77">
        <v>2158.1950000000002</v>
      </c>
      <c r="J30" s="77">
        <v>2380.8009999999999</v>
      </c>
      <c r="K30" s="77">
        <v>2520.7750000000001</v>
      </c>
      <c r="L30" s="77">
        <v>2499.4760000000001</v>
      </c>
      <c r="M30" s="77">
        <v>2527.58</v>
      </c>
      <c r="N30" s="77">
        <v>2413.6930000000002</v>
      </c>
      <c r="O30" s="77">
        <v>2156.3200000000002</v>
      </c>
      <c r="P30" s="77">
        <v>1854.6289999999999</v>
      </c>
      <c r="Q30" s="77">
        <v>1568.579</v>
      </c>
      <c r="R30" s="77">
        <v>1912.27</v>
      </c>
      <c r="S30" s="77">
        <v>1947.069</v>
      </c>
      <c r="T30" s="77">
        <v>2012.421</v>
      </c>
      <c r="U30" s="77">
        <v>1961.586</v>
      </c>
      <c r="V30" s="77">
        <v>1926.5329999999999</v>
      </c>
      <c r="W30" s="77">
        <v>1798.1020000000001</v>
      </c>
      <c r="X30" s="77">
        <v>1188.2639999999999</v>
      </c>
      <c r="Y30" s="77">
        <v>869.51700000000005</v>
      </c>
      <c r="Z30" s="78"/>
      <c r="AA30" s="79">
        <f>SUM(B30:Z30)</f>
        <v>43379.048000000017</v>
      </c>
    </row>
    <row r="31" spans="1:27" ht="24.95" customHeight="1" x14ac:dyDescent="0.2">
      <c r="A31" s="82" t="s">
        <v>25</v>
      </c>
      <c r="B31" s="80">
        <v>1222</v>
      </c>
      <c r="C31" s="81">
        <v>1020</v>
      </c>
      <c r="D31" s="81">
        <v>1020</v>
      </c>
      <c r="E31" s="81">
        <v>1020</v>
      </c>
      <c r="F31" s="81">
        <v>1020</v>
      </c>
      <c r="G31" s="81">
        <v>1280</v>
      </c>
      <c r="H31" s="81">
        <v>1686</v>
      </c>
      <c r="I31" s="81">
        <v>1686</v>
      </c>
      <c r="J31" s="81">
        <v>1686</v>
      </c>
      <c r="K31" s="81">
        <v>1091</v>
      </c>
      <c r="L31" s="81">
        <v>771</v>
      </c>
      <c r="M31" s="81">
        <v>771</v>
      </c>
      <c r="N31" s="81">
        <v>771</v>
      </c>
      <c r="O31" s="81">
        <v>771</v>
      </c>
      <c r="P31" s="81">
        <v>941</v>
      </c>
      <c r="Q31" s="81">
        <v>1248</v>
      </c>
      <c r="R31" s="81">
        <v>1739</v>
      </c>
      <c r="S31" s="81">
        <v>1720</v>
      </c>
      <c r="T31" s="81">
        <v>1720</v>
      </c>
      <c r="U31" s="81">
        <v>1720</v>
      </c>
      <c r="V31" s="81">
        <v>1720</v>
      </c>
      <c r="W31" s="81">
        <v>1720</v>
      </c>
      <c r="X31" s="81">
        <v>1720</v>
      </c>
      <c r="Y31" s="81">
        <v>1420</v>
      </c>
      <c r="Z31" s="83"/>
      <c r="AA31" s="84">
        <f>SUM(B31:Z31)</f>
        <v>31483</v>
      </c>
    </row>
    <row r="32" spans="1:27" ht="30" customHeight="1" thickBot="1" x14ac:dyDescent="0.25">
      <c r="A32" s="60" t="s">
        <v>26</v>
      </c>
      <c r="B32" s="61">
        <f>IF(LEN(B$2)&gt;0,SUM(B29:B31),"")</f>
        <v>5584.701</v>
      </c>
      <c r="C32" s="62">
        <f t="shared" ref="C32:Z32" si="4">IF(LEN(C$2)&gt;0,SUM(C29:C31),"")</f>
        <v>4838.6949999999997</v>
      </c>
      <c r="D32" s="62">
        <f t="shared" si="4"/>
        <v>4364.1220000000003</v>
      </c>
      <c r="E32" s="62">
        <f t="shared" si="4"/>
        <v>4306.7449999999999</v>
      </c>
      <c r="F32" s="62">
        <f t="shared" si="4"/>
        <v>4246.4279999999999</v>
      </c>
      <c r="G32" s="62">
        <f t="shared" si="4"/>
        <v>4579.0770000000002</v>
      </c>
      <c r="H32" s="62">
        <f t="shared" si="4"/>
        <v>5724.27</v>
      </c>
      <c r="I32" s="62">
        <f t="shared" si="4"/>
        <v>6329.5950000000003</v>
      </c>
      <c r="J32" s="62">
        <f t="shared" si="4"/>
        <v>6599.201</v>
      </c>
      <c r="K32" s="62">
        <f t="shared" si="4"/>
        <v>6056.1750000000002</v>
      </c>
      <c r="L32" s="62">
        <f t="shared" si="4"/>
        <v>5831.8760000000002</v>
      </c>
      <c r="M32" s="62">
        <f t="shared" si="4"/>
        <v>5815.98</v>
      </c>
      <c r="N32" s="62">
        <f t="shared" si="4"/>
        <v>5657.0930000000008</v>
      </c>
      <c r="O32" s="62">
        <f t="shared" si="4"/>
        <v>5299.72</v>
      </c>
      <c r="P32" s="62">
        <f t="shared" si="4"/>
        <v>5091.0290000000005</v>
      </c>
      <c r="Q32" s="62">
        <f t="shared" si="4"/>
        <v>5092.9790000000003</v>
      </c>
      <c r="R32" s="62">
        <f t="shared" si="4"/>
        <v>5865.67</v>
      </c>
      <c r="S32" s="62">
        <f t="shared" si="4"/>
        <v>5913.4690000000001</v>
      </c>
      <c r="T32" s="62">
        <f t="shared" si="4"/>
        <v>6388.8209999999999</v>
      </c>
      <c r="U32" s="62">
        <f t="shared" si="4"/>
        <v>6224.9859999999999</v>
      </c>
      <c r="V32" s="62">
        <f t="shared" si="4"/>
        <v>5934.933</v>
      </c>
      <c r="W32" s="62">
        <f t="shared" si="4"/>
        <v>5826.5020000000004</v>
      </c>
      <c r="X32" s="62">
        <f t="shared" si="4"/>
        <v>5237.6639999999998</v>
      </c>
      <c r="Y32" s="62">
        <f t="shared" si="4"/>
        <v>4831.9170000000004</v>
      </c>
      <c r="Z32" s="63" t="str">
        <f t="shared" si="4"/>
        <v/>
      </c>
      <c r="AA32" s="64">
        <f>SUM(AA29:AA31)</f>
        <v>131641.64800000004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63</v>
      </c>
      <c r="C35" s="95">
        <v>109</v>
      </c>
      <c r="D35" s="95">
        <v>96</v>
      </c>
      <c r="E35" s="95">
        <v>81</v>
      </c>
      <c r="F35" s="95">
        <v>50</v>
      </c>
      <c r="G35" s="95">
        <v>38</v>
      </c>
      <c r="H35" s="95">
        <v>126</v>
      </c>
      <c r="I35" s="95">
        <v>121</v>
      </c>
      <c r="J35" s="95">
        <v>68</v>
      </c>
      <c r="K35" s="95">
        <v>13</v>
      </c>
      <c r="L35" s="95"/>
      <c r="M35" s="95">
        <v>13</v>
      </c>
      <c r="N35" s="95">
        <v>5</v>
      </c>
      <c r="O35" s="95"/>
      <c r="P35" s="95">
        <v>13</v>
      </c>
      <c r="Q35" s="95">
        <v>25</v>
      </c>
      <c r="R35" s="95">
        <v>65</v>
      </c>
      <c r="S35" s="95">
        <v>144</v>
      </c>
      <c r="T35" s="95">
        <v>245</v>
      </c>
      <c r="U35" s="95">
        <v>256</v>
      </c>
      <c r="V35" s="95">
        <v>213</v>
      </c>
      <c r="W35" s="95">
        <v>25</v>
      </c>
      <c r="X35" s="95">
        <v>41</v>
      </c>
      <c r="Y35" s="95">
        <v>30</v>
      </c>
      <c r="Z35" s="96"/>
      <c r="AA35" s="74">
        <f t="shared" ref="AA35:AA40" si="5">SUM(B35:Z35)</f>
        <v>1840</v>
      </c>
    </row>
    <row r="36" spans="1:27" ht="24.95" customHeight="1" x14ac:dyDescent="0.2">
      <c r="A36" s="97" t="s">
        <v>29</v>
      </c>
      <c r="B36" s="98">
        <v>14.651999999999999</v>
      </c>
      <c r="C36" s="99">
        <v>40</v>
      </c>
      <c r="D36" s="99">
        <v>65</v>
      </c>
      <c r="E36" s="99">
        <v>65</v>
      </c>
      <c r="F36" s="99">
        <v>82</v>
      </c>
      <c r="G36" s="99">
        <v>30</v>
      </c>
      <c r="H36" s="99">
        <v>51</v>
      </c>
      <c r="I36" s="99">
        <v>83</v>
      </c>
      <c r="J36" s="99">
        <v>74</v>
      </c>
      <c r="K36" s="99">
        <v>15</v>
      </c>
      <c r="L36" s="99">
        <v>30</v>
      </c>
      <c r="M36" s="99">
        <v>21</v>
      </c>
      <c r="N36" s="99"/>
      <c r="O36" s="99"/>
      <c r="P36" s="99"/>
      <c r="Q36" s="99">
        <v>25</v>
      </c>
      <c r="R36" s="99">
        <v>20</v>
      </c>
      <c r="S36" s="99">
        <v>60</v>
      </c>
      <c r="T36" s="99">
        <v>35</v>
      </c>
      <c r="U36" s="99">
        <v>35</v>
      </c>
      <c r="V36" s="99">
        <v>35</v>
      </c>
      <c r="W36" s="99">
        <v>60</v>
      </c>
      <c r="X36" s="99">
        <v>45</v>
      </c>
      <c r="Y36" s="99">
        <v>39</v>
      </c>
      <c r="Z36" s="100"/>
      <c r="AA36" s="79">
        <f t="shared" si="5"/>
        <v>924.65200000000004</v>
      </c>
    </row>
    <row r="37" spans="1:27" ht="24.95" customHeight="1" x14ac:dyDescent="0.2">
      <c r="A37" s="97" t="s">
        <v>30</v>
      </c>
      <c r="B37" s="98"/>
      <c r="C37" s="99"/>
      <c r="D37" s="99">
        <v>122.5</v>
      </c>
      <c r="E37" s="99">
        <v>143.9</v>
      </c>
      <c r="F37" s="99">
        <v>195.1</v>
      </c>
      <c r="G37" s="99"/>
      <c r="H37" s="99"/>
      <c r="I37" s="99"/>
      <c r="J37" s="99"/>
      <c r="K37" s="99"/>
      <c r="L37" s="99">
        <v>50.4</v>
      </c>
      <c r="M37" s="99">
        <v>251.4</v>
      </c>
      <c r="N37" s="99">
        <v>324.7</v>
      </c>
      <c r="O37" s="99">
        <v>417</v>
      </c>
      <c r="P37" s="99">
        <v>378.7</v>
      </c>
      <c r="Q37" s="99">
        <v>352.3</v>
      </c>
      <c r="R37" s="99"/>
      <c r="S37" s="99"/>
      <c r="T37" s="99"/>
      <c r="U37" s="99">
        <v>79.099999999999994</v>
      </c>
      <c r="V37" s="99">
        <v>85.1</v>
      </c>
      <c r="W37" s="99"/>
      <c r="X37" s="99">
        <v>215</v>
      </c>
      <c r="Y37" s="99">
        <v>361.3</v>
      </c>
      <c r="Z37" s="100"/>
      <c r="AA37" s="79">
        <f t="shared" si="5"/>
        <v>2976.5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127.652</v>
      </c>
      <c r="C40" s="88">
        <f t="shared" si="6"/>
        <v>199</v>
      </c>
      <c r="D40" s="88">
        <f t="shared" si="6"/>
        <v>333.5</v>
      </c>
      <c r="E40" s="88">
        <f t="shared" si="6"/>
        <v>339.9</v>
      </c>
      <c r="F40" s="88">
        <f t="shared" si="6"/>
        <v>377.1</v>
      </c>
      <c r="G40" s="88">
        <f t="shared" si="6"/>
        <v>118</v>
      </c>
      <c r="H40" s="88">
        <f t="shared" si="6"/>
        <v>227</v>
      </c>
      <c r="I40" s="88">
        <f t="shared" si="6"/>
        <v>254</v>
      </c>
      <c r="J40" s="88">
        <f t="shared" si="6"/>
        <v>192</v>
      </c>
      <c r="K40" s="88">
        <f t="shared" si="6"/>
        <v>78</v>
      </c>
      <c r="L40" s="88">
        <f t="shared" si="6"/>
        <v>130.4</v>
      </c>
      <c r="M40" s="88">
        <f t="shared" si="6"/>
        <v>335.4</v>
      </c>
      <c r="N40" s="88">
        <f t="shared" si="6"/>
        <v>379.7</v>
      </c>
      <c r="O40" s="88">
        <f t="shared" si="6"/>
        <v>467</v>
      </c>
      <c r="P40" s="88">
        <f t="shared" si="6"/>
        <v>441.7</v>
      </c>
      <c r="Q40" s="88">
        <f t="shared" si="6"/>
        <v>452.3</v>
      </c>
      <c r="R40" s="88">
        <f t="shared" si="6"/>
        <v>135</v>
      </c>
      <c r="S40" s="88">
        <f t="shared" si="6"/>
        <v>254</v>
      </c>
      <c r="T40" s="88">
        <f t="shared" si="6"/>
        <v>330</v>
      </c>
      <c r="U40" s="88">
        <f t="shared" si="6"/>
        <v>420.1</v>
      </c>
      <c r="V40" s="88">
        <f t="shared" si="6"/>
        <v>383.1</v>
      </c>
      <c r="W40" s="88">
        <f t="shared" si="6"/>
        <v>135</v>
      </c>
      <c r="X40" s="88">
        <f t="shared" si="6"/>
        <v>351</v>
      </c>
      <c r="Y40" s="88">
        <f t="shared" si="6"/>
        <v>480.3</v>
      </c>
      <c r="Z40" s="89" t="str">
        <f t="shared" si="6"/>
        <v/>
      </c>
      <c r="AA40" s="90">
        <f t="shared" si="5"/>
        <v>6941.152000000001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122.5</v>
      </c>
      <c r="E45" s="99">
        <v>143.9</v>
      </c>
      <c r="F45" s="99">
        <v>195.1</v>
      </c>
      <c r="G45" s="99"/>
      <c r="H45" s="99"/>
      <c r="I45" s="99"/>
      <c r="J45" s="99"/>
      <c r="K45" s="99"/>
      <c r="L45" s="99">
        <v>50.4</v>
      </c>
      <c r="M45" s="99">
        <v>251.4</v>
      </c>
      <c r="N45" s="99">
        <v>324.7</v>
      </c>
      <c r="O45" s="99">
        <v>417</v>
      </c>
      <c r="P45" s="99">
        <v>378.7</v>
      </c>
      <c r="Q45" s="99">
        <v>352.3</v>
      </c>
      <c r="R45" s="99"/>
      <c r="S45" s="99"/>
      <c r="T45" s="99"/>
      <c r="U45" s="99">
        <v>79.099999999999994</v>
      </c>
      <c r="V45" s="99">
        <v>85.1</v>
      </c>
      <c r="W45" s="99"/>
      <c r="X45" s="99">
        <v>215</v>
      </c>
      <c r="Y45" s="99">
        <v>361.3</v>
      </c>
      <c r="Z45" s="100"/>
      <c r="AA45" s="79">
        <f t="shared" si="7"/>
        <v>2976.5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122.5</v>
      </c>
      <c r="E49" s="88">
        <f t="shared" si="8"/>
        <v>143.9</v>
      </c>
      <c r="F49" s="88">
        <f t="shared" si="8"/>
        <v>195.1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50.4</v>
      </c>
      <c r="M49" s="88">
        <f t="shared" si="8"/>
        <v>251.4</v>
      </c>
      <c r="N49" s="88">
        <f t="shared" si="8"/>
        <v>324.7</v>
      </c>
      <c r="O49" s="88">
        <f t="shared" si="8"/>
        <v>417</v>
      </c>
      <c r="P49" s="88">
        <f t="shared" si="8"/>
        <v>378.7</v>
      </c>
      <c r="Q49" s="88">
        <f t="shared" si="8"/>
        <v>352.3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79.099999999999994</v>
      </c>
      <c r="V49" s="88">
        <f t="shared" si="8"/>
        <v>85.1</v>
      </c>
      <c r="W49" s="88">
        <f t="shared" si="8"/>
        <v>0</v>
      </c>
      <c r="X49" s="88">
        <f t="shared" si="8"/>
        <v>215</v>
      </c>
      <c r="Y49" s="88">
        <f t="shared" si="8"/>
        <v>361.3</v>
      </c>
      <c r="Z49" s="89" t="str">
        <f t="shared" si="8"/>
        <v/>
      </c>
      <c r="AA49" s="90">
        <f t="shared" si="7"/>
        <v>2976.5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5584.701</v>
      </c>
      <c r="C52" s="88">
        <f t="shared" si="10"/>
        <v>4838.6949999999997</v>
      </c>
      <c r="D52" s="88">
        <f t="shared" si="10"/>
        <v>4486.6220000000003</v>
      </c>
      <c r="E52" s="88">
        <f t="shared" si="10"/>
        <v>4450.6450000000004</v>
      </c>
      <c r="F52" s="88">
        <f t="shared" si="10"/>
        <v>4441.5280000000002</v>
      </c>
      <c r="G52" s="88">
        <f t="shared" si="10"/>
        <v>4579.0770000000011</v>
      </c>
      <c r="H52" s="88">
        <f t="shared" si="10"/>
        <v>5724.27</v>
      </c>
      <c r="I52" s="88">
        <f t="shared" si="10"/>
        <v>6329.5949999999993</v>
      </c>
      <c r="J52" s="88">
        <f t="shared" si="10"/>
        <v>6599.2009999999991</v>
      </c>
      <c r="K52" s="88">
        <f t="shared" si="10"/>
        <v>6056.1750000000002</v>
      </c>
      <c r="L52" s="88">
        <f t="shared" si="10"/>
        <v>5882.2759999999998</v>
      </c>
      <c r="M52" s="88">
        <f t="shared" si="10"/>
        <v>6067.3799999999992</v>
      </c>
      <c r="N52" s="88">
        <f t="shared" si="10"/>
        <v>5981.7929999999997</v>
      </c>
      <c r="O52" s="88">
        <f t="shared" si="10"/>
        <v>5716.72</v>
      </c>
      <c r="P52" s="88">
        <f t="shared" si="10"/>
        <v>5469.7290000000003</v>
      </c>
      <c r="Q52" s="88">
        <f t="shared" si="10"/>
        <v>5445.2789999999995</v>
      </c>
      <c r="R52" s="88">
        <f t="shared" si="10"/>
        <v>5865.67</v>
      </c>
      <c r="S52" s="88">
        <f t="shared" si="10"/>
        <v>5913.4690000000001</v>
      </c>
      <c r="T52" s="88">
        <f t="shared" si="10"/>
        <v>6388.8209999999999</v>
      </c>
      <c r="U52" s="88">
        <f t="shared" si="10"/>
        <v>6304.0860000000011</v>
      </c>
      <c r="V52" s="88">
        <f t="shared" si="10"/>
        <v>6020.0330000000013</v>
      </c>
      <c r="W52" s="88">
        <f t="shared" si="10"/>
        <v>5826.5020000000004</v>
      </c>
      <c r="X52" s="88">
        <f t="shared" si="10"/>
        <v>5452.6640000000007</v>
      </c>
      <c r="Y52" s="88">
        <f t="shared" si="10"/>
        <v>5193.2169999999996</v>
      </c>
      <c r="Z52" s="89" t="str">
        <f t="shared" si="10"/>
        <v/>
      </c>
      <c r="AA52" s="104">
        <f>SUM(B52:Z52)</f>
        <v>134618.14799999999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5584.6910000000007</v>
      </c>
      <c r="C4" s="18">
        <v>4838.7240000000002</v>
      </c>
      <c r="D4" s="18">
        <v>4486.5789999999988</v>
      </c>
      <c r="E4" s="18">
        <v>4450.6710000000003</v>
      </c>
      <c r="F4" s="18">
        <v>4441.4830000000002</v>
      </c>
      <c r="G4" s="18">
        <v>4579.0459999999994</v>
      </c>
      <c r="H4" s="18">
        <v>5724.2500000000009</v>
      </c>
      <c r="I4" s="18">
        <v>6329.5950000000003</v>
      </c>
      <c r="J4" s="18">
        <v>6599.2010000000009</v>
      </c>
      <c r="K4" s="18">
        <v>6056.1779999999999</v>
      </c>
      <c r="L4" s="18">
        <v>5882.2549999999992</v>
      </c>
      <c r="M4" s="18">
        <v>6067.3370000000014</v>
      </c>
      <c r="N4" s="18">
        <v>5981.8060000000005</v>
      </c>
      <c r="O4" s="18">
        <v>5716.7049999999999</v>
      </c>
      <c r="P4" s="18">
        <v>5469.7239999999993</v>
      </c>
      <c r="Q4" s="18">
        <v>5445.2980000000016</v>
      </c>
      <c r="R4" s="18">
        <v>5865.6359999999995</v>
      </c>
      <c r="S4" s="18">
        <v>5913.4360000000006</v>
      </c>
      <c r="T4" s="18">
        <v>6388.8560000000016</v>
      </c>
      <c r="U4" s="18">
        <v>6304.1320000000005</v>
      </c>
      <c r="V4" s="18">
        <v>6020.0579999999991</v>
      </c>
      <c r="W4" s="18">
        <v>5826.5119999999988</v>
      </c>
      <c r="X4" s="18">
        <v>5452.6580000000004</v>
      </c>
      <c r="Y4" s="18">
        <v>5193.1730000000007</v>
      </c>
      <c r="Z4" s="19"/>
      <c r="AA4" s="20">
        <f>SUM(B4:Z4)</f>
        <v>134618.00400000002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95.99</v>
      </c>
      <c r="C7" s="28">
        <v>102.29</v>
      </c>
      <c r="D7" s="28">
        <v>100.77</v>
      </c>
      <c r="E7" s="28">
        <v>104.48</v>
      </c>
      <c r="F7" s="28">
        <v>104.11</v>
      </c>
      <c r="G7" s="28">
        <v>109.29</v>
      </c>
      <c r="H7" s="28">
        <v>139.13</v>
      </c>
      <c r="I7" s="28">
        <v>132.16999999999999</v>
      </c>
      <c r="J7" s="28">
        <v>127.9</v>
      </c>
      <c r="K7" s="28">
        <v>114.78</v>
      </c>
      <c r="L7" s="28">
        <v>106.98</v>
      </c>
      <c r="M7" s="28">
        <v>100.34</v>
      </c>
      <c r="N7" s="28">
        <v>94.54</v>
      </c>
      <c r="O7" s="28">
        <v>95.68</v>
      </c>
      <c r="P7" s="28">
        <v>110.34</v>
      </c>
      <c r="Q7" s="28">
        <v>134.24</v>
      </c>
      <c r="R7" s="28">
        <v>147.63</v>
      </c>
      <c r="S7" s="28">
        <v>175.04</v>
      </c>
      <c r="T7" s="28">
        <v>188.87</v>
      </c>
      <c r="U7" s="28">
        <v>174.33</v>
      </c>
      <c r="V7" s="28">
        <v>148.6</v>
      </c>
      <c r="W7" s="28">
        <v>139.93</v>
      </c>
      <c r="X7" s="28">
        <v>127.15</v>
      </c>
      <c r="Y7" s="28">
        <v>102.05</v>
      </c>
      <c r="Z7" s="29"/>
      <c r="AA7" s="30">
        <f>IF(SUM(B7:Z7)&lt;&gt;0,AVERAGEIF(B7:Z7,"&lt;&gt;"""),"")</f>
        <v>124.02624999999999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8.7240000000000002</v>
      </c>
      <c r="H14" s="57">
        <v>2.3290000000000002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3.4260000000000002</v>
      </c>
      <c r="S14" s="57">
        <v>8.6329999999999991</v>
      </c>
      <c r="T14" s="57">
        <v>9.4969999999999999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127.60900000000001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8.7240000000000002</v>
      </c>
      <c r="H16" s="62">
        <f t="shared" si="1"/>
        <v>2.3290000000000002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3.4260000000000002</v>
      </c>
      <c r="S16" s="62">
        <f t="shared" si="1"/>
        <v>8.6329999999999991</v>
      </c>
      <c r="T16" s="62">
        <f t="shared" si="1"/>
        <v>9.4969999999999999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127.60900000000001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854.8069999999999</v>
      </c>
      <c r="C19" s="72">
        <v>849.18799999999999</v>
      </c>
      <c r="D19" s="72">
        <v>850.31200000000001</v>
      </c>
      <c r="E19" s="72">
        <v>848.06799999999998</v>
      </c>
      <c r="F19" s="72">
        <v>844.44099999999992</v>
      </c>
      <c r="G19" s="72">
        <v>842.35400000000004</v>
      </c>
      <c r="H19" s="72">
        <v>811.76200000000017</v>
      </c>
      <c r="I19" s="72">
        <v>783.274</v>
      </c>
      <c r="J19" s="72">
        <v>777.99199999999996</v>
      </c>
      <c r="K19" s="72">
        <v>781.67399999999998</v>
      </c>
      <c r="L19" s="72">
        <v>785.99600000000009</v>
      </c>
      <c r="M19" s="72">
        <v>783.34399999999994</v>
      </c>
      <c r="N19" s="72">
        <v>778.15200000000004</v>
      </c>
      <c r="O19" s="72">
        <v>782.39599999999996</v>
      </c>
      <c r="P19" s="72">
        <v>778.52499999999998</v>
      </c>
      <c r="Q19" s="72">
        <v>780.57999999999993</v>
      </c>
      <c r="R19" s="72">
        <v>789.68799999999999</v>
      </c>
      <c r="S19" s="72">
        <v>698.71699999999987</v>
      </c>
      <c r="T19" s="72">
        <v>719.65899999999999</v>
      </c>
      <c r="U19" s="72">
        <v>727.92700000000002</v>
      </c>
      <c r="V19" s="72">
        <v>714.34900000000005</v>
      </c>
      <c r="W19" s="72">
        <v>788.11699999999996</v>
      </c>
      <c r="X19" s="72">
        <v>856.57499999999993</v>
      </c>
      <c r="Y19" s="72">
        <v>888.14599999999996</v>
      </c>
      <c r="Z19" s="73"/>
      <c r="AA19" s="74">
        <f t="shared" ref="AA19:AA25" si="2">SUM(B19:Z19)</f>
        <v>19116.043000000001</v>
      </c>
    </row>
    <row r="20" spans="1:27" ht="24.95" customHeight="1" x14ac:dyDescent="0.2">
      <c r="A20" s="75" t="s">
        <v>15</v>
      </c>
      <c r="B20" s="76">
        <v>861.88300000000004</v>
      </c>
      <c r="C20" s="77">
        <v>851.65000000000009</v>
      </c>
      <c r="D20" s="77">
        <v>841.66899999999998</v>
      </c>
      <c r="E20" s="77">
        <v>839.24200000000008</v>
      </c>
      <c r="F20" s="77">
        <v>834.32700000000011</v>
      </c>
      <c r="G20" s="77">
        <v>847.8599999999999</v>
      </c>
      <c r="H20" s="77">
        <v>897.85000000000014</v>
      </c>
      <c r="I20" s="77">
        <v>941.66699999999992</v>
      </c>
      <c r="J20" s="77">
        <v>947.01199999999994</v>
      </c>
      <c r="K20" s="77">
        <v>937.21600000000001</v>
      </c>
      <c r="L20" s="77">
        <v>918.30600000000004</v>
      </c>
      <c r="M20" s="77">
        <v>929.24800000000016</v>
      </c>
      <c r="N20" s="77">
        <v>921.97099999999989</v>
      </c>
      <c r="O20" s="77">
        <v>905.66000000000008</v>
      </c>
      <c r="P20" s="77">
        <v>901.71100000000001</v>
      </c>
      <c r="Q20" s="77">
        <v>920.12500000000011</v>
      </c>
      <c r="R20" s="77">
        <v>914.75300000000004</v>
      </c>
      <c r="S20" s="77">
        <v>949.38799999999992</v>
      </c>
      <c r="T20" s="77">
        <v>985.673</v>
      </c>
      <c r="U20" s="77">
        <v>962.82799999999986</v>
      </c>
      <c r="V20" s="77">
        <v>914.55200000000002</v>
      </c>
      <c r="W20" s="77">
        <v>842.7750000000002</v>
      </c>
      <c r="X20" s="77">
        <v>817.06799999999998</v>
      </c>
      <c r="Y20" s="77">
        <v>830.98300000000017</v>
      </c>
      <c r="Z20" s="78"/>
      <c r="AA20" s="79">
        <f t="shared" si="2"/>
        <v>21515.417000000001</v>
      </c>
    </row>
    <row r="21" spans="1:27" ht="24.95" customHeight="1" x14ac:dyDescent="0.2">
      <c r="A21" s="75" t="s">
        <v>16</v>
      </c>
      <c r="B21" s="80">
        <v>2277.0010000000002</v>
      </c>
      <c r="C21" s="81">
        <v>2179.4859999999999</v>
      </c>
      <c r="D21" s="81">
        <v>2093.098</v>
      </c>
      <c r="E21" s="81">
        <v>2051.8609999999999</v>
      </c>
      <c r="F21" s="81">
        <v>2070.7150000000006</v>
      </c>
      <c r="G21" s="81">
        <v>2137.1079999999997</v>
      </c>
      <c r="H21" s="81">
        <v>2401.4090000000001</v>
      </c>
      <c r="I21" s="81">
        <v>2760.1540000000005</v>
      </c>
      <c r="J21" s="81">
        <v>3058.1969999999997</v>
      </c>
      <c r="K21" s="81">
        <v>3240.8879999999999</v>
      </c>
      <c r="L21" s="81">
        <v>3310.953</v>
      </c>
      <c r="M21" s="81">
        <v>3472.7449999999999</v>
      </c>
      <c r="N21" s="81">
        <v>3435.6829999999995</v>
      </c>
      <c r="O21" s="81">
        <v>3144.1489999999999</v>
      </c>
      <c r="P21" s="81">
        <v>2931.4879999999998</v>
      </c>
      <c r="Q21" s="81">
        <v>2853.0929999999994</v>
      </c>
      <c r="R21" s="81">
        <v>2887.069</v>
      </c>
      <c r="S21" s="81">
        <v>3136.3980000000001</v>
      </c>
      <c r="T21" s="81">
        <v>3541.9269999999997</v>
      </c>
      <c r="U21" s="81">
        <v>3554.3769999999995</v>
      </c>
      <c r="V21" s="81">
        <v>3402.1569999999997</v>
      </c>
      <c r="W21" s="81">
        <v>3114.12</v>
      </c>
      <c r="X21" s="81">
        <v>2820.0149999999999</v>
      </c>
      <c r="Y21" s="81">
        <v>2477.5439999999999</v>
      </c>
      <c r="Z21" s="78"/>
      <c r="AA21" s="79">
        <f t="shared" si="2"/>
        <v>68351.635000000009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81</v>
      </c>
      <c r="C23" s="77">
        <v>78.5</v>
      </c>
      <c r="D23" s="77">
        <v>82</v>
      </c>
      <c r="E23" s="77">
        <v>84</v>
      </c>
      <c r="F23" s="77">
        <v>93.5</v>
      </c>
      <c r="G23" s="77">
        <v>88.5</v>
      </c>
      <c r="H23" s="77">
        <v>108.5</v>
      </c>
      <c r="I23" s="77">
        <v>101.5</v>
      </c>
      <c r="J23" s="77">
        <v>113</v>
      </c>
      <c r="K23" s="77">
        <v>112.5</v>
      </c>
      <c r="L23" s="77">
        <v>107</v>
      </c>
      <c r="M23" s="77">
        <v>108</v>
      </c>
      <c r="N23" s="77">
        <v>104</v>
      </c>
      <c r="O23" s="77">
        <v>96.5</v>
      </c>
      <c r="P23" s="77">
        <v>94</v>
      </c>
      <c r="Q23" s="77">
        <v>118.5</v>
      </c>
      <c r="R23" s="77">
        <v>150.5</v>
      </c>
      <c r="S23" s="77">
        <v>235</v>
      </c>
      <c r="T23" s="77">
        <v>246.5</v>
      </c>
      <c r="U23" s="77">
        <v>233.5</v>
      </c>
      <c r="V23" s="77">
        <v>218.5</v>
      </c>
      <c r="W23" s="77">
        <v>199</v>
      </c>
      <c r="X23" s="77">
        <v>171.5</v>
      </c>
      <c r="Y23" s="77">
        <v>158</v>
      </c>
      <c r="Z23" s="77"/>
      <c r="AA23" s="79">
        <f t="shared" si="2"/>
        <v>3183.5</v>
      </c>
    </row>
    <row r="24" spans="1:27" ht="24.95" customHeight="1" x14ac:dyDescent="0.2">
      <c r="A24" s="85" t="s">
        <v>19</v>
      </c>
      <c r="B24" s="77">
        <v>218</v>
      </c>
      <c r="C24" s="77">
        <v>209.00000000000003</v>
      </c>
      <c r="D24" s="77">
        <v>201.00000000000003</v>
      </c>
      <c r="E24" s="77">
        <v>201.00000000000003</v>
      </c>
      <c r="F24" s="77">
        <v>211.00000000000003</v>
      </c>
      <c r="G24" s="77">
        <v>232</v>
      </c>
      <c r="H24" s="77">
        <v>245.99999999999997</v>
      </c>
      <c r="I24" s="77">
        <v>274</v>
      </c>
      <c r="J24" s="77">
        <v>298</v>
      </c>
      <c r="K24" s="77">
        <v>291</v>
      </c>
      <c r="L24" s="77">
        <v>286</v>
      </c>
      <c r="M24" s="77">
        <v>288</v>
      </c>
      <c r="N24" s="77">
        <v>278</v>
      </c>
      <c r="O24" s="77">
        <v>271</v>
      </c>
      <c r="P24" s="77">
        <v>267.99999999999994</v>
      </c>
      <c r="Q24" s="77">
        <v>274</v>
      </c>
      <c r="R24" s="77">
        <v>299.99999999999994</v>
      </c>
      <c r="S24" s="77">
        <v>329</v>
      </c>
      <c r="T24" s="77">
        <v>361</v>
      </c>
      <c r="U24" s="77">
        <v>361</v>
      </c>
      <c r="V24" s="77">
        <v>338.99999999999994</v>
      </c>
      <c r="W24" s="77">
        <v>311</v>
      </c>
      <c r="X24" s="77">
        <v>277</v>
      </c>
      <c r="Y24" s="77">
        <v>245</v>
      </c>
      <c r="Z24" s="77"/>
      <c r="AA24" s="79">
        <f t="shared" si="2"/>
        <v>6569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4292.6910000000007</v>
      </c>
      <c r="C26" s="88">
        <f t="shared" ref="C26:Z26" si="3">IF(LEN(C$2)&gt;0,SUM(C19:C25),"")</f>
        <v>4167.8240000000005</v>
      </c>
      <c r="D26" s="88">
        <f t="shared" si="3"/>
        <v>4068.0789999999997</v>
      </c>
      <c r="E26" s="88">
        <f t="shared" si="3"/>
        <v>4024.1709999999998</v>
      </c>
      <c r="F26" s="88">
        <f t="shared" si="3"/>
        <v>4053.9830000000006</v>
      </c>
      <c r="G26" s="88">
        <f t="shared" si="3"/>
        <v>4147.8220000000001</v>
      </c>
      <c r="H26" s="88">
        <f t="shared" si="3"/>
        <v>4465.5210000000006</v>
      </c>
      <c r="I26" s="88">
        <f t="shared" si="3"/>
        <v>4860.5950000000003</v>
      </c>
      <c r="J26" s="88">
        <f t="shared" si="3"/>
        <v>5194.2009999999991</v>
      </c>
      <c r="K26" s="88">
        <f t="shared" si="3"/>
        <v>5363.2780000000002</v>
      </c>
      <c r="L26" s="88">
        <f t="shared" si="3"/>
        <v>5408.2550000000001</v>
      </c>
      <c r="M26" s="88">
        <f t="shared" si="3"/>
        <v>5581.3369999999995</v>
      </c>
      <c r="N26" s="88">
        <f t="shared" si="3"/>
        <v>5517.8059999999996</v>
      </c>
      <c r="O26" s="88">
        <f t="shared" si="3"/>
        <v>5199.7049999999999</v>
      </c>
      <c r="P26" s="88">
        <f t="shared" si="3"/>
        <v>4973.7240000000002</v>
      </c>
      <c r="Q26" s="88">
        <f t="shared" si="3"/>
        <v>4946.2979999999989</v>
      </c>
      <c r="R26" s="88">
        <f t="shared" si="3"/>
        <v>5042.01</v>
      </c>
      <c r="S26" s="88">
        <f t="shared" si="3"/>
        <v>5348.5029999999997</v>
      </c>
      <c r="T26" s="88">
        <f t="shared" si="3"/>
        <v>5854.759</v>
      </c>
      <c r="U26" s="88">
        <f t="shared" si="3"/>
        <v>5839.6319999999996</v>
      </c>
      <c r="V26" s="88">
        <f t="shared" si="3"/>
        <v>5588.558</v>
      </c>
      <c r="W26" s="88">
        <f t="shared" si="3"/>
        <v>5255.0120000000006</v>
      </c>
      <c r="X26" s="88">
        <f t="shared" si="3"/>
        <v>4942.1579999999994</v>
      </c>
      <c r="Y26" s="88">
        <f t="shared" si="3"/>
        <v>4599.6729999999998</v>
      </c>
      <c r="Z26" s="89" t="str">
        <f t="shared" si="3"/>
        <v/>
      </c>
      <c r="AA26" s="90">
        <f>SUM(AA19:AA25)</f>
        <v>118735.59500000002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462.5</v>
      </c>
      <c r="C29" s="72">
        <v>451</v>
      </c>
      <c r="D29" s="72">
        <v>446.5</v>
      </c>
      <c r="E29" s="72">
        <v>448.5</v>
      </c>
      <c r="F29" s="72">
        <v>468</v>
      </c>
      <c r="G29" s="72">
        <v>454</v>
      </c>
      <c r="H29" s="72">
        <v>439</v>
      </c>
      <c r="I29" s="72">
        <v>470</v>
      </c>
      <c r="J29" s="72">
        <v>534.5</v>
      </c>
      <c r="K29" s="72">
        <v>596</v>
      </c>
      <c r="L29" s="72">
        <v>585.5</v>
      </c>
      <c r="M29" s="72">
        <v>588.5</v>
      </c>
      <c r="N29" s="72">
        <v>577.5</v>
      </c>
      <c r="O29" s="72">
        <v>563</v>
      </c>
      <c r="P29" s="72">
        <v>552.5</v>
      </c>
      <c r="Q29" s="72">
        <v>542</v>
      </c>
      <c r="R29" s="72">
        <v>592</v>
      </c>
      <c r="S29" s="72">
        <v>672.5</v>
      </c>
      <c r="T29" s="72">
        <v>718</v>
      </c>
      <c r="U29" s="72">
        <v>705</v>
      </c>
      <c r="V29" s="72">
        <v>667</v>
      </c>
      <c r="W29" s="72">
        <v>668.5</v>
      </c>
      <c r="X29" s="72">
        <v>597</v>
      </c>
      <c r="Y29" s="72">
        <v>549.5</v>
      </c>
      <c r="Z29" s="73"/>
      <c r="AA29" s="74">
        <f>SUM(B29:Z29)</f>
        <v>13348.5</v>
      </c>
    </row>
    <row r="30" spans="1:27" ht="24.95" customHeight="1" x14ac:dyDescent="0.2">
      <c r="A30" s="75" t="s">
        <v>24</v>
      </c>
      <c r="B30" s="76">
        <v>4334.6909999999998</v>
      </c>
      <c r="C30" s="77">
        <v>4127.3239999999996</v>
      </c>
      <c r="D30" s="77">
        <v>4040.0790000000002</v>
      </c>
      <c r="E30" s="77">
        <v>4002.1709999999998</v>
      </c>
      <c r="F30" s="77">
        <v>3973.4830000000002</v>
      </c>
      <c r="G30" s="77">
        <v>4018.5459999999998</v>
      </c>
      <c r="H30" s="77">
        <v>4402.8500000000004</v>
      </c>
      <c r="I30" s="77">
        <v>4779.5950000000003</v>
      </c>
      <c r="J30" s="77">
        <v>5164.701</v>
      </c>
      <c r="K30" s="77">
        <v>5281.2780000000002</v>
      </c>
      <c r="L30" s="77">
        <v>5296.7550000000001</v>
      </c>
      <c r="M30" s="77">
        <v>5478.8370000000004</v>
      </c>
      <c r="N30" s="77">
        <v>5404.3059999999996</v>
      </c>
      <c r="O30" s="77">
        <v>5153.7049999999999</v>
      </c>
      <c r="P30" s="77">
        <v>4917.2240000000002</v>
      </c>
      <c r="Q30" s="77">
        <v>4903.2979999999998</v>
      </c>
      <c r="R30" s="77">
        <v>4923.4359999999997</v>
      </c>
      <c r="S30" s="77">
        <v>5174.6360000000004</v>
      </c>
      <c r="T30" s="77">
        <v>5601.2560000000003</v>
      </c>
      <c r="U30" s="77">
        <v>5599.1319999999996</v>
      </c>
      <c r="V30" s="77">
        <v>5353.058</v>
      </c>
      <c r="W30" s="77">
        <v>5061.0119999999997</v>
      </c>
      <c r="X30" s="77">
        <v>4855.6580000000004</v>
      </c>
      <c r="Y30" s="77">
        <v>4643.6729999999998</v>
      </c>
      <c r="Z30" s="78"/>
      <c r="AA30" s="79">
        <f>SUM(B30:Z30)</f>
        <v>116490.70399999998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4797.1909999999998</v>
      </c>
      <c r="C32" s="62">
        <f t="shared" ref="C32:Z32" si="4">IF(LEN(C$2)&gt;0,SUM(C29:C31),"")</f>
        <v>4578.3239999999996</v>
      </c>
      <c r="D32" s="62">
        <f t="shared" si="4"/>
        <v>4486.5789999999997</v>
      </c>
      <c r="E32" s="62">
        <f t="shared" si="4"/>
        <v>4450.6710000000003</v>
      </c>
      <c r="F32" s="62">
        <f t="shared" si="4"/>
        <v>4441.4830000000002</v>
      </c>
      <c r="G32" s="62">
        <f t="shared" si="4"/>
        <v>4472.5460000000003</v>
      </c>
      <c r="H32" s="62">
        <f t="shared" si="4"/>
        <v>4841.8500000000004</v>
      </c>
      <c r="I32" s="62">
        <f t="shared" si="4"/>
        <v>5249.5950000000003</v>
      </c>
      <c r="J32" s="62">
        <f t="shared" si="4"/>
        <v>5699.201</v>
      </c>
      <c r="K32" s="62">
        <f t="shared" si="4"/>
        <v>5877.2780000000002</v>
      </c>
      <c r="L32" s="62">
        <f t="shared" si="4"/>
        <v>5882.2550000000001</v>
      </c>
      <c r="M32" s="62">
        <f t="shared" si="4"/>
        <v>6067.3370000000004</v>
      </c>
      <c r="N32" s="62">
        <f t="shared" si="4"/>
        <v>5981.8059999999996</v>
      </c>
      <c r="O32" s="62">
        <f t="shared" si="4"/>
        <v>5716.7049999999999</v>
      </c>
      <c r="P32" s="62">
        <f t="shared" si="4"/>
        <v>5469.7240000000002</v>
      </c>
      <c r="Q32" s="62">
        <f t="shared" si="4"/>
        <v>5445.2979999999998</v>
      </c>
      <c r="R32" s="62">
        <f t="shared" si="4"/>
        <v>5515.4359999999997</v>
      </c>
      <c r="S32" s="62">
        <f t="shared" si="4"/>
        <v>5847.1360000000004</v>
      </c>
      <c r="T32" s="62">
        <f t="shared" si="4"/>
        <v>6319.2560000000003</v>
      </c>
      <c r="U32" s="62">
        <f t="shared" si="4"/>
        <v>6304.1319999999996</v>
      </c>
      <c r="V32" s="62">
        <f t="shared" si="4"/>
        <v>6020.058</v>
      </c>
      <c r="W32" s="62">
        <f t="shared" si="4"/>
        <v>5729.5119999999997</v>
      </c>
      <c r="X32" s="62">
        <f t="shared" si="4"/>
        <v>5452.6580000000004</v>
      </c>
      <c r="Y32" s="62">
        <f t="shared" si="4"/>
        <v>5193.1729999999998</v>
      </c>
      <c r="Z32" s="63" t="str">
        <f t="shared" si="4"/>
        <v/>
      </c>
      <c r="AA32" s="64">
        <f>SUM(AA29:AA31)</f>
        <v>129839.20399999998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139</v>
      </c>
      <c r="C35" s="95">
        <v>179</v>
      </c>
      <c r="D35" s="95">
        <v>179</v>
      </c>
      <c r="E35" s="95">
        <v>179</v>
      </c>
      <c r="F35" s="95">
        <v>208</v>
      </c>
      <c r="G35" s="95">
        <v>106</v>
      </c>
      <c r="H35" s="95">
        <v>76</v>
      </c>
      <c r="I35" s="95">
        <v>40</v>
      </c>
      <c r="J35" s="95">
        <v>100</v>
      </c>
      <c r="K35" s="95">
        <v>211</v>
      </c>
      <c r="L35" s="95">
        <v>179</v>
      </c>
      <c r="M35" s="95">
        <v>211</v>
      </c>
      <c r="N35" s="95">
        <v>204</v>
      </c>
      <c r="O35" s="95">
        <v>204</v>
      </c>
      <c r="P35" s="95">
        <v>192</v>
      </c>
      <c r="Q35" s="95">
        <v>180</v>
      </c>
      <c r="R35" s="95">
        <v>86</v>
      </c>
      <c r="S35" s="95">
        <v>52</v>
      </c>
      <c r="T35" s="95">
        <v>22</v>
      </c>
      <c r="U35" s="95">
        <v>24</v>
      </c>
      <c r="V35" s="95">
        <v>55</v>
      </c>
      <c r="W35" s="95">
        <v>98</v>
      </c>
      <c r="X35" s="95">
        <v>124</v>
      </c>
      <c r="Y35" s="95">
        <v>195</v>
      </c>
      <c r="Z35" s="96"/>
      <c r="AA35" s="74">
        <f t="shared" ref="AA35:AA40" si="5">SUM(B35:Z35)</f>
        <v>3243</v>
      </c>
    </row>
    <row r="36" spans="1:27" ht="24.95" customHeight="1" x14ac:dyDescent="0.2">
      <c r="A36" s="97" t="s">
        <v>42</v>
      </c>
      <c r="B36" s="98">
        <v>326</v>
      </c>
      <c r="C36" s="99">
        <v>222</v>
      </c>
      <c r="D36" s="99">
        <v>230</v>
      </c>
      <c r="E36" s="99">
        <v>238</v>
      </c>
      <c r="F36" s="99">
        <v>170</v>
      </c>
      <c r="G36" s="99">
        <v>210</v>
      </c>
      <c r="H36" s="99">
        <v>298</v>
      </c>
      <c r="I36" s="99">
        <v>319</v>
      </c>
      <c r="J36" s="99">
        <v>375</v>
      </c>
      <c r="K36" s="99">
        <v>273</v>
      </c>
      <c r="L36" s="99">
        <v>295</v>
      </c>
      <c r="M36" s="99">
        <v>245</v>
      </c>
      <c r="N36" s="99">
        <v>260</v>
      </c>
      <c r="O36" s="99">
        <v>313</v>
      </c>
      <c r="P36" s="99">
        <v>274</v>
      </c>
      <c r="Q36" s="99">
        <v>289</v>
      </c>
      <c r="R36" s="99">
        <v>354</v>
      </c>
      <c r="S36" s="99">
        <v>438</v>
      </c>
      <c r="T36" s="99">
        <v>433</v>
      </c>
      <c r="U36" s="99">
        <v>431</v>
      </c>
      <c r="V36" s="99">
        <v>367</v>
      </c>
      <c r="W36" s="99">
        <v>367</v>
      </c>
      <c r="X36" s="99">
        <v>377</v>
      </c>
      <c r="Y36" s="99">
        <v>389</v>
      </c>
      <c r="Z36" s="100"/>
      <c r="AA36" s="79">
        <f t="shared" si="5"/>
        <v>7493</v>
      </c>
    </row>
    <row r="37" spans="1:27" ht="24.95" customHeight="1" x14ac:dyDescent="0.2">
      <c r="A37" s="97" t="s">
        <v>43</v>
      </c>
      <c r="B37" s="98">
        <v>787.5</v>
      </c>
      <c r="C37" s="99">
        <v>260.39999999999998</v>
      </c>
      <c r="D37" s="99"/>
      <c r="E37" s="99"/>
      <c r="F37" s="99"/>
      <c r="G37" s="99">
        <v>106.5</v>
      </c>
      <c r="H37" s="99">
        <v>882.4</v>
      </c>
      <c r="I37" s="99">
        <v>1080</v>
      </c>
      <c r="J37" s="99">
        <v>900</v>
      </c>
      <c r="K37" s="99">
        <v>178.9</v>
      </c>
      <c r="L37" s="99"/>
      <c r="M37" s="99"/>
      <c r="N37" s="99"/>
      <c r="O37" s="99"/>
      <c r="P37" s="99"/>
      <c r="Q37" s="99"/>
      <c r="R37" s="99">
        <v>350.2</v>
      </c>
      <c r="S37" s="99">
        <v>66.3</v>
      </c>
      <c r="T37" s="99">
        <v>69.599999999999994</v>
      </c>
      <c r="U37" s="99"/>
      <c r="V37" s="99"/>
      <c r="W37" s="99">
        <v>97</v>
      </c>
      <c r="X37" s="99"/>
      <c r="Y37" s="99"/>
      <c r="Z37" s="100"/>
      <c r="AA37" s="79">
        <f t="shared" si="5"/>
        <v>4778.8</v>
      </c>
    </row>
    <row r="38" spans="1:27" ht="24.95" customHeight="1" x14ac:dyDescent="0.2">
      <c r="A38" s="97" t="s">
        <v>44</v>
      </c>
      <c r="B38" s="98">
        <v>30</v>
      </c>
      <c r="C38" s="99"/>
      <c r="D38" s="99"/>
      <c r="E38" s="99"/>
      <c r="F38" s="99"/>
      <c r="G38" s="99"/>
      <c r="H38" s="99"/>
      <c r="I38" s="99">
        <v>30</v>
      </c>
      <c r="J38" s="99">
        <v>30</v>
      </c>
      <c r="K38" s="99">
        <v>30</v>
      </c>
      <c r="L38" s="99"/>
      <c r="M38" s="99">
        <v>30</v>
      </c>
      <c r="N38" s="99"/>
      <c r="O38" s="99"/>
      <c r="P38" s="99">
        <v>30</v>
      </c>
      <c r="Q38" s="99">
        <v>30</v>
      </c>
      <c r="R38" s="99">
        <v>30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240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1282.5</v>
      </c>
      <c r="C40" s="88">
        <f t="shared" ref="C40:Z40" si="6">IF(LEN(C$2)&gt;0,SUM(C35:C39),"")</f>
        <v>661.4</v>
      </c>
      <c r="D40" s="88">
        <f t="shared" si="6"/>
        <v>409</v>
      </c>
      <c r="E40" s="88">
        <f t="shared" si="6"/>
        <v>417</v>
      </c>
      <c r="F40" s="88">
        <f t="shared" si="6"/>
        <v>378</v>
      </c>
      <c r="G40" s="88">
        <f t="shared" si="6"/>
        <v>422.5</v>
      </c>
      <c r="H40" s="88">
        <f t="shared" si="6"/>
        <v>1256.4000000000001</v>
      </c>
      <c r="I40" s="88">
        <f t="shared" si="6"/>
        <v>1469</v>
      </c>
      <c r="J40" s="88">
        <f t="shared" si="6"/>
        <v>1405</v>
      </c>
      <c r="K40" s="88">
        <f t="shared" si="6"/>
        <v>692.9</v>
      </c>
      <c r="L40" s="88">
        <f t="shared" si="6"/>
        <v>474</v>
      </c>
      <c r="M40" s="88">
        <f t="shared" si="6"/>
        <v>486</v>
      </c>
      <c r="N40" s="88">
        <f t="shared" si="6"/>
        <v>464</v>
      </c>
      <c r="O40" s="88">
        <f t="shared" si="6"/>
        <v>517</v>
      </c>
      <c r="P40" s="88">
        <f t="shared" si="6"/>
        <v>496</v>
      </c>
      <c r="Q40" s="88">
        <f t="shared" si="6"/>
        <v>499</v>
      </c>
      <c r="R40" s="88">
        <f t="shared" si="6"/>
        <v>820.2</v>
      </c>
      <c r="S40" s="88">
        <f t="shared" si="6"/>
        <v>556.29999999999995</v>
      </c>
      <c r="T40" s="88">
        <f t="shared" si="6"/>
        <v>524.6</v>
      </c>
      <c r="U40" s="88">
        <f t="shared" si="6"/>
        <v>455</v>
      </c>
      <c r="V40" s="88">
        <f t="shared" si="6"/>
        <v>422</v>
      </c>
      <c r="W40" s="88">
        <f t="shared" si="6"/>
        <v>562</v>
      </c>
      <c r="X40" s="88">
        <f t="shared" si="6"/>
        <v>501</v>
      </c>
      <c r="Y40" s="88">
        <f t="shared" si="6"/>
        <v>584</v>
      </c>
      <c r="Z40" s="89" t="str">
        <f t="shared" si="6"/>
        <v/>
      </c>
      <c r="AA40" s="90">
        <f t="shared" si="5"/>
        <v>15754.800000000001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787.5</v>
      </c>
      <c r="C45" s="99">
        <v>260.39999999999998</v>
      </c>
      <c r="D45" s="99"/>
      <c r="E45" s="99"/>
      <c r="F45" s="99"/>
      <c r="G45" s="99">
        <v>106.5</v>
      </c>
      <c r="H45" s="99">
        <v>882.4</v>
      </c>
      <c r="I45" s="99">
        <v>1080</v>
      </c>
      <c r="J45" s="99">
        <v>900</v>
      </c>
      <c r="K45" s="99">
        <v>178.9</v>
      </c>
      <c r="L45" s="99"/>
      <c r="M45" s="99"/>
      <c r="N45" s="99"/>
      <c r="O45" s="99"/>
      <c r="P45" s="99"/>
      <c r="Q45" s="99"/>
      <c r="R45" s="99">
        <v>350.2</v>
      </c>
      <c r="S45" s="99">
        <v>66.3</v>
      </c>
      <c r="T45" s="99">
        <v>69.599999999999994</v>
      </c>
      <c r="U45" s="99"/>
      <c r="V45" s="99"/>
      <c r="W45" s="99">
        <v>97</v>
      </c>
      <c r="X45" s="99"/>
      <c r="Y45" s="99"/>
      <c r="Z45" s="100"/>
      <c r="AA45" s="79">
        <f t="shared" si="7"/>
        <v>4778.8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60</v>
      </c>
      <c r="C48" s="99">
        <v>55</v>
      </c>
      <c r="D48" s="99">
        <v>51</v>
      </c>
      <c r="E48" s="99">
        <v>58</v>
      </c>
      <c r="F48" s="99">
        <v>75</v>
      </c>
      <c r="G48" s="99">
        <v>98</v>
      </c>
      <c r="H48" s="99">
        <v>101</v>
      </c>
      <c r="I48" s="99">
        <v>111</v>
      </c>
      <c r="J48" s="99">
        <v>127</v>
      </c>
      <c r="K48" s="99">
        <v>109</v>
      </c>
      <c r="L48" s="99">
        <v>96</v>
      </c>
      <c r="M48" s="99">
        <v>97</v>
      </c>
      <c r="N48" s="99">
        <v>90</v>
      </c>
      <c r="O48" s="99">
        <v>91</v>
      </c>
      <c r="P48" s="99">
        <v>101</v>
      </c>
      <c r="Q48" s="99">
        <v>119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148</v>
      </c>
      <c r="Y48" s="99">
        <v>122</v>
      </c>
      <c r="Z48" s="100"/>
      <c r="AA48" s="79">
        <f t="shared" si="7"/>
        <v>2609</v>
      </c>
    </row>
    <row r="49" spans="1:27" ht="30" customHeight="1" thickBot="1" x14ac:dyDescent="0.25">
      <c r="A49" s="86" t="s">
        <v>49</v>
      </c>
      <c r="B49" s="87">
        <f>IF(LEN(B$2)&gt;0,SUM(B43:B48),"")</f>
        <v>847.5</v>
      </c>
      <c r="C49" s="88">
        <f t="shared" ref="C49:Z49" si="8">IF(LEN(C$2)&gt;0,SUM(C43:C48),"")</f>
        <v>315.39999999999998</v>
      </c>
      <c r="D49" s="88">
        <f t="shared" si="8"/>
        <v>51</v>
      </c>
      <c r="E49" s="88">
        <f t="shared" si="8"/>
        <v>58</v>
      </c>
      <c r="F49" s="88">
        <f t="shared" si="8"/>
        <v>75</v>
      </c>
      <c r="G49" s="88">
        <f t="shared" si="8"/>
        <v>204.5</v>
      </c>
      <c r="H49" s="88">
        <f t="shared" si="8"/>
        <v>983.4</v>
      </c>
      <c r="I49" s="88">
        <f t="shared" si="8"/>
        <v>1191</v>
      </c>
      <c r="J49" s="88">
        <f t="shared" si="8"/>
        <v>1027</v>
      </c>
      <c r="K49" s="88">
        <f t="shared" si="8"/>
        <v>287.89999999999998</v>
      </c>
      <c r="L49" s="88">
        <f t="shared" si="8"/>
        <v>96</v>
      </c>
      <c r="M49" s="88">
        <f t="shared" si="8"/>
        <v>97</v>
      </c>
      <c r="N49" s="88">
        <f t="shared" si="8"/>
        <v>90</v>
      </c>
      <c r="O49" s="88">
        <f t="shared" si="8"/>
        <v>91</v>
      </c>
      <c r="P49" s="88">
        <f t="shared" si="8"/>
        <v>101</v>
      </c>
      <c r="Q49" s="88">
        <f t="shared" si="8"/>
        <v>119</v>
      </c>
      <c r="R49" s="88">
        <f t="shared" si="8"/>
        <v>500.2</v>
      </c>
      <c r="S49" s="88">
        <f t="shared" si="8"/>
        <v>216.3</v>
      </c>
      <c r="T49" s="88">
        <f t="shared" si="8"/>
        <v>219.6</v>
      </c>
      <c r="U49" s="88">
        <f t="shared" si="8"/>
        <v>150</v>
      </c>
      <c r="V49" s="88">
        <f t="shared" si="8"/>
        <v>150</v>
      </c>
      <c r="W49" s="88">
        <f t="shared" si="8"/>
        <v>247</v>
      </c>
      <c r="X49" s="88">
        <f t="shared" si="8"/>
        <v>148</v>
      </c>
      <c r="Y49" s="88">
        <f t="shared" si="8"/>
        <v>122</v>
      </c>
      <c r="Z49" s="89" t="str">
        <f t="shared" si="8"/>
        <v/>
      </c>
      <c r="AA49" s="90">
        <f t="shared" si="7"/>
        <v>7387.8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5584.6910000000007</v>
      </c>
      <c r="C52" s="88">
        <f t="shared" ref="C52:Z52" si="10">IF(LEN(C$2)&gt;0,SUM(C10:C15)+C26+C40,"")</f>
        <v>4838.7240000000002</v>
      </c>
      <c r="D52" s="88">
        <f t="shared" si="10"/>
        <v>4486.5789999999997</v>
      </c>
      <c r="E52" s="88">
        <f t="shared" si="10"/>
        <v>4450.6710000000003</v>
      </c>
      <c r="F52" s="88">
        <f t="shared" si="10"/>
        <v>4441.4830000000002</v>
      </c>
      <c r="G52" s="88">
        <f t="shared" si="10"/>
        <v>4579.0460000000003</v>
      </c>
      <c r="H52" s="88">
        <f t="shared" si="10"/>
        <v>5724.25</v>
      </c>
      <c r="I52" s="88">
        <f t="shared" si="10"/>
        <v>6329.5950000000003</v>
      </c>
      <c r="J52" s="88">
        <f t="shared" si="10"/>
        <v>6599.2009999999991</v>
      </c>
      <c r="K52" s="88">
        <f t="shared" si="10"/>
        <v>6056.1779999999999</v>
      </c>
      <c r="L52" s="88">
        <f t="shared" si="10"/>
        <v>5882.2550000000001</v>
      </c>
      <c r="M52" s="88">
        <f t="shared" si="10"/>
        <v>6067.3369999999995</v>
      </c>
      <c r="N52" s="88">
        <f t="shared" si="10"/>
        <v>5981.8059999999996</v>
      </c>
      <c r="O52" s="88">
        <f t="shared" si="10"/>
        <v>5716.7049999999999</v>
      </c>
      <c r="P52" s="88">
        <f t="shared" si="10"/>
        <v>5469.7240000000002</v>
      </c>
      <c r="Q52" s="88">
        <f t="shared" si="10"/>
        <v>5445.2979999999989</v>
      </c>
      <c r="R52" s="88">
        <f t="shared" si="10"/>
        <v>5865.6360000000004</v>
      </c>
      <c r="S52" s="88">
        <f t="shared" si="10"/>
        <v>5913.4359999999997</v>
      </c>
      <c r="T52" s="88">
        <f t="shared" si="10"/>
        <v>6388.8560000000007</v>
      </c>
      <c r="U52" s="88">
        <f t="shared" si="10"/>
        <v>6304.1319999999996</v>
      </c>
      <c r="V52" s="88">
        <f t="shared" si="10"/>
        <v>6020.058</v>
      </c>
      <c r="W52" s="88">
        <f t="shared" si="10"/>
        <v>5826.5120000000006</v>
      </c>
      <c r="X52" s="88">
        <f t="shared" si="10"/>
        <v>5452.6579999999994</v>
      </c>
      <c r="Y52" s="88">
        <f t="shared" si="10"/>
        <v>5193.1729999999998</v>
      </c>
      <c r="Z52" s="89" t="str">
        <f t="shared" si="10"/>
        <v/>
      </c>
      <c r="AA52" s="104">
        <f>SUM(B52:Z52)</f>
        <v>134618.00400000002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787.5</v>
      </c>
      <c r="C4" s="18">
        <v>260.39999999999998</v>
      </c>
      <c r="D4" s="18">
        <v>-122.5</v>
      </c>
      <c r="E4" s="18">
        <v>-143.9</v>
      </c>
      <c r="F4" s="18">
        <v>-195.1</v>
      </c>
      <c r="G4" s="18">
        <v>106.5</v>
      </c>
      <c r="H4" s="18">
        <v>882.4</v>
      </c>
      <c r="I4" s="18">
        <v>1080</v>
      </c>
      <c r="J4" s="18">
        <v>900</v>
      </c>
      <c r="K4" s="18">
        <v>178.9</v>
      </c>
      <c r="L4" s="18">
        <v>-50.4</v>
      </c>
      <c r="M4" s="18">
        <v>-251.4</v>
      </c>
      <c r="N4" s="18">
        <v>-324.7</v>
      </c>
      <c r="O4" s="18">
        <v>-417</v>
      </c>
      <c r="P4" s="18">
        <v>-378.7</v>
      </c>
      <c r="Q4" s="18">
        <v>-352.3</v>
      </c>
      <c r="R4" s="18">
        <v>350.2</v>
      </c>
      <c r="S4" s="18">
        <v>66.3</v>
      </c>
      <c r="T4" s="18">
        <v>69.599999999999994</v>
      </c>
      <c r="U4" s="18">
        <v>-79.099999999999994</v>
      </c>
      <c r="V4" s="18">
        <v>-85.1</v>
      </c>
      <c r="W4" s="18">
        <v>97</v>
      </c>
      <c r="X4" s="18">
        <v>-215</v>
      </c>
      <c r="Y4" s="18">
        <v>-361.3</v>
      </c>
      <c r="Z4" s="19"/>
      <c r="AA4" s="111">
        <f>SUM(B4:Z4)</f>
        <v>1802.3000000000009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95.99</v>
      </c>
      <c r="C7" s="117">
        <v>102.29</v>
      </c>
      <c r="D7" s="117">
        <v>100.77</v>
      </c>
      <c r="E7" s="117">
        <v>104.48</v>
      </c>
      <c r="F7" s="117">
        <v>104.11</v>
      </c>
      <c r="G7" s="117">
        <v>109.29</v>
      </c>
      <c r="H7" s="117">
        <v>139.13</v>
      </c>
      <c r="I7" s="117">
        <v>132.16999999999999</v>
      </c>
      <c r="J7" s="117">
        <v>127.9</v>
      </c>
      <c r="K7" s="117">
        <v>114.78</v>
      </c>
      <c r="L7" s="117">
        <v>106.98</v>
      </c>
      <c r="M7" s="117">
        <v>100.34</v>
      </c>
      <c r="N7" s="117">
        <v>94.54</v>
      </c>
      <c r="O7" s="117">
        <v>95.68</v>
      </c>
      <c r="P7" s="117">
        <v>110.34</v>
      </c>
      <c r="Q7" s="117">
        <v>134.24</v>
      </c>
      <c r="R7" s="117">
        <v>147.63</v>
      </c>
      <c r="S7" s="117">
        <v>175.04</v>
      </c>
      <c r="T7" s="117">
        <v>188.87</v>
      </c>
      <c r="U7" s="117">
        <v>174.33</v>
      </c>
      <c r="V7" s="117">
        <v>148.6</v>
      </c>
      <c r="W7" s="117">
        <v>139.93</v>
      </c>
      <c r="X7" s="117">
        <v>127.15</v>
      </c>
      <c r="Y7" s="117">
        <v>102.05</v>
      </c>
      <c r="Z7" s="118"/>
      <c r="AA7" s="119">
        <f>IF(SUM(B7:Z7)&lt;&gt;0,AVERAGEIF(B7:Z7,"&lt;&gt;"""),"")</f>
        <v>124.02624999999999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122.5</v>
      </c>
      <c r="E13" s="129">
        <v>143.9</v>
      </c>
      <c r="F13" s="129">
        <v>195.1</v>
      </c>
      <c r="G13" s="129"/>
      <c r="H13" s="129"/>
      <c r="I13" s="129"/>
      <c r="J13" s="129"/>
      <c r="K13" s="129"/>
      <c r="L13" s="129">
        <v>50.4</v>
      </c>
      <c r="M13" s="129">
        <v>251.4</v>
      </c>
      <c r="N13" s="129">
        <v>324.7</v>
      </c>
      <c r="O13" s="129">
        <v>417</v>
      </c>
      <c r="P13" s="129">
        <v>378.7</v>
      </c>
      <c r="Q13" s="129">
        <v>352.3</v>
      </c>
      <c r="R13" s="129"/>
      <c r="S13" s="129"/>
      <c r="T13" s="129"/>
      <c r="U13" s="129">
        <v>79.099999999999994</v>
      </c>
      <c r="V13" s="129">
        <v>85.1</v>
      </c>
      <c r="W13" s="129"/>
      <c r="X13" s="129">
        <v>215</v>
      </c>
      <c r="Y13" s="130">
        <v>361.3</v>
      </c>
      <c r="Z13" s="131"/>
      <c r="AA13" s="132">
        <f t="shared" si="0"/>
        <v>2976.5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122.5</v>
      </c>
      <c r="E16" s="135">
        <f t="shared" si="1"/>
        <v>143.9</v>
      </c>
      <c r="F16" s="135">
        <f t="shared" si="1"/>
        <v>195.1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50.4</v>
      </c>
      <c r="M16" s="135">
        <f t="shared" si="1"/>
        <v>251.4</v>
      </c>
      <c r="N16" s="135">
        <f t="shared" si="1"/>
        <v>324.7</v>
      </c>
      <c r="O16" s="135">
        <f t="shared" si="1"/>
        <v>417</v>
      </c>
      <c r="P16" s="135">
        <f t="shared" si="1"/>
        <v>378.7</v>
      </c>
      <c r="Q16" s="135">
        <f t="shared" si="1"/>
        <v>352.3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79.099999999999994</v>
      </c>
      <c r="V16" s="135">
        <f t="shared" si="1"/>
        <v>85.1</v>
      </c>
      <c r="W16" s="135">
        <f t="shared" si="1"/>
        <v>0</v>
      </c>
      <c r="X16" s="135">
        <f t="shared" si="1"/>
        <v>215</v>
      </c>
      <c r="Y16" s="135">
        <f t="shared" si="1"/>
        <v>361.3</v>
      </c>
      <c r="Z16" s="136" t="str">
        <f t="shared" si="1"/>
        <v/>
      </c>
      <c r="AA16" s="90">
        <f t="shared" si="0"/>
        <v>2976.5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787.5</v>
      </c>
      <c r="C21" s="129">
        <v>260.39999999999998</v>
      </c>
      <c r="D21" s="129"/>
      <c r="E21" s="129"/>
      <c r="F21" s="129"/>
      <c r="G21" s="129">
        <v>106.5</v>
      </c>
      <c r="H21" s="129">
        <v>882.4</v>
      </c>
      <c r="I21" s="129">
        <v>1080</v>
      </c>
      <c r="J21" s="129">
        <v>900</v>
      </c>
      <c r="K21" s="129">
        <v>178.9</v>
      </c>
      <c r="L21" s="129"/>
      <c r="M21" s="129"/>
      <c r="N21" s="129"/>
      <c r="O21" s="129"/>
      <c r="P21" s="129"/>
      <c r="Q21" s="129"/>
      <c r="R21" s="129">
        <v>350.2</v>
      </c>
      <c r="S21" s="129">
        <v>66.3</v>
      </c>
      <c r="T21" s="129">
        <v>69.599999999999994</v>
      </c>
      <c r="U21" s="129"/>
      <c r="V21" s="129"/>
      <c r="W21" s="129">
        <v>97</v>
      </c>
      <c r="X21" s="129"/>
      <c r="Y21" s="130"/>
      <c r="Z21" s="131"/>
      <c r="AA21" s="132">
        <f t="shared" si="2"/>
        <v>4778.8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787.5</v>
      </c>
      <c r="C24" s="135">
        <f t="shared" si="3"/>
        <v>260.39999999999998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106.5</v>
      </c>
      <c r="H24" s="135">
        <f t="shared" si="3"/>
        <v>882.4</v>
      </c>
      <c r="I24" s="135">
        <f t="shared" si="3"/>
        <v>1080</v>
      </c>
      <c r="J24" s="135">
        <f t="shared" si="3"/>
        <v>900</v>
      </c>
      <c r="K24" s="135">
        <f t="shared" si="3"/>
        <v>178.9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350.2</v>
      </c>
      <c r="S24" s="135">
        <f t="shared" si="3"/>
        <v>66.3</v>
      </c>
      <c r="T24" s="135">
        <f t="shared" si="3"/>
        <v>69.599999999999994</v>
      </c>
      <c r="U24" s="135">
        <f t="shared" si="3"/>
        <v>0</v>
      </c>
      <c r="V24" s="135">
        <f t="shared" si="3"/>
        <v>0</v>
      </c>
      <c r="W24" s="135">
        <f t="shared" si="3"/>
        <v>97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4778.8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2025-03-24T12:10:29Z</dcterms:created>
  <dcterms:modified xsi:type="dcterms:W3CDTF">2025-03-24T12:10:31Z</dcterms:modified>
</cp:coreProperties>
</file>