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030"/>
  </bookViews>
  <sheets>
    <sheet name="SPOT_Summary (SELL)" sheetId="4" r:id="rId1"/>
    <sheet name="SPOT_Summary (BUY)" sheetId="5" r:id="rId2"/>
    <sheet name="MKT_Coupling" sheetId="6" r:id="rId3"/>
    <sheet name="Summary_Chart (SELL)" sheetId="7" r:id="rId4"/>
    <sheet name="Summary_Chart (BUY)" sheetId="8" r:id="rId5"/>
  </sheets>
  <definedNames>
    <definedName name="BRD_EXP_NAMES_DAM_CPL">MKT_Coupling!$A$20:$A$24</definedName>
    <definedName name="BRD_EXP_NAMES_SUM_BUY">'SPOT_Summary (BUY)'!$A$37:$A$41</definedName>
    <definedName name="BRD_EXP_NAMES_SUM_BUY_CPL">'SPOT_Summary (BUY)'!$A$45:$A$50</definedName>
    <definedName name="BRD_EXP_VALUES_DAM_CPL">MKT_Coupling!$B$20:$CW$24</definedName>
    <definedName name="BRD_EXP_VALUES_SUM_BUY">'SPOT_Summary (BUY)'!$B$37:$CW$41</definedName>
    <definedName name="BRD_EXP_VALUES_SUM_BUY_CPL">'SPOT_Summary (BUY)'!$B$45:$CW$50</definedName>
    <definedName name="BRD_IMP_NAMES_DAM_CPL">MKT_Coupling!$A$12:$A$16</definedName>
    <definedName name="BRD_IMP_NAMES_SUM_SELL">'SPOT_Summary (SELL)'!$A$37:$A$41</definedName>
    <definedName name="BRD_IMP_NAMES_SUM_SELL_CPL">'SPOT_Summary (SELL)'!$A$45:$A$50</definedName>
    <definedName name="BRD_IMP_VALUES_DAM_CPL">MKT_Coupling!$B$12:$CW$16</definedName>
    <definedName name="BRD_IMP_VALUES_SUM_SELL">'SPOT_Summary (SELL)'!$B$37:$CW$41</definedName>
    <definedName name="BRD_IMP_VALUES_SUM_SELL_CPL">'SPOT_Summary (SELL)'!$B$45:$CW$50</definedName>
    <definedName name="BUY_ORDERS_NAMES_SUM_BUY">'SPOT_Summary (BUY)'!$A$31:$A$33</definedName>
    <definedName name="BUY_ORDERS_VALUES_SUM_BUY">'SPOT_Summary (BUY)'!$B$31:$CW$33</definedName>
    <definedName name="DAM_CPL_PUB_TIME">MKT_Coupling!$D$1</definedName>
    <definedName name="DEM_UNITS_CRT_VALUES_SUM_BUY">'SPOT_Summary (BUY)'!$B$26:$CW$26</definedName>
    <definedName name="DEM_UNITS_CRT_VALUES_SUM_SELL">'SPOT_Summary (SELL)'!$B$26:$CW$26</definedName>
    <definedName name="DEM_UNITS_DRS_VALUES_SUM_BUY">'SPOT_Summary (BUY)'!$B$27:$CW$27</definedName>
    <definedName name="DEM_UNITS_DRS_VALUES_SUM_SELL">'SPOT_Summary (SELL)'!$B$27:$CW$27</definedName>
    <definedName name="DEM_UNITS_HVL_VALUES_SUM_BUY">'SPOT_Summary (BUY)'!$B$21:$CW$21</definedName>
    <definedName name="DEM_UNITS_HVL_VALUES_SUM_SELL">'SPOT_Summary (SELL)'!$B$21:$CW$21</definedName>
    <definedName name="DEM_UNITS_LVL_VALUES_SUM_BUY">'SPOT_Summary (BUY)'!$B$23:$CW$23</definedName>
    <definedName name="DEM_UNITS_LVL_VALUES_SUM_SELL">'SPOT_Summary (SELL)'!$B$23:$CW$23</definedName>
    <definedName name="DEM_UNITS_MVL_VALUES_SUM_BUY">'SPOT_Summary (BUY)'!$B$22:$CW$22</definedName>
    <definedName name="DEM_UNITS_MVL_VALUES_SUM_SELL">'SPOT_Summary (SELL)'!$B$22:$CW$22</definedName>
    <definedName name="DEM_UNITS_PMP_VALUES_SUM_BUY">'SPOT_Summary (BUY)'!$B$24:$CW$24</definedName>
    <definedName name="DEM_UNITS_PMP_VALUES_SUM_SELL">'SPOT_Summary (SELL)'!$B$24:$CW$24</definedName>
    <definedName name="DEM_UNITS_SLL_VALUES_SUM_BUY">'SPOT_Summary (BUY)'!$B$25:$CW$25</definedName>
    <definedName name="DEM_UNITS_SLL_VALUES_SUM_SELL">'SPOT_Summary (SELL)'!$B$25:$CW$25</definedName>
    <definedName name="DEMAND_NAMES_SUM_BUY">'SPOT_Summary (BUY)'!$A$21:$A$27</definedName>
    <definedName name="DEMAND_NAMES_SUM_SELL">'SPOT_Summary (SELL)'!$A$21:$A$27</definedName>
    <definedName name="DEMAND_VALUES_SUM_BUY">'SPOT_Summary (BUY)'!$B$21:$CW$27</definedName>
    <definedName name="DEMAND_VALUES_SUM_SELL">'SPOT_Summary (SELL)'!$B$21:$CW$27</definedName>
    <definedName name="GR_MAINLAND_MCP_DAM_CPL">MKT_Coupling!$B$8:$CW$8</definedName>
    <definedName name="GR_MAINLAND_MCP_DAM_CPL_60MIN">MKT_Coupling!$B$9:$CW$9</definedName>
    <definedName name="GR_MAINLAND_MCP_SUM_BUY">'SPOT_Summary (BUY)'!$B$8:$CW$8</definedName>
    <definedName name="GR_MAINLAND_MCP_SUM_BUY_60MIN">'SPOT_Summary (BUY)'!$B$9:$CW$9</definedName>
    <definedName name="GR_MAINLAND_MCP_SUM_SELL">'SPOT_Summary (SELL)'!$B$8:$CW$8</definedName>
    <definedName name="GR_MAINLAND_MCP_SUM_SELL_60MIN">'SPOT_Summary (SELL)'!$B$9:$CW$9</definedName>
    <definedName name="HRs_MKT_DAM_COUPLING">MKT_Coupling!$B$2:$CW$2</definedName>
    <definedName name="HRs_MKT_SUM_BUY">'SPOT_Summary (BUY)'!$B$2:$CW$2</definedName>
    <definedName name="HRs_MKT_SUM_SELL">'SPOT_Summary (SELL)'!$B$2:$CW$2</definedName>
    <definedName name="MKT_DAM_COUPLING_DELIVERY_DAY">MKT_Coupling!$A$3</definedName>
    <definedName name="MKT_DAM_COUPLING_TITLE">MKT_Coupling!$A$1</definedName>
    <definedName name="MKT_SUM_BUY_DELIVERY_DAY">'SPOT_Summary (BUY)'!$A$3</definedName>
    <definedName name="MKT_SUM_BUY_TITLE">'SPOT_Summary (BUY)'!$A$1</definedName>
    <definedName name="MKT_SUM_SELL_DELIVERY_DAY">'SPOT_Summary (SELL)'!$A$3</definedName>
    <definedName name="MKT_SUM_SELL_TITLE">'SPOT_Summary (SELL)'!$A$1</definedName>
    <definedName name="MTUs_MKT_DAM_COUPLING">MKT_Coupling!$B$3:$CW$3</definedName>
    <definedName name="MTUs_MKT_SUM_BUY">'SPOT_Summary (BUY)'!$B$3:$CW$3</definedName>
    <definedName name="MTUs_MKT_SUM_SELL">'SPOT_Summary (SELL)'!$B$3:$CW$3</definedName>
    <definedName name="NET_POSITION_GR_MAINLAND_DAM_CPL">MKT_Coupling!$B$5:$CW$5</definedName>
    <definedName name="_xlnm.Print_Area" localSheetId="2">MKT_Coupling!$A$1:$CX$25</definedName>
    <definedName name="_xlnm.Print_Area" localSheetId="1">'SPOT_Summary (BUY)'!$A$1:$CX$54</definedName>
    <definedName name="_xlnm.Print_Area" localSheetId="0">'SPOT_Summary (SELL)'!$A$1:$CX$54</definedName>
    <definedName name="_xlnm.Print_Titles" localSheetId="2">MKT_Coupling!$A:$A,MKT_Coupling!$1:$3</definedName>
    <definedName name="_xlnm.Print_Titles" localSheetId="1">'SPOT_Summary (BUY)'!$A:$A,'SPOT_Summary (BUY)'!$1:$3</definedName>
    <definedName name="_xlnm.Print_Titles" localSheetId="0">'SPOT_Summary (SELL)'!$A:$A,'SPOT_Summary (SELL)'!$1:$3</definedName>
    <definedName name="SELL_ORDERS_NAMES_SUM_SELL">'SPOT_Summary (SELL)'!$A$31:$A$33</definedName>
    <definedName name="SELL_ORDERS_VALUES_SUM_SELL">'SPOT_Summary (SELL)'!$B$31:$CW$33</definedName>
    <definedName name="TOT_DEMAND_GR_MAINLAND_SUM_BUY">'SPOT_Summary (BUY)'!$B$5:$CW$5</definedName>
    <definedName name="TOT_SUM_BUY_PUB_TIME">'SPOT_Summary (BUY)'!$C$1</definedName>
    <definedName name="TOT_SUM_SELL_PUB_TIME">'SPOT_Summary (SELL)'!$C$1</definedName>
    <definedName name="TOT_SUPPLY_GR_MAINLAND_SUM_SELL">'SPOT_Summary (SELL)'!$B$5:$CW$5</definedName>
    <definedName name="UNITS_BESS_VALUES_SUM_BUY">'SPOT_Summary (BUY)'!$B$17:$CW$17</definedName>
    <definedName name="UNITS_BESS_VALUES_SUM_SELL">'SPOT_Summary (SELL)'!$B$17:$CW$17</definedName>
    <definedName name="UNITS_CRT_VALUES_SUM_BUY">'SPOT_Summary (BUY)'!$B$12:$CW$12</definedName>
    <definedName name="UNITS_CRT_VALUES_SUM_SELL">'SPOT_Summary (SELL)'!$B$12:$CW$12</definedName>
    <definedName name="UNITS_CRTRES_VALUES_SUM_BUY">'SPOT_Summary (BUY)'!$B$16:$CW$16</definedName>
    <definedName name="UNITS_CRTRES_VALUES_SUM_SELL">'SPOT_Summary (SELL)'!$B$16:$CW$16</definedName>
    <definedName name="UNITS_GAS_VALUES_SUM_BUY">'SPOT_Summary (BUY)'!$B$13:$CW$13</definedName>
    <definedName name="UNITS_GAS_VALUES_SUM_SELL">'SPOT_Summary (SELL)'!$B$13:$CW$13</definedName>
    <definedName name="UNITS_HDR_VALUES_SUM_BUY">'SPOT_Summary (BUY)'!$B$14:$CW$14</definedName>
    <definedName name="UNITS_HDR_VALUES_SUM_SELL">'SPOT_Summary (SELL)'!$B$14:$CW$14</definedName>
    <definedName name="UNITS_IMP_VALUES_SUM_SELL">'SPOT_Summary (SELL)'!$B$42:$CW$42</definedName>
    <definedName name="UNITS_LIG_VALUES_SUM_BUY">'SPOT_Summary (BUY)'!$B$11:$CW$11</definedName>
    <definedName name="UNITS_LIG_VALUES_SUM_SELL">'SPOT_Summary (SELL)'!$B$11:$CW$11</definedName>
    <definedName name="UNITS_NAMES_SUM_BUY">'SPOT_Summary (BUY)'!$A$11:$A$17</definedName>
    <definedName name="UNITS_NAMES_SUM_SELL">'SPOT_Summary (SELL)'!$A$11:$A$17</definedName>
    <definedName name="UNITS_RES_VALUES_SUM_BUY">'SPOT_Summary (BUY)'!$B$15:$CW$15</definedName>
    <definedName name="UNITS_RES_VALUES_SUM_SELL">'SPOT_Summary (SELL)'!$B$15:$CW$15</definedName>
    <definedName name="UNITS_VALUES_SUM_BUY">'SPOT_Summary (BUY)'!$B$11:$CW$17</definedName>
    <definedName name="UNITS_VALUES_SUM_SELL">'SPOT_Summary (SELL)'!$B$11:$CW$17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20" i="6" l="1" a="1"/>
  <c r="CX20" i="6"/>
  <c r="CX21" i="6" a="1"/>
  <c r="CX21" i="6"/>
  <c r="CX22" i="6" a="1"/>
  <c r="CX23" i="6" a="1"/>
  <c r="CX24" i="6" a="1"/>
  <c r="CX22" i="6"/>
  <c r="CX23" i="6"/>
  <c r="CX24" i="6"/>
  <c r="CX25" i="6"/>
  <c r="CW25" i="6"/>
  <c r="CV25" i="6"/>
  <c r="CU25" i="6"/>
  <c r="CT25" i="6"/>
  <c r="CS25" i="6"/>
  <c r="CR25" i="6"/>
  <c r="CQ25" i="6"/>
  <c r="CP25" i="6"/>
  <c r="CO25" i="6"/>
  <c r="CN25" i="6"/>
  <c r="CM25" i="6"/>
  <c r="CL25" i="6"/>
  <c r="CK25" i="6"/>
  <c r="CJ25" i="6"/>
  <c r="CI25" i="6"/>
  <c r="CH25" i="6"/>
  <c r="CG25" i="6"/>
  <c r="CF25" i="6"/>
  <c r="CE25" i="6"/>
  <c r="CD25" i="6"/>
  <c r="CC25" i="6"/>
  <c r="CB25" i="6"/>
  <c r="CA25" i="6"/>
  <c r="BZ25" i="6"/>
  <c r="BY25" i="6"/>
  <c r="BX25" i="6"/>
  <c r="BW25" i="6"/>
  <c r="BV25" i="6"/>
  <c r="BU25" i="6"/>
  <c r="BT25" i="6"/>
  <c r="BS25" i="6"/>
  <c r="BR25" i="6"/>
  <c r="BQ25" i="6"/>
  <c r="BP25" i="6"/>
  <c r="BO25" i="6"/>
  <c r="BN25" i="6"/>
  <c r="BM25" i="6"/>
  <c r="BL25" i="6"/>
  <c r="BK25" i="6"/>
  <c r="BJ25" i="6"/>
  <c r="BI25" i="6"/>
  <c r="BH25" i="6"/>
  <c r="BG25" i="6"/>
  <c r="BF25" i="6"/>
  <c r="BE25" i="6"/>
  <c r="BD25" i="6"/>
  <c r="BC25" i="6"/>
  <c r="BB25" i="6"/>
  <c r="BA25" i="6"/>
  <c r="AZ25" i="6"/>
  <c r="AY25" i="6"/>
  <c r="AX25" i="6"/>
  <c r="AW25" i="6"/>
  <c r="AV25" i="6"/>
  <c r="AU25" i="6"/>
  <c r="AT25" i="6"/>
  <c r="AS25" i="6"/>
  <c r="AR25" i="6"/>
  <c r="AQ25" i="6"/>
  <c r="AP25" i="6"/>
  <c r="AO25" i="6"/>
  <c r="AN25" i="6"/>
  <c r="AM25" i="6"/>
  <c r="AL25" i="6"/>
  <c r="AK25" i="6"/>
  <c r="AJ25" i="6"/>
  <c r="AI25" i="6"/>
  <c r="AH25" i="6"/>
  <c r="AG25" i="6"/>
  <c r="AF25" i="6"/>
  <c r="AE25" i="6"/>
  <c r="AD25" i="6"/>
  <c r="AC25" i="6"/>
  <c r="AB25" i="6"/>
  <c r="AA25" i="6"/>
  <c r="Z25" i="6"/>
  <c r="Y25" i="6"/>
  <c r="X25" i="6"/>
  <c r="W25" i="6"/>
  <c r="V25" i="6"/>
  <c r="U25" i="6"/>
  <c r="T25" i="6"/>
  <c r="S25" i="6"/>
  <c r="R25" i="6"/>
  <c r="Q25" i="6"/>
  <c r="P25" i="6"/>
  <c r="O25" i="6"/>
  <c r="N25" i="6"/>
  <c r="M25" i="6"/>
  <c r="L25" i="6"/>
  <c r="K25" i="6"/>
  <c r="J25" i="6"/>
  <c r="I25" i="6"/>
  <c r="H25" i="6"/>
  <c r="G25" i="6"/>
  <c r="F25" i="6"/>
  <c r="E25" i="6"/>
  <c r="D25" i="6"/>
  <c r="C25" i="6"/>
  <c r="B25" i="6"/>
  <c r="CX12" i="6" a="1"/>
  <c r="CX12" i="6"/>
  <c r="CX13" i="6" a="1"/>
  <c r="CX13" i="6"/>
  <c r="CX14" i="6" a="1"/>
  <c r="CX15" i="6" a="1"/>
  <c r="CX16" i="6" a="1"/>
  <c r="CX14" i="6"/>
  <c r="CX15" i="6"/>
  <c r="CX16" i="6"/>
  <c r="CX17" i="6"/>
  <c r="CW17" i="6"/>
  <c r="CV17" i="6"/>
  <c r="CU17" i="6"/>
  <c r="CT17" i="6"/>
  <c r="CS17" i="6"/>
  <c r="CR17" i="6"/>
  <c r="CQ17" i="6"/>
  <c r="CP17" i="6"/>
  <c r="CO17" i="6"/>
  <c r="CN17" i="6"/>
  <c r="CM17" i="6"/>
  <c r="CL17" i="6"/>
  <c r="CK17" i="6"/>
  <c r="CJ17" i="6"/>
  <c r="CI17" i="6"/>
  <c r="CH17" i="6"/>
  <c r="CG17" i="6"/>
  <c r="CF17" i="6"/>
  <c r="CE17" i="6"/>
  <c r="CD17" i="6"/>
  <c r="CC17" i="6"/>
  <c r="CB17" i="6"/>
  <c r="CA17" i="6"/>
  <c r="BZ17" i="6"/>
  <c r="BY17" i="6"/>
  <c r="BX17" i="6"/>
  <c r="BW17" i="6"/>
  <c r="BV17" i="6"/>
  <c r="BU17" i="6"/>
  <c r="BT17" i="6"/>
  <c r="BS17" i="6"/>
  <c r="BR17" i="6"/>
  <c r="BQ17" i="6"/>
  <c r="BP17" i="6"/>
  <c r="BO17" i="6"/>
  <c r="BN17" i="6"/>
  <c r="BM17" i="6"/>
  <c r="BL17" i="6"/>
  <c r="BK17" i="6"/>
  <c r="BJ17" i="6"/>
  <c r="BI17" i="6"/>
  <c r="BH17" i="6"/>
  <c r="BG17" i="6"/>
  <c r="BF17" i="6"/>
  <c r="BE17" i="6"/>
  <c r="BD17" i="6"/>
  <c r="BC17" i="6"/>
  <c r="BB17" i="6"/>
  <c r="BA17" i="6"/>
  <c r="AZ17" i="6"/>
  <c r="AY17" i="6"/>
  <c r="AX17" i="6"/>
  <c r="AW17" i="6"/>
  <c r="AV17" i="6"/>
  <c r="AU17" i="6"/>
  <c r="AT17" i="6"/>
  <c r="AS17" i="6"/>
  <c r="AR17" i="6"/>
  <c r="AQ17" i="6"/>
  <c r="AP17" i="6"/>
  <c r="AO17" i="6"/>
  <c r="AN17" i="6"/>
  <c r="AM17" i="6"/>
  <c r="AL17" i="6"/>
  <c r="AK17" i="6"/>
  <c r="AJ17" i="6"/>
  <c r="AI17" i="6"/>
  <c r="AH17" i="6"/>
  <c r="AG17" i="6"/>
  <c r="AF17" i="6"/>
  <c r="AE17" i="6"/>
  <c r="AD17" i="6"/>
  <c r="AC17" i="6"/>
  <c r="AB17" i="6"/>
  <c r="AA17" i="6"/>
  <c r="Z17" i="6"/>
  <c r="Y17" i="6"/>
  <c r="X17" i="6"/>
  <c r="W17" i="6"/>
  <c r="V17" i="6"/>
  <c r="U17" i="6"/>
  <c r="T17" i="6"/>
  <c r="S17" i="6"/>
  <c r="R17" i="6"/>
  <c r="Q17" i="6"/>
  <c r="P17" i="6"/>
  <c r="O17" i="6"/>
  <c r="N17" i="6"/>
  <c r="M17" i="6"/>
  <c r="L17" i="6"/>
  <c r="K17" i="6"/>
  <c r="J17" i="6"/>
  <c r="I17" i="6"/>
  <c r="H17" i="6"/>
  <c r="G17" i="6"/>
  <c r="F17" i="6"/>
  <c r="E17" i="6"/>
  <c r="D17" i="6"/>
  <c r="C17" i="6"/>
  <c r="B17" i="6"/>
  <c r="CX9" i="6"/>
  <c r="CX8" i="6"/>
  <c r="CX5" i="6" a="1"/>
  <c r="CX5" i="6"/>
  <c r="CX11" i="5" a="1"/>
  <c r="CX11" i="5"/>
  <c r="CX12" i="5" a="1"/>
  <c r="CX12" i="5"/>
  <c r="CX13" i="5" a="1"/>
  <c r="CX14" i="5" a="1"/>
  <c r="CX15" i="5" a="1"/>
  <c r="CX16" i="5" a="1"/>
  <c r="CX17" i="5" a="1"/>
  <c r="CX13" i="5"/>
  <c r="CX14" i="5"/>
  <c r="CX15" i="5"/>
  <c r="CX16" i="5"/>
  <c r="CX17" i="5"/>
  <c r="CX18" i="5"/>
  <c r="CX21" i="5" a="1"/>
  <c r="CX21" i="5"/>
  <c r="CX22" i="5" a="1"/>
  <c r="CX22" i="5"/>
  <c r="CX23" i="5" a="1"/>
  <c r="CX24" i="5" a="1"/>
  <c r="CX25" i="5" a="1"/>
  <c r="CX26" i="5" a="1"/>
  <c r="CX27" i="5" a="1"/>
  <c r="CX23" i="5"/>
  <c r="CX24" i="5"/>
  <c r="CX25" i="5"/>
  <c r="CX26" i="5"/>
  <c r="CX27" i="5"/>
  <c r="CX28" i="5"/>
  <c r="CX37" i="5" a="1"/>
  <c r="CX37" i="5"/>
  <c r="CX38" i="5" a="1"/>
  <c r="CX38" i="5"/>
  <c r="CX39" i="5" a="1"/>
  <c r="CX40" i="5" a="1"/>
  <c r="CX41" i="5" a="1"/>
  <c r="CX39" i="5"/>
  <c r="CX40" i="5"/>
  <c r="CX41" i="5"/>
  <c r="CX42" i="5"/>
  <c r="CX54" i="5"/>
  <c r="CW18" i="5"/>
  <c r="CW28" i="5"/>
  <c r="CW42" i="5"/>
  <c r="CW54" i="5"/>
  <c r="CV18" i="5"/>
  <c r="CV28" i="5"/>
  <c r="CV42" i="5"/>
  <c r="CV54" i="5"/>
  <c r="CU18" i="5"/>
  <c r="CU28" i="5"/>
  <c r="CU42" i="5"/>
  <c r="CU54" i="5"/>
  <c r="CT18" i="5"/>
  <c r="CT28" i="5"/>
  <c r="CT42" i="5"/>
  <c r="CT54" i="5"/>
  <c r="CS18" i="5"/>
  <c r="CS28" i="5"/>
  <c r="CS42" i="5"/>
  <c r="CS54" i="5"/>
  <c r="CR18" i="5"/>
  <c r="CR28" i="5"/>
  <c r="CR42" i="5"/>
  <c r="CR54" i="5"/>
  <c r="CQ18" i="5"/>
  <c r="CQ28" i="5"/>
  <c r="CQ42" i="5"/>
  <c r="CQ54" i="5"/>
  <c r="CP18" i="5"/>
  <c r="CP28" i="5"/>
  <c r="CP42" i="5"/>
  <c r="CP54" i="5"/>
  <c r="CO18" i="5"/>
  <c r="CO28" i="5"/>
  <c r="CO42" i="5"/>
  <c r="CO54" i="5"/>
  <c r="CN18" i="5"/>
  <c r="CN28" i="5"/>
  <c r="CN42" i="5"/>
  <c r="CN54" i="5"/>
  <c r="CM18" i="5"/>
  <c r="CM28" i="5"/>
  <c r="CM42" i="5"/>
  <c r="CM54" i="5"/>
  <c r="CL18" i="5"/>
  <c r="CL28" i="5"/>
  <c r="CL42" i="5"/>
  <c r="CL54" i="5"/>
  <c r="CK18" i="5"/>
  <c r="CK28" i="5"/>
  <c r="CK42" i="5"/>
  <c r="CK54" i="5"/>
  <c r="CJ18" i="5"/>
  <c r="CJ28" i="5"/>
  <c r="CJ42" i="5"/>
  <c r="CJ54" i="5"/>
  <c r="CI18" i="5"/>
  <c r="CI28" i="5"/>
  <c r="CI42" i="5"/>
  <c r="CI54" i="5"/>
  <c r="CH18" i="5"/>
  <c r="CH28" i="5"/>
  <c r="CH42" i="5"/>
  <c r="CH54" i="5"/>
  <c r="CG18" i="5"/>
  <c r="CG28" i="5"/>
  <c r="CG42" i="5"/>
  <c r="CG54" i="5"/>
  <c r="CF18" i="5"/>
  <c r="CF28" i="5"/>
  <c r="CF42" i="5"/>
  <c r="CF54" i="5"/>
  <c r="CE18" i="5"/>
  <c r="CE28" i="5"/>
  <c r="CE42" i="5"/>
  <c r="CE54" i="5"/>
  <c r="CD18" i="5"/>
  <c r="CD28" i="5"/>
  <c r="CD42" i="5"/>
  <c r="CD54" i="5"/>
  <c r="CC18" i="5"/>
  <c r="CC28" i="5"/>
  <c r="CC42" i="5"/>
  <c r="CC54" i="5"/>
  <c r="CB18" i="5"/>
  <c r="CB28" i="5"/>
  <c r="CB42" i="5"/>
  <c r="CB54" i="5"/>
  <c r="CA18" i="5"/>
  <c r="CA28" i="5"/>
  <c r="CA42" i="5"/>
  <c r="CA54" i="5"/>
  <c r="BZ18" i="5"/>
  <c r="BZ28" i="5"/>
  <c r="BZ42" i="5"/>
  <c r="BZ54" i="5"/>
  <c r="BY18" i="5"/>
  <c r="BY28" i="5"/>
  <c r="BY42" i="5"/>
  <c r="BY54" i="5"/>
  <c r="BX18" i="5"/>
  <c r="BX28" i="5"/>
  <c r="BX42" i="5"/>
  <c r="BX54" i="5"/>
  <c r="BW18" i="5"/>
  <c r="BW28" i="5"/>
  <c r="BW42" i="5"/>
  <c r="BW54" i="5"/>
  <c r="BV18" i="5"/>
  <c r="BV28" i="5"/>
  <c r="BV42" i="5"/>
  <c r="BV54" i="5"/>
  <c r="BU18" i="5"/>
  <c r="BU28" i="5"/>
  <c r="BU42" i="5"/>
  <c r="BU54" i="5"/>
  <c r="BT18" i="5"/>
  <c r="BT28" i="5"/>
  <c r="BT42" i="5"/>
  <c r="BT54" i="5"/>
  <c r="BS18" i="5"/>
  <c r="BS28" i="5"/>
  <c r="BS42" i="5"/>
  <c r="BS54" i="5"/>
  <c r="BR18" i="5"/>
  <c r="BR28" i="5"/>
  <c r="BR42" i="5"/>
  <c r="BR54" i="5"/>
  <c r="BQ18" i="5"/>
  <c r="BQ28" i="5"/>
  <c r="BQ42" i="5"/>
  <c r="BQ54" i="5"/>
  <c r="BP18" i="5"/>
  <c r="BP28" i="5"/>
  <c r="BP42" i="5"/>
  <c r="BP54" i="5"/>
  <c r="BO18" i="5"/>
  <c r="BO28" i="5"/>
  <c r="BO42" i="5"/>
  <c r="BO54" i="5"/>
  <c r="BN18" i="5"/>
  <c r="BN28" i="5"/>
  <c r="BN42" i="5"/>
  <c r="BN54" i="5"/>
  <c r="BM18" i="5"/>
  <c r="BM28" i="5"/>
  <c r="BM42" i="5"/>
  <c r="BM54" i="5"/>
  <c r="BL18" i="5"/>
  <c r="BL28" i="5"/>
  <c r="BL42" i="5"/>
  <c r="BL54" i="5"/>
  <c r="BK18" i="5"/>
  <c r="BK28" i="5"/>
  <c r="BK42" i="5"/>
  <c r="BK54" i="5"/>
  <c r="BJ18" i="5"/>
  <c r="BJ28" i="5"/>
  <c r="BJ42" i="5"/>
  <c r="BJ54" i="5"/>
  <c r="BI18" i="5"/>
  <c r="BI28" i="5"/>
  <c r="BI42" i="5"/>
  <c r="BI54" i="5"/>
  <c r="BH18" i="5"/>
  <c r="BH28" i="5"/>
  <c r="BH42" i="5"/>
  <c r="BH54" i="5"/>
  <c r="BG18" i="5"/>
  <c r="BG28" i="5"/>
  <c r="BG42" i="5"/>
  <c r="BG54" i="5"/>
  <c r="BF18" i="5"/>
  <c r="BF28" i="5"/>
  <c r="BF42" i="5"/>
  <c r="BF54" i="5"/>
  <c r="BE18" i="5"/>
  <c r="BE28" i="5"/>
  <c r="BE42" i="5"/>
  <c r="BE54" i="5"/>
  <c r="BD18" i="5"/>
  <c r="BD28" i="5"/>
  <c r="BD42" i="5"/>
  <c r="BD54" i="5"/>
  <c r="BC18" i="5"/>
  <c r="BC28" i="5"/>
  <c r="BC42" i="5"/>
  <c r="BC54" i="5"/>
  <c r="BB18" i="5"/>
  <c r="BB28" i="5"/>
  <c r="BB42" i="5"/>
  <c r="BB54" i="5"/>
  <c r="BA18" i="5"/>
  <c r="BA28" i="5"/>
  <c r="BA42" i="5"/>
  <c r="BA54" i="5"/>
  <c r="AZ18" i="5"/>
  <c r="AZ28" i="5"/>
  <c r="AZ42" i="5"/>
  <c r="AZ54" i="5"/>
  <c r="AY18" i="5"/>
  <c r="AY28" i="5"/>
  <c r="AY42" i="5"/>
  <c r="AY54" i="5"/>
  <c r="AX18" i="5"/>
  <c r="AX28" i="5"/>
  <c r="AX42" i="5"/>
  <c r="AX54" i="5"/>
  <c r="AW18" i="5"/>
  <c r="AW28" i="5"/>
  <c r="AW42" i="5"/>
  <c r="AW54" i="5"/>
  <c r="AV18" i="5"/>
  <c r="AV28" i="5"/>
  <c r="AV42" i="5"/>
  <c r="AV54" i="5"/>
  <c r="AU18" i="5"/>
  <c r="AU28" i="5"/>
  <c r="AU42" i="5"/>
  <c r="AU54" i="5"/>
  <c r="AT18" i="5"/>
  <c r="AT28" i="5"/>
  <c r="AT42" i="5"/>
  <c r="AT54" i="5"/>
  <c r="AS18" i="5"/>
  <c r="AS28" i="5"/>
  <c r="AS42" i="5"/>
  <c r="AS54" i="5"/>
  <c r="AR18" i="5"/>
  <c r="AR28" i="5"/>
  <c r="AR42" i="5"/>
  <c r="AR54" i="5"/>
  <c r="AQ18" i="5"/>
  <c r="AQ28" i="5"/>
  <c r="AQ42" i="5"/>
  <c r="AQ54" i="5"/>
  <c r="AP18" i="5"/>
  <c r="AP28" i="5"/>
  <c r="AP42" i="5"/>
  <c r="AP54" i="5"/>
  <c r="AO18" i="5"/>
  <c r="AO28" i="5"/>
  <c r="AO42" i="5"/>
  <c r="AO54" i="5"/>
  <c r="AN18" i="5"/>
  <c r="AN28" i="5"/>
  <c r="AN42" i="5"/>
  <c r="AN54" i="5"/>
  <c r="AM18" i="5"/>
  <c r="AM28" i="5"/>
  <c r="AM42" i="5"/>
  <c r="AM54" i="5"/>
  <c r="AL18" i="5"/>
  <c r="AL28" i="5"/>
  <c r="AL42" i="5"/>
  <c r="AL54" i="5"/>
  <c r="AK18" i="5"/>
  <c r="AK28" i="5"/>
  <c r="AK42" i="5"/>
  <c r="AK54" i="5"/>
  <c r="AJ18" i="5"/>
  <c r="AJ28" i="5"/>
  <c r="AJ42" i="5"/>
  <c r="AJ54" i="5"/>
  <c r="AI18" i="5"/>
  <c r="AI28" i="5"/>
  <c r="AI42" i="5"/>
  <c r="AI54" i="5"/>
  <c r="AH18" i="5"/>
  <c r="AH28" i="5"/>
  <c r="AH42" i="5"/>
  <c r="AH54" i="5"/>
  <c r="AG18" i="5"/>
  <c r="AG28" i="5"/>
  <c r="AG42" i="5"/>
  <c r="AG54" i="5"/>
  <c r="AF18" i="5"/>
  <c r="AF28" i="5"/>
  <c r="AF42" i="5"/>
  <c r="AF54" i="5"/>
  <c r="AE18" i="5"/>
  <c r="AE28" i="5"/>
  <c r="AE42" i="5"/>
  <c r="AE54" i="5"/>
  <c r="AD18" i="5"/>
  <c r="AD28" i="5"/>
  <c r="AD42" i="5"/>
  <c r="AD54" i="5"/>
  <c r="AC18" i="5"/>
  <c r="AC28" i="5"/>
  <c r="AC42" i="5"/>
  <c r="AC54" i="5"/>
  <c r="AB18" i="5"/>
  <c r="AB28" i="5"/>
  <c r="AB42" i="5"/>
  <c r="AB54" i="5"/>
  <c r="AA18" i="5"/>
  <c r="AA28" i="5"/>
  <c r="AA42" i="5"/>
  <c r="AA54" i="5"/>
  <c r="Z18" i="5"/>
  <c r="Z28" i="5"/>
  <c r="Z42" i="5"/>
  <c r="Z54" i="5"/>
  <c r="Y18" i="5"/>
  <c r="Y28" i="5"/>
  <c r="Y42" i="5"/>
  <c r="Y54" i="5"/>
  <c r="X18" i="5"/>
  <c r="X28" i="5"/>
  <c r="X42" i="5"/>
  <c r="X54" i="5"/>
  <c r="W18" i="5"/>
  <c r="W28" i="5"/>
  <c r="W42" i="5"/>
  <c r="W54" i="5"/>
  <c r="V18" i="5"/>
  <c r="V28" i="5"/>
  <c r="V42" i="5"/>
  <c r="V54" i="5"/>
  <c r="U18" i="5"/>
  <c r="U28" i="5"/>
  <c r="U42" i="5"/>
  <c r="U54" i="5"/>
  <c r="T18" i="5"/>
  <c r="T28" i="5"/>
  <c r="T42" i="5"/>
  <c r="T54" i="5"/>
  <c r="S18" i="5"/>
  <c r="S28" i="5"/>
  <c r="S42" i="5"/>
  <c r="S54" i="5"/>
  <c r="R18" i="5"/>
  <c r="R28" i="5"/>
  <c r="R42" i="5"/>
  <c r="R54" i="5"/>
  <c r="Q18" i="5"/>
  <c r="Q28" i="5"/>
  <c r="Q42" i="5"/>
  <c r="Q54" i="5"/>
  <c r="P18" i="5"/>
  <c r="P28" i="5"/>
  <c r="P42" i="5"/>
  <c r="P54" i="5"/>
  <c r="O18" i="5"/>
  <c r="O28" i="5"/>
  <c r="O42" i="5"/>
  <c r="O54" i="5"/>
  <c r="N18" i="5"/>
  <c r="N28" i="5"/>
  <c r="N42" i="5"/>
  <c r="N54" i="5"/>
  <c r="M18" i="5"/>
  <c r="M28" i="5"/>
  <c r="M42" i="5"/>
  <c r="M54" i="5"/>
  <c r="L18" i="5"/>
  <c r="L28" i="5"/>
  <c r="L42" i="5"/>
  <c r="L54" i="5"/>
  <c r="K18" i="5"/>
  <c r="K28" i="5"/>
  <c r="K42" i="5"/>
  <c r="K54" i="5"/>
  <c r="J18" i="5"/>
  <c r="J28" i="5"/>
  <c r="J42" i="5"/>
  <c r="J54" i="5"/>
  <c r="I18" i="5"/>
  <c r="I28" i="5"/>
  <c r="I42" i="5"/>
  <c r="I54" i="5"/>
  <c r="H18" i="5"/>
  <c r="H28" i="5"/>
  <c r="H42" i="5"/>
  <c r="H54" i="5"/>
  <c r="G18" i="5"/>
  <c r="G28" i="5"/>
  <c r="G42" i="5"/>
  <c r="G54" i="5"/>
  <c r="F18" i="5"/>
  <c r="F28" i="5"/>
  <c r="F42" i="5"/>
  <c r="F54" i="5"/>
  <c r="E18" i="5"/>
  <c r="E28" i="5"/>
  <c r="E42" i="5"/>
  <c r="E54" i="5"/>
  <c r="D18" i="5"/>
  <c r="D28" i="5"/>
  <c r="D42" i="5"/>
  <c r="D54" i="5"/>
  <c r="C18" i="5"/>
  <c r="C28" i="5"/>
  <c r="C42" i="5"/>
  <c r="C54" i="5"/>
  <c r="B18" i="5"/>
  <c r="B28" i="5"/>
  <c r="B42" i="5"/>
  <c r="B54" i="5"/>
  <c r="CW53" i="5"/>
  <c r="CV53" i="5"/>
  <c r="CU53" i="5"/>
  <c r="CT53" i="5"/>
  <c r="CS53" i="5"/>
  <c r="CR53" i="5"/>
  <c r="CQ53" i="5"/>
  <c r="CP53" i="5"/>
  <c r="CO53" i="5"/>
  <c r="CN53" i="5"/>
  <c r="CM53" i="5"/>
  <c r="CL53" i="5"/>
  <c r="CK53" i="5"/>
  <c r="CJ53" i="5"/>
  <c r="CI53" i="5"/>
  <c r="CH53" i="5"/>
  <c r="CG53" i="5"/>
  <c r="CF53" i="5"/>
  <c r="CE53" i="5"/>
  <c r="CD53" i="5"/>
  <c r="CC53" i="5"/>
  <c r="CB53" i="5"/>
  <c r="CA53" i="5"/>
  <c r="BZ53" i="5"/>
  <c r="BY53" i="5"/>
  <c r="BX53" i="5"/>
  <c r="BW53" i="5"/>
  <c r="BV53" i="5"/>
  <c r="BU53" i="5"/>
  <c r="BT53" i="5"/>
  <c r="BS53" i="5"/>
  <c r="BR53" i="5"/>
  <c r="BQ53" i="5"/>
  <c r="BP53" i="5"/>
  <c r="BO53" i="5"/>
  <c r="BN53" i="5"/>
  <c r="BM53" i="5"/>
  <c r="BL53" i="5"/>
  <c r="BK53" i="5"/>
  <c r="BJ53" i="5"/>
  <c r="BI53" i="5"/>
  <c r="BH53" i="5"/>
  <c r="BG53" i="5"/>
  <c r="BF53" i="5"/>
  <c r="BE53" i="5"/>
  <c r="BD53" i="5"/>
  <c r="BC53" i="5"/>
  <c r="BB53" i="5"/>
  <c r="BA53" i="5"/>
  <c r="AZ53" i="5"/>
  <c r="AY53" i="5"/>
  <c r="AX53" i="5"/>
  <c r="AW53" i="5"/>
  <c r="AV53" i="5"/>
  <c r="AU53" i="5"/>
  <c r="AT53" i="5"/>
  <c r="AS53" i="5"/>
  <c r="AR53" i="5"/>
  <c r="AQ53" i="5"/>
  <c r="AP53" i="5"/>
  <c r="AO53" i="5"/>
  <c r="AN53" i="5"/>
  <c r="AM53" i="5"/>
  <c r="AL53" i="5"/>
  <c r="AK53" i="5"/>
  <c r="AJ53" i="5"/>
  <c r="AI53" i="5"/>
  <c r="AH53" i="5"/>
  <c r="AG53" i="5"/>
  <c r="AF53" i="5"/>
  <c r="AE53" i="5"/>
  <c r="AD53" i="5"/>
  <c r="AC53" i="5"/>
  <c r="AB53" i="5"/>
  <c r="AA53" i="5"/>
  <c r="Z53" i="5"/>
  <c r="Y53" i="5"/>
  <c r="X53" i="5"/>
  <c r="W53" i="5"/>
  <c r="V53" i="5"/>
  <c r="U53" i="5"/>
  <c r="T53" i="5"/>
  <c r="S53" i="5"/>
  <c r="R53" i="5"/>
  <c r="Q53" i="5"/>
  <c r="P53" i="5"/>
  <c r="O53" i="5"/>
  <c r="N53" i="5"/>
  <c r="M53" i="5"/>
  <c r="L53" i="5"/>
  <c r="K53" i="5"/>
  <c r="J53" i="5"/>
  <c r="I53" i="5"/>
  <c r="H53" i="5"/>
  <c r="G53" i="5"/>
  <c r="F53" i="5"/>
  <c r="E53" i="5"/>
  <c r="D53" i="5"/>
  <c r="C53" i="5"/>
  <c r="B53" i="5"/>
  <c r="CX45" i="5" a="1"/>
  <c r="CX45" i="5"/>
  <c r="CX46" i="5" a="1"/>
  <c r="CX46" i="5"/>
  <c r="CX47" i="5" a="1"/>
  <c r="CX48" i="5" a="1"/>
  <c r="CX49" i="5" a="1"/>
  <c r="CX50" i="5" a="1"/>
  <c r="CX47" i="5"/>
  <c r="CX48" i="5"/>
  <c r="CX49" i="5"/>
  <c r="CX50" i="5"/>
  <c r="CX51" i="5"/>
  <c r="CW51" i="5"/>
  <c r="CV51" i="5"/>
  <c r="CU51" i="5"/>
  <c r="CT51" i="5"/>
  <c r="CS51" i="5"/>
  <c r="CR51" i="5"/>
  <c r="CQ51" i="5"/>
  <c r="CP51" i="5"/>
  <c r="CO51" i="5"/>
  <c r="CN51" i="5"/>
  <c r="CM51" i="5"/>
  <c r="CL51" i="5"/>
  <c r="CK51" i="5"/>
  <c r="CJ51" i="5"/>
  <c r="CI51" i="5"/>
  <c r="CH51" i="5"/>
  <c r="CG51" i="5"/>
  <c r="CF51" i="5"/>
  <c r="CE51" i="5"/>
  <c r="CD51" i="5"/>
  <c r="CC51" i="5"/>
  <c r="CB51" i="5"/>
  <c r="CA51" i="5"/>
  <c r="BZ51" i="5"/>
  <c r="BY51" i="5"/>
  <c r="BX51" i="5"/>
  <c r="BW51" i="5"/>
  <c r="BV51" i="5"/>
  <c r="BU51" i="5"/>
  <c r="BT51" i="5"/>
  <c r="BS51" i="5"/>
  <c r="BR51" i="5"/>
  <c r="BQ51" i="5"/>
  <c r="BP51" i="5"/>
  <c r="BO51" i="5"/>
  <c r="BN51" i="5"/>
  <c r="BM51" i="5"/>
  <c r="BL51" i="5"/>
  <c r="BK51" i="5"/>
  <c r="BJ51" i="5"/>
  <c r="BI51" i="5"/>
  <c r="BH51" i="5"/>
  <c r="BG51" i="5"/>
  <c r="BF51" i="5"/>
  <c r="BE51" i="5"/>
  <c r="BD51" i="5"/>
  <c r="BC51" i="5"/>
  <c r="BB51" i="5"/>
  <c r="BA51" i="5"/>
  <c r="AZ51" i="5"/>
  <c r="AY51" i="5"/>
  <c r="AX51" i="5"/>
  <c r="AW51" i="5"/>
  <c r="AV51" i="5"/>
  <c r="AU51" i="5"/>
  <c r="AT51" i="5"/>
  <c r="AS51" i="5"/>
  <c r="AR51" i="5"/>
  <c r="AQ51" i="5"/>
  <c r="AP51" i="5"/>
  <c r="AO51" i="5"/>
  <c r="AN51" i="5"/>
  <c r="AM51" i="5"/>
  <c r="AL51" i="5"/>
  <c r="AK51" i="5"/>
  <c r="AJ51" i="5"/>
  <c r="AI51" i="5"/>
  <c r="AH51" i="5"/>
  <c r="AG51" i="5"/>
  <c r="AF51" i="5"/>
  <c r="AE51" i="5"/>
  <c r="AD51" i="5"/>
  <c r="AC51" i="5"/>
  <c r="AB51" i="5"/>
  <c r="AA51" i="5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M51" i="5"/>
  <c r="L51" i="5"/>
  <c r="K51" i="5"/>
  <c r="J51" i="5"/>
  <c r="I51" i="5"/>
  <c r="H51" i="5"/>
  <c r="G51" i="5"/>
  <c r="F51" i="5"/>
  <c r="E51" i="5"/>
  <c r="D51" i="5"/>
  <c r="C51" i="5"/>
  <c r="B51" i="5"/>
  <c r="CX31" i="5" a="1"/>
  <c r="CX31" i="5"/>
  <c r="CX32" i="5" a="1"/>
  <c r="CX32" i="5"/>
  <c r="CX33" i="5" a="1"/>
  <c r="CX33" i="5"/>
  <c r="CX34" i="5"/>
  <c r="CW34" i="5"/>
  <c r="CV34" i="5"/>
  <c r="CU34" i="5"/>
  <c r="CT34" i="5"/>
  <c r="CS34" i="5"/>
  <c r="CR34" i="5"/>
  <c r="CQ34" i="5"/>
  <c r="CP34" i="5"/>
  <c r="CO34" i="5"/>
  <c r="CN34" i="5"/>
  <c r="CM34" i="5"/>
  <c r="CL34" i="5"/>
  <c r="CK34" i="5"/>
  <c r="CJ34" i="5"/>
  <c r="CI34" i="5"/>
  <c r="CH34" i="5"/>
  <c r="CG34" i="5"/>
  <c r="CF34" i="5"/>
  <c r="CE34" i="5"/>
  <c r="CD34" i="5"/>
  <c r="CC34" i="5"/>
  <c r="CB34" i="5"/>
  <c r="CA34" i="5"/>
  <c r="BZ34" i="5"/>
  <c r="BY34" i="5"/>
  <c r="BX34" i="5"/>
  <c r="BW34" i="5"/>
  <c r="BV34" i="5"/>
  <c r="BU34" i="5"/>
  <c r="BT34" i="5"/>
  <c r="BS34" i="5"/>
  <c r="BR34" i="5"/>
  <c r="BQ34" i="5"/>
  <c r="BP34" i="5"/>
  <c r="BO34" i="5"/>
  <c r="BN34" i="5"/>
  <c r="BM34" i="5"/>
  <c r="BL34" i="5"/>
  <c r="BK34" i="5"/>
  <c r="BJ34" i="5"/>
  <c r="BI34" i="5"/>
  <c r="BH34" i="5"/>
  <c r="BG34" i="5"/>
  <c r="BF34" i="5"/>
  <c r="BE34" i="5"/>
  <c r="BD34" i="5"/>
  <c r="BC34" i="5"/>
  <c r="BB34" i="5"/>
  <c r="BA34" i="5"/>
  <c r="AZ34" i="5"/>
  <c r="AY34" i="5"/>
  <c r="AX34" i="5"/>
  <c r="AW34" i="5"/>
  <c r="AV34" i="5"/>
  <c r="AU34" i="5"/>
  <c r="AT34" i="5"/>
  <c r="AS34" i="5"/>
  <c r="AR34" i="5"/>
  <c r="AQ34" i="5"/>
  <c r="AP34" i="5"/>
  <c r="AO34" i="5"/>
  <c r="AN34" i="5"/>
  <c r="AM34" i="5"/>
  <c r="AL34" i="5"/>
  <c r="AK34" i="5"/>
  <c r="AJ34" i="5"/>
  <c r="AI34" i="5"/>
  <c r="AH34" i="5"/>
  <c r="AG34" i="5"/>
  <c r="AF34" i="5"/>
  <c r="AE34" i="5"/>
  <c r="AD34" i="5"/>
  <c r="AC34" i="5"/>
  <c r="AB34" i="5"/>
  <c r="AA34" i="5"/>
  <c r="Z34" i="5"/>
  <c r="Y34" i="5"/>
  <c r="X34" i="5"/>
  <c r="W34" i="5"/>
  <c r="V34" i="5"/>
  <c r="U34" i="5"/>
  <c r="T34" i="5"/>
  <c r="S34" i="5"/>
  <c r="R34" i="5"/>
  <c r="Q34" i="5"/>
  <c r="P34" i="5"/>
  <c r="O34" i="5"/>
  <c r="N34" i="5"/>
  <c r="M34" i="5"/>
  <c r="L34" i="5"/>
  <c r="K34" i="5"/>
  <c r="J34" i="5"/>
  <c r="I34" i="5"/>
  <c r="H34" i="5"/>
  <c r="G34" i="5"/>
  <c r="F34" i="5"/>
  <c r="E34" i="5"/>
  <c r="D34" i="5"/>
  <c r="C34" i="5"/>
  <c r="B34" i="5"/>
  <c r="CX9" i="5"/>
  <c r="CX8" i="5"/>
  <c r="CX5" i="5" a="1"/>
  <c r="CX5" i="5"/>
  <c r="CX11" i="4" a="1"/>
  <c r="CX11" i="4"/>
  <c r="CX12" i="4" a="1"/>
  <c r="CX12" i="4"/>
  <c r="CX13" i="4" a="1"/>
  <c r="CX14" i="4" a="1"/>
  <c r="CX15" i="4" a="1"/>
  <c r="CX16" i="4" a="1"/>
  <c r="CX17" i="4" a="1"/>
  <c r="CX13" i="4"/>
  <c r="CX14" i="4"/>
  <c r="CX15" i="4"/>
  <c r="CX16" i="4"/>
  <c r="CX17" i="4"/>
  <c r="CX18" i="4"/>
  <c r="CX21" i="4" a="1"/>
  <c r="CX21" i="4"/>
  <c r="CX22" i="4" a="1"/>
  <c r="CX22" i="4"/>
  <c r="CX23" i="4" a="1"/>
  <c r="CX24" i="4" a="1"/>
  <c r="CX25" i="4" a="1"/>
  <c r="CX26" i="4" a="1"/>
  <c r="CX27" i="4" a="1"/>
  <c r="CX23" i="4"/>
  <c r="CX24" i="4"/>
  <c r="CX25" i="4"/>
  <c r="CX26" i="4"/>
  <c r="CX27" i="4"/>
  <c r="CX28" i="4"/>
  <c r="CX37" i="4" a="1"/>
  <c r="CX37" i="4"/>
  <c r="CX38" i="4" a="1"/>
  <c r="CX38" i="4"/>
  <c r="CX39" i="4" a="1"/>
  <c r="CX40" i="4" a="1"/>
  <c r="CX41" i="4" a="1"/>
  <c r="CX39" i="4"/>
  <c r="CX40" i="4"/>
  <c r="CX41" i="4"/>
  <c r="CX42" i="4"/>
  <c r="CX54" i="4"/>
  <c r="CW18" i="4"/>
  <c r="CW28" i="4"/>
  <c r="CW42" i="4"/>
  <c r="CW54" i="4"/>
  <c r="CV18" i="4"/>
  <c r="CV28" i="4"/>
  <c r="CV42" i="4"/>
  <c r="CV54" i="4"/>
  <c r="CU18" i="4"/>
  <c r="CU28" i="4"/>
  <c r="CU42" i="4"/>
  <c r="CU54" i="4"/>
  <c r="CT18" i="4"/>
  <c r="CT28" i="4"/>
  <c r="CT42" i="4"/>
  <c r="CT54" i="4"/>
  <c r="CS18" i="4"/>
  <c r="CS28" i="4"/>
  <c r="CS42" i="4"/>
  <c r="CS54" i="4"/>
  <c r="CR18" i="4"/>
  <c r="CR28" i="4"/>
  <c r="CR42" i="4"/>
  <c r="CR54" i="4"/>
  <c r="CQ18" i="4"/>
  <c r="CQ28" i="4"/>
  <c r="CQ42" i="4"/>
  <c r="CQ54" i="4"/>
  <c r="CP18" i="4"/>
  <c r="CP28" i="4"/>
  <c r="CP42" i="4"/>
  <c r="CP54" i="4"/>
  <c r="CO18" i="4"/>
  <c r="CO28" i="4"/>
  <c r="CO42" i="4"/>
  <c r="CO54" i="4"/>
  <c r="CN18" i="4"/>
  <c r="CN28" i="4"/>
  <c r="CN42" i="4"/>
  <c r="CN54" i="4"/>
  <c r="CM18" i="4"/>
  <c r="CM28" i="4"/>
  <c r="CM42" i="4"/>
  <c r="CM54" i="4"/>
  <c r="CL18" i="4"/>
  <c r="CL28" i="4"/>
  <c r="CL42" i="4"/>
  <c r="CL54" i="4"/>
  <c r="CK18" i="4"/>
  <c r="CK28" i="4"/>
  <c r="CK42" i="4"/>
  <c r="CK54" i="4"/>
  <c r="CJ18" i="4"/>
  <c r="CJ28" i="4"/>
  <c r="CJ42" i="4"/>
  <c r="CJ54" i="4"/>
  <c r="CI18" i="4"/>
  <c r="CI28" i="4"/>
  <c r="CI42" i="4"/>
  <c r="CI54" i="4"/>
  <c r="CH18" i="4"/>
  <c r="CH28" i="4"/>
  <c r="CH42" i="4"/>
  <c r="CH54" i="4"/>
  <c r="CG18" i="4"/>
  <c r="CG28" i="4"/>
  <c r="CG42" i="4"/>
  <c r="CG54" i="4"/>
  <c r="CF18" i="4"/>
  <c r="CF28" i="4"/>
  <c r="CF42" i="4"/>
  <c r="CF54" i="4"/>
  <c r="CE18" i="4"/>
  <c r="CE28" i="4"/>
  <c r="CE42" i="4"/>
  <c r="CE54" i="4"/>
  <c r="CD18" i="4"/>
  <c r="CD28" i="4"/>
  <c r="CD42" i="4"/>
  <c r="CD54" i="4"/>
  <c r="CC18" i="4"/>
  <c r="CC28" i="4"/>
  <c r="CC42" i="4"/>
  <c r="CC54" i="4"/>
  <c r="CB18" i="4"/>
  <c r="CB28" i="4"/>
  <c r="CB42" i="4"/>
  <c r="CB54" i="4"/>
  <c r="CA18" i="4"/>
  <c r="CA28" i="4"/>
  <c r="CA42" i="4"/>
  <c r="CA54" i="4"/>
  <c r="BZ18" i="4"/>
  <c r="BZ28" i="4"/>
  <c r="BZ42" i="4"/>
  <c r="BZ54" i="4"/>
  <c r="BY18" i="4"/>
  <c r="BY28" i="4"/>
  <c r="BY42" i="4"/>
  <c r="BY54" i="4"/>
  <c r="BX18" i="4"/>
  <c r="BX28" i="4"/>
  <c r="BX42" i="4"/>
  <c r="BX54" i="4"/>
  <c r="BW18" i="4"/>
  <c r="BW28" i="4"/>
  <c r="BW42" i="4"/>
  <c r="BW54" i="4"/>
  <c r="BV18" i="4"/>
  <c r="BV28" i="4"/>
  <c r="BV42" i="4"/>
  <c r="BV54" i="4"/>
  <c r="BU18" i="4"/>
  <c r="BU28" i="4"/>
  <c r="BU42" i="4"/>
  <c r="BU54" i="4"/>
  <c r="BT18" i="4"/>
  <c r="BT28" i="4"/>
  <c r="BT42" i="4"/>
  <c r="BT54" i="4"/>
  <c r="BS18" i="4"/>
  <c r="BS28" i="4"/>
  <c r="BS42" i="4"/>
  <c r="BS54" i="4"/>
  <c r="BR18" i="4"/>
  <c r="BR28" i="4"/>
  <c r="BR42" i="4"/>
  <c r="BR54" i="4"/>
  <c r="BQ18" i="4"/>
  <c r="BQ28" i="4"/>
  <c r="BQ42" i="4"/>
  <c r="BQ54" i="4"/>
  <c r="BP18" i="4"/>
  <c r="BP28" i="4"/>
  <c r="BP42" i="4"/>
  <c r="BP54" i="4"/>
  <c r="BO18" i="4"/>
  <c r="BO28" i="4"/>
  <c r="BO42" i="4"/>
  <c r="BO54" i="4"/>
  <c r="BN18" i="4"/>
  <c r="BN28" i="4"/>
  <c r="BN42" i="4"/>
  <c r="BN54" i="4"/>
  <c r="BM18" i="4"/>
  <c r="BM28" i="4"/>
  <c r="BM42" i="4"/>
  <c r="BM54" i="4"/>
  <c r="BL18" i="4"/>
  <c r="BL28" i="4"/>
  <c r="BL42" i="4"/>
  <c r="BL54" i="4"/>
  <c r="BK18" i="4"/>
  <c r="BK28" i="4"/>
  <c r="BK42" i="4"/>
  <c r="BK54" i="4"/>
  <c r="BJ18" i="4"/>
  <c r="BJ28" i="4"/>
  <c r="BJ42" i="4"/>
  <c r="BJ54" i="4"/>
  <c r="BI18" i="4"/>
  <c r="BI28" i="4"/>
  <c r="BI42" i="4"/>
  <c r="BI54" i="4"/>
  <c r="BH18" i="4"/>
  <c r="BH28" i="4"/>
  <c r="BH42" i="4"/>
  <c r="BH54" i="4"/>
  <c r="BG18" i="4"/>
  <c r="BG28" i="4"/>
  <c r="BG42" i="4"/>
  <c r="BG54" i="4"/>
  <c r="BF18" i="4"/>
  <c r="BF28" i="4"/>
  <c r="BF42" i="4"/>
  <c r="BF54" i="4"/>
  <c r="BE18" i="4"/>
  <c r="BE28" i="4"/>
  <c r="BE42" i="4"/>
  <c r="BE54" i="4"/>
  <c r="BD18" i="4"/>
  <c r="BD28" i="4"/>
  <c r="BD42" i="4"/>
  <c r="BD54" i="4"/>
  <c r="BC18" i="4"/>
  <c r="BC28" i="4"/>
  <c r="BC42" i="4"/>
  <c r="BC54" i="4"/>
  <c r="BB18" i="4"/>
  <c r="BB28" i="4"/>
  <c r="BB42" i="4"/>
  <c r="BB54" i="4"/>
  <c r="BA18" i="4"/>
  <c r="BA28" i="4"/>
  <c r="BA42" i="4"/>
  <c r="BA54" i="4"/>
  <c r="AZ18" i="4"/>
  <c r="AZ28" i="4"/>
  <c r="AZ42" i="4"/>
  <c r="AZ54" i="4"/>
  <c r="AY18" i="4"/>
  <c r="AY28" i="4"/>
  <c r="AY42" i="4"/>
  <c r="AY54" i="4"/>
  <c r="AX18" i="4"/>
  <c r="AX28" i="4"/>
  <c r="AX42" i="4"/>
  <c r="AX54" i="4"/>
  <c r="AW18" i="4"/>
  <c r="AW28" i="4"/>
  <c r="AW42" i="4"/>
  <c r="AW54" i="4"/>
  <c r="AV18" i="4"/>
  <c r="AV28" i="4"/>
  <c r="AV42" i="4"/>
  <c r="AV54" i="4"/>
  <c r="AU18" i="4"/>
  <c r="AU28" i="4"/>
  <c r="AU42" i="4"/>
  <c r="AU54" i="4"/>
  <c r="AT18" i="4"/>
  <c r="AT28" i="4"/>
  <c r="AT42" i="4"/>
  <c r="AT54" i="4"/>
  <c r="AS18" i="4"/>
  <c r="AS28" i="4"/>
  <c r="AS42" i="4"/>
  <c r="AS54" i="4"/>
  <c r="AR18" i="4"/>
  <c r="AR28" i="4"/>
  <c r="AR42" i="4"/>
  <c r="AR54" i="4"/>
  <c r="AQ18" i="4"/>
  <c r="AQ28" i="4"/>
  <c r="AQ42" i="4"/>
  <c r="AQ54" i="4"/>
  <c r="AP18" i="4"/>
  <c r="AP28" i="4"/>
  <c r="AP42" i="4"/>
  <c r="AP54" i="4"/>
  <c r="AO18" i="4"/>
  <c r="AO28" i="4"/>
  <c r="AO42" i="4"/>
  <c r="AO54" i="4"/>
  <c r="AN18" i="4"/>
  <c r="AN28" i="4"/>
  <c r="AN42" i="4"/>
  <c r="AN54" i="4"/>
  <c r="AM18" i="4"/>
  <c r="AM28" i="4"/>
  <c r="AM42" i="4"/>
  <c r="AM54" i="4"/>
  <c r="AL18" i="4"/>
  <c r="AL28" i="4"/>
  <c r="AL42" i="4"/>
  <c r="AL54" i="4"/>
  <c r="AK18" i="4"/>
  <c r="AK28" i="4"/>
  <c r="AK42" i="4"/>
  <c r="AK54" i="4"/>
  <c r="AJ18" i="4"/>
  <c r="AJ28" i="4"/>
  <c r="AJ42" i="4"/>
  <c r="AJ54" i="4"/>
  <c r="AI18" i="4"/>
  <c r="AI28" i="4"/>
  <c r="AI42" i="4"/>
  <c r="AI54" i="4"/>
  <c r="AH18" i="4"/>
  <c r="AH28" i="4"/>
  <c r="AH42" i="4"/>
  <c r="AH54" i="4"/>
  <c r="AG18" i="4"/>
  <c r="AG28" i="4"/>
  <c r="AG42" i="4"/>
  <c r="AG54" i="4"/>
  <c r="AF18" i="4"/>
  <c r="AF28" i="4"/>
  <c r="AF42" i="4"/>
  <c r="AF54" i="4"/>
  <c r="AE18" i="4"/>
  <c r="AE28" i="4"/>
  <c r="AE42" i="4"/>
  <c r="AE54" i="4"/>
  <c r="AD18" i="4"/>
  <c r="AD28" i="4"/>
  <c r="AD42" i="4"/>
  <c r="AD54" i="4"/>
  <c r="AC18" i="4"/>
  <c r="AC28" i="4"/>
  <c r="AC42" i="4"/>
  <c r="AC54" i="4"/>
  <c r="AB18" i="4"/>
  <c r="AB28" i="4"/>
  <c r="AB42" i="4"/>
  <c r="AB54" i="4"/>
  <c r="AA18" i="4"/>
  <c r="AA28" i="4"/>
  <c r="AA42" i="4"/>
  <c r="AA54" i="4"/>
  <c r="Z18" i="4"/>
  <c r="Z28" i="4"/>
  <c r="Z42" i="4"/>
  <c r="Z54" i="4"/>
  <c r="Y18" i="4"/>
  <c r="Y28" i="4"/>
  <c r="Y42" i="4"/>
  <c r="Y54" i="4"/>
  <c r="X18" i="4"/>
  <c r="X28" i="4"/>
  <c r="X42" i="4"/>
  <c r="X54" i="4"/>
  <c r="W18" i="4"/>
  <c r="W28" i="4"/>
  <c r="W42" i="4"/>
  <c r="W54" i="4"/>
  <c r="V18" i="4"/>
  <c r="V28" i="4"/>
  <c r="V42" i="4"/>
  <c r="V54" i="4"/>
  <c r="U18" i="4"/>
  <c r="U28" i="4"/>
  <c r="U42" i="4"/>
  <c r="U54" i="4"/>
  <c r="T18" i="4"/>
  <c r="T28" i="4"/>
  <c r="T42" i="4"/>
  <c r="T54" i="4"/>
  <c r="S18" i="4"/>
  <c r="S28" i="4"/>
  <c r="S42" i="4"/>
  <c r="S54" i="4"/>
  <c r="R18" i="4"/>
  <c r="R28" i="4"/>
  <c r="R42" i="4"/>
  <c r="R54" i="4"/>
  <c r="Q18" i="4"/>
  <c r="Q28" i="4"/>
  <c r="Q42" i="4"/>
  <c r="Q54" i="4"/>
  <c r="P18" i="4"/>
  <c r="P28" i="4"/>
  <c r="P42" i="4"/>
  <c r="P54" i="4"/>
  <c r="O18" i="4"/>
  <c r="O28" i="4"/>
  <c r="O42" i="4"/>
  <c r="O54" i="4"/>
  <c r="N18" i="4"/>
  <c r="N28" i="4"/>
  <c r="N42" i="4"/>
  <c r="N54" i="4"/>
  <c r="M18" i="4"/>
  <c r="M28" i="4"/>
  <c r="M42" i="4"/>
  <c r="M54" i="4"/>
  <c r="L18" i="4"/>
  <c r="L28" i="4"/>
  <c r="L42" i="4"/>
  <c r="L54" i="4"/>
  <c r="K18" i="4"/>
  <c r="K28" i="4"/>
  <c r="K42" i="4"/>
  <c r="K54" i="4"/>
  <c r="J18" i="4"/>
  <c r="J28" i="4"/>
  <c r="J42" i="4"/>
  <c r="J54" i="4"/>
  <c r="I18" i="4"/>
  <c r="I28" i="4"/>
  <c r="I42" i="4"/>
  <c r="I54" i="4"/>
  <c r="H18" i="4"/>
  <c r="H28" i="4"/>
  <c r="H42" i="4"/>
  <c r="H54" i="4"/>
  <c r="G18" i="4"/>
  <c r="G28" i="4"/>
  <c r="G42" i="4"/>
  <c r="G54" i="4"/>
  <c r="F18" i="4"/>
  <c r="F28" i="4"/>
  <c r="F42" i="4"/>
  <c r="F54" i="4"/>
  <c r="E18" i="4"/>
  <c r="E28" i="4"/>
  <c r="E42" i="4"/>
  <c r="E54" i="4"/>
  <c r="D18" i="4"/>
  <c r="D28" i="4"/>
  <c r="D42" i="4"/>
  <c r="D54" i="4"/>
  <c r="C18" i="4"/>
  <c r="C28" i="4"/>
  <c r="C42" i="4"/>
  <c r="C54" i="4"/>
  <c r="B18" i="4"/>
  <c r="B28" i="4"/>
  <c r="B42" i="4"/>
  <c r="B54" i="4"/>
  <c r="CW53" i="4"/>
  <c r="CV53" i="4"/>
  <c r="CU53" i="4"/>
  <c r="CT53" i="4"/>
  <c r="CS53" i="4"/>
  <c r="CR53" i="4"/>
  <c r="CQ53" i="4"/>
  <c r="CP53" i="4"/>
  <c r="CO53" i="4"/>
  <c r="CN53" i="4"/>
  <c r="CM53" i="4"/>
  <c r="CL53" i="4"/>
  <c r="CK53" i="4"/>
  <c r="CJ53" i="4"/>
  <c r="CI53" i="4"/>
  <c r="CH53" i="4"/>
  <c r="CG53" i="4"/>
  <c r="CF53" i="4"/>
  <c r="CE53" i="4"/>
  <c r="CD53" i="4"/>
  <c r="CC53" i="4"/>
  <c r="CB53" i="4"/>
  <c r="CA53" i="4"/>
  <c r="BZ53" i="4"/>
  <c r="BY53" i="4"/>
  <c r="BX53" i="4"/>
  <c r="BW53" i="4"/>
  <c r="BV53" i="4"/>
  <c r="BU53" i="4"/>
  <c r="BT53" i="4"/>
  <c r="BS53" i="4"/>
  <c r="BR53" i="4"/>
  <c r="BQ53" i="4"/>
  <c r="BP53" i="4"/>
  <c r="BO53" i="4"/>
  <c r="BN53" i="4"/>
  <c r="BM53" i="4"/>
  <c r="BL53" i="4"/>
  <c r="BK53" i="4"/>
  <c r="BJ53" i="4"/>
  <c r="BI53" i="4"/>
  <c r="BH53" i="4"/>
  <c r="BG53" i="4"/>
  <c r="BF53" i="4"/>
  <c r="BE53" i="4"/>
  <c r="BD53" i="4"/>
  <c r="BC53" i="4"/>
  <c r="BB53" i="4"/>
  <c r="BA53" i="4"/>
  <c r="AZ53" i="4"/>
  <c r="AY53" i="4"/>
  <c r="AX53" i="4"/>
  <c r="AW53" i="4"/>
  <c r="AV53" i="4"/>
  <c r="AU53" i="4"/>
  <c r="AT53" i="4"/>
  <c r="AS53" i="4"/>
  <c r="AR53" i="4"/>
  <c r="AQ53" i="4"/>
  <c r="AP53" i="4"/>
  <c r="AO53" i="4"/>
  <c r="AN53" i="4"/>
  <c r="AM53" i="4"/>
  <c r="AL53" i="4"/>
  <c r="AK53" i="4"/>
  <c r="AJ53" i="4"/>
  <c r="AI53" i="4"/>
  <c r="AH53" i="4"/>
  <c r="AG53" i="4"/>
  <c r="AF53" i="4"/>
  <c r="AE53" i="4"/>
  <c r="AD53" i="4"/>
  <c r="AC53" i="4"/>
  <c r="AB53" i="4"/>
  <c r="AA53" i="4"/>
  <c r="Z53" i="4"/>
  <c r="Y53" i="4"/>
  <c r="X53" i="4"/>
  <c r="W53" i="4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53" i="4"/>
  <c r="B53" i="4"/>
  <c r="CX45" i="4" a="1"/>
  <c r="CX45" i="4"/>
  <c r="CX46" i="4" a="1"/>
  <c r="CX46" i="4"/>
  <c r="CX47" i="4" a="1"/>
  <c r="CX48" i="4" a="1"/>
  <c r="CX49" i="4" a="1"/>
  <c r="CX50" i="4" a="1"/>
  <c r="CX47" i="4"/>
  <c r="CX48" i="4"/>
  <c r="CX49" i="4"/>
  <c r="CX50" i="4"/>
  <c r="CX51" i="4"/>
  <c r="CW51" i="4"/>
  <c r="CV51" i="4"/>
  <c r="CU51" i="4"/>
  <c r="CT51" i="4"/>
  <c r="CS51" i="4"/>
  <c r="CR51" i="4"/>
  <c r="CQ51" i="4"/>
  <c r="CP51" i="4"/>
  <c r="CO51" i="4"/>
  <c r="CN51" i="4"/>
  <c r="CM51" i="4"/>
  <c r="CL51" i="4"/>
  <c r="CK51" i="4"/>
  <c r="CJ51" i="4"/>
  <c r="CI51" i="4"/>
  <c r="CH51" i="4"/>
  <c r="CG51" i="4"/>
  <c r="CF51" i="4"/>
  <c r="CE51" i="4"/>
  <c r="CD51" i="4"/>
  <c r="CC51" i="4"/>
  <c r="CB51" i="4"/>
  <c r="CA51" i="4"/>
  <c r="BZ51" i="4"/>
  <c r="BY51" i="4"/>
  <c r="BX51" i="4"/>
  <c r="BW51" i="4"/>
  <c r="BV51" i="4"/>
  <c r="BU51" i="4"/>
  <c r="BT51" i="4"/>
  <c r="BS51" i="4"/>
  <c r="BR51" i="4"/>
  <c r="BQ51" i="4"/>
  <c r="BP51" i="4"/>
  <c r="BO51" i="4"/>
  <c r="BN51" i="4"/>
  <c r="BM51" i="4"/>
  <c r="BL51" i="4"/>
  <c r="BK51" i="4"/>
  <c r="BJ51" i="4"/>
  <c r="BI51" i="4"/>
  <c r="BH51" i="4"/>
  <c r="BG51" i="4"/>
  <c r="BF51" i="4"/>
  <c r="BE51" i="4"/>
  <c r="BD51" i="4"/>
  <c r="BC51" i="4"/>
  <c r="BB51" i="4"/>
  <c r="BA51" i="4"/>
  <c r="AZ51" i="4"/>
  <c r="AY51" i="4"/>
  <c r="AX51" i="4"/>
  <c r="AW51" i="4"/>
  <c r="AV51" i="4"/>
  <c r="AU51" i="4"/>
  <c r="AT51" i="4"/>
  <c r="AS51" i="4"/>
  <c r="AR51" i="4"/>
  <c r="AQ51" i="4"/>
  <c r="AP51" i="4"/>
  <c r="AO51" i="4"/>
  <c r="AN51" i="4"/>
  <c r="AM51" i="4"/>
  <c r="AL51" i="4"/>
  <c r="AK51" i="4"/>
  <c r="AJ51" i="4"/>
  <c r="AI51" i="4"/>
  <c r="AH51" i="4"/>
  <c r="AG51" i="4"/>
  <c r="AF51" i="4"/>
  <c r="AE51" i="4"/>
  <c r="AD51" i="4"/>
  <c r="AC51" i="4"/>
  <c r="AB51" i="4"/>
  <c r="AA51" i="4"/>
  <c r="Z51" i="4"/>
  <c r="Y51" i="4"/>
  <c r="X51" i="4"/>
  <c r="W51" i="4"/>
  <c r="V51" i="4"/>
  <c r="U51" i="4"/>
  <c r="T51" i="4"/>
  <c r="S51" i="4"/>
  <c r="R51" i="4"/>
  <c r="Q51" i="4"/>
  <c r="P51" i="4"/>
  <c r="O51" i="4"/>
  <c r="N51" i="4"/>
  <c r="M51" i="4"/>
  <c r="L51" i="4"/>
  <c r="K51" i="4"/>
  <c r="J51" i="4"/>
  <c r="I51" i="4"/>
  <c r="H51" i="4"/>
  <c r="G51" i="4"/>
  <c r="F51" i="4"/>
  <c r="E51" i="4"/>
  <c r="D51" i="4"/>
  <c r="C51" i="4"/>
  <c r="B51" i="4"/>
  <c r="CX31" i="4" a="1"/>
  <c r="CX31" i="4"/>
  <c r="CX32" i="4" a="1"/>
  <c r="CX32" i="4"/>
  <c r="CX33" i="4" a="1"/>
  <c r="CX33" i="4"/>
  <c r="CX34" i="4"/>
  <c r="CW34" i="4"/>
  <c r="CV34" i="4"/>
  <c r="CU34" i="4"/>
  <c r="CT34" i="4"/>
  <c r="CS34" i="4"/>
  <c r="CR34" i="4"/>
  <c r="CQ34" i="4"/>
  <c r="CP34" i="4"/>
  <c r="CO34" i="4"/>
  <c r="CN34" i="4"/>
  <c r="CM34" i="4"/>
  <c r="CL34" i="4"/>
  <c r="CK34" i="4"/>
  <c r="CJ34" i="4"/>
  <c r="CI34" i="4"/>
  <c r="CH34" i="4"/>
  <c r="CG34" i="4"/>
  <c r="CF34" i="4"/>
  <c r="CE34" i="4"/>
  <c r="CD34" i="4"/>
  <c r="CC34" i="4"/>
  <c r="CB34" i="4"/>
  <c r="CA34" i="4"/>
  <c r="BZ34" i="4"/>
  <c r="BY34" i="4"/>
  <c r="BX34" i="4"/>
  <c r="BW34" i="4"/>
  <c r="BV34" i="4"/>
  <c r="BU34" i="4"/>
  <c r="BT34" i="4"/>
  <c r="BS34" i="4"/>
  <c r="BR34" i="4"/>
  <c r="BQ34" i="4"/>
  <c r="BP34" i="4"/>
  <c r="BO34" i="4"/>
  <c r="BN34" i="4"/>
  <c r="BM34" i="4"/>
  <c r="BL34" i="4"/>
  <c r="BK34" i="4"/>
  <c r="BJ34" i="4"/>
  <c r="BI34" i="4"/>
  <c r="BH34" i="4"/>
  <c r="BG34" i="4"/>
  <c r="BF34" i="4"/>
  <c r="BE34" i="4"/>
  <c r="BD34" i="4"/>
  <c r="BC34" i="4"/>
  <c r="BB34" i="4"/>
  <c r="BA34" i="4"/>
  <c r="AZ34" i="4"/>
  <c r="AY34" i="4"/>
  <c r="AX34" i="4"/>
  <c r="AW34" i="4"/>
  <c r="AV34" i="4"/>
  <c r="AU34" i="4"/>
  <c r="AT34" i="4"/>
  <c r="AS34" i="4"/>
  <c r="AR34" i="4"/>
  <c r="AQ34" i="4"/>
  <c r="AP34" i="4"/>
  <c r="AO34" i="4"/>
  <c r="AN34" i="4"/>
  <c r="AM34" i="4"/>
  <c r="AL34" i="4"/>
  <c r="AK34" i="4"/>
  <c r="AJ34" i="4"/>
  <c r="AI34" i="4"/>
  <c r="AH34" i="4"/>
  <c r="AG34" i="4"/>
  <c r="AF34" i="4"/>
  <c r="AE34" i="4"/>
  <c r="AD34" i="4"/>
  <c r="AC34" i="4"/>
  <c r="AB34" i="4"/>
  <c r="AA34" i="4"/>
  <c r="Z34" i="4"/>
  <c r="Y34" i="4"/>
  <c r="X34" i="4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CX9" i="4"/>
  <c r="CX8" i="4"/>
  <c r="CX5" i="4" a="1"/>
  <c r="CX5" i="4"/>
</calcChain>
</file>

<file path=xl/sharedStrings.xml><?xml version="1.0" encoding="utf-8"?>
<sst xmlns="http://schemas.openxmlformats.org/spreadsheetml/2006/main" count="124" uniqueCount="57">
  <si>
    <t>Publication on: 08/10/2026 14:02:05</t>
  </si>
  <si>
    <t>TOTAL (MWh)</t>
  </si>
  <si>
    <t>Total SELL Trades</t>
  </si>
  <si>
    <t>Greece Mainland</t>
  </si>
  <si>
    <t>Market Clearing Price</t>
  </si>
  <si>
    <t>Greece Mainland  (15min MCP)</t>
  </si>
  <si>
    <t>Greece Mainland (60min Index)</t>
  </si>
  <si>
    <t>PRODUCTION TECHNOLOGY / MTU</t>
  </si>
  <si>
    <t>LIGNITE</t>
  </si>
  <si>
    <t>CRETE CONVENTIONAL</t>
  </si>
  <si>
    <t>GAS</t>
  </si>
  <si>
    <t>HYDRO</t>
  </si>
  <si>
    <t>RENEWABLES</t>
  </si>
  <si>
    <t>CRETE RENEWABLES</t>
  </si>
  <si>
    <t>BESS</t>
  </si>
  <si>
    <t>PRODUCTION</t>
  </si>
  <si>
    <t>DEMAND / MTU</t>
  </si>
  <si>
    <t>HV LOAD</t>
  </si>
  <si>
    <t>MV LOAD</t>
  </si>
  <si>
    <t>LV LOAD</t>
  </si>
  <si>
    <t>PUMP</t>
  </si>
  <si>
    <t>SYSTEM LOSSES</t>
  </si>
  <si>
    <t>CRETE LOAD</t>
  </si>
  <si>
    <t>D/R LOAD</t>
  </si>
  <si>
    <t>DEMAND</t>
  </si>
  <si>
    <t>SELL TRADES Price Type /  MTU</t>
  </si>
  <si>
    <t>Priority Price-Taking</t>
  </si>
  <si>
    <t>Hybrid</t>
  </si>
  <si>
    <t>Block</t>
  </si>
  <si>
    <t>SELL</t>
  </si>
  <si>
    <t>BORDER IMPORTS</t>
  </si>
  <si>
    <t>AL-GR</t>
  </si>
  <si>
    <t>MK-GR</t>
  </si>
  <si>
    <t>BG-GR</t>
  </si>
  <si>
    <t>TR-GR</t>
  </si>
  <si>
    <t>IT-GR</t>
  </si>
  <si>
    <t xml:space="preserve"> IMPORTS</t>
  </si>
  <si>
    <t>BORDER IMPORTS (IMPLICIT)</t>
  </si>
  <si>
    <t>CR-GR</t>
  </si>
  <si>
    <t xml:space="preserve"> IMPORTS (IMPLICIT)</t>
  </si>
  <si>
    <t>Total BUY Trades</t>
  </si>
  <si>
    <t>BUY TRADES Price Type /  MTU</t>
  </si>
  <si>
    <t>BUY</t>
  </si>
  <si>
    <t>BORDER EXPORTS</t>
  </si>
  <si>
    <t>GR-AL</t>
  </si>
  <si>
    <t>GR-MK</t>
  </si>
  <si>
    <t>GR-BG</t>
  </si>
  <si>
    <t>GR-TR</t>
  </si>
  <si>
    <t>GR-IT</t>
  </si>
  <si>
    <t>EXPORTS</t>
  </si>
  <si>
    <t>BORDER EXPORTS (IMPLICIT)</t>
  </si>
  <si>
    <t>GR-CR</t>
  </si>
  <si>
    <t>EXPORTS (IMPLICIT)</t>
  </si>
  <si>
    <t>BIDDING ZONE NET POSITION</t>
  </si>
  <si>
    <t>IMPORTS (IMPLICIT)</t>
  </si>
  <si>
    <t>Day-Ahead Market</t>
  </si>
  <si>
    <t>Day-Ahead Market Coupling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</si>
</sst>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1"/>
      <color theme="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6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 shrinkToFit="1"/>
    </xf>
    <xf numFmtId="0" fontId="2" fillId="0" borderId="0" xfId="1" applyFont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right" vertical="center" indent="1" shrinkToFit="1"/>
    </xf>
    <xf numFmtId="165" fontId="6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7" fillId="3" borderId="3" xfId="1" applyNumberFormat="1" applyFont="1" applyFill="1" applyBorder="1" applyAlignment="1" applyProtection="1">
      <alignment horizontal="center" vertical="center"/>
      <protection hidden="1"/>
    </xf>
    <xf numFmtId="166" fontId="7" fillId="3" borderId="4" xfId="1" applyNumberFormat="1" applyFont="1" applyFill="1" applyBorder="1" applyAlignment="1" applyProtection="1">
      <alignment horizontal="center" vertical="center"/>
      <protection hidden="1"/>
    </xf>
    <xf numFmtId="166" fontId="7" fillId="3" borderId="5" xfId="1" applyNumberFormat="1" applyFont="1" applyFill="1" applyBorder="1" applyAlignment="1" applyProtection="1">
      <alignment horizontal="center" vertical="center"/>
      <protection hidden="1"/>
    </xf>
    <xf numFmtId="166" fontId="7" fillId="3" borderId="6" xfId="1" applyNumberFormat="1" applyFont="1" applyFill="1" applyBorder="1" applyAlignment="1" applyProtection="1">
      <alignment horizontal="center" vertical="center"/>
      <protection hidden="1"/>
    </xf>
    <xf numFmtId="166" fontId="7" fillId="3" borderId="7" xfId="1" applyNumberFormat="1" applyFont="1" applyFill="1" applyBorder="1" applyAlignment="1" applyProtection="1">
      <alignment horizontal="center" vertical="center"/>
      <protection hidden="1"/>
    </xf>
    <xf numFmtId="166" fontId="7" fillId="3" borderId="8" xfId="1" applyNumberFormat="1" applyFont="1" applyFill="1" applyBorder="1" applyAlignment="1" applyProtection="1">
      <alignment horizontal="center" vertical="center"/>
      <protection hidden="1"/>
    </xf>
    <xf numFmtId="166" fontId="7" fillId="3" borderId="9" xfId="1" applyNumberFormat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left" vertical="center" indent="1"/>
      <protection hidden="1"/>
    </xf>
    <xf numFmtId="167" fontId="8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9" fillId="0" borderId="12" xfId="1" applyFont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 applyProtection="1">
      <alignment horizontal="right" vertical="center" shrinkToFit="1"/>
      <protection locked="0" hidden="1"/>
    </xf>
    <xf numFmtId="0" fontId="9" fillId="0" borderId="14" xfId="1" applyFont="1" applyBorder="1" applyAlignment="1" applyProtection="1">
      <alignment horizontal="right" vertical="center" shrinkToFit="1"/>
      <protection locked="0" hidden="1"/>
    </xf>
    <xf numFmtId="0" fontId="9" fillId="0" borderId="15" xfId="1" applyFont="1" applyBorder="1" applyAlignment="1" applyProtection="1">
      <alignment horizontal="right" vertical="center" shrinkToFit="1"/>
      <protection locked="0" hidden="1"/>
    </xf>
    <xf numFmtId="0" fontId="9" fillId="0" borderId="16" xfId="1" applyFont="1" applyBorder="1" applyAlignment="1" applyProtection="1">
      <alignment horizontal="right" vertical="center" shrinkToFit="1"/>
      <protection locked="0" hidden="1"/>
    </xf>
    <xf numFmtId="167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17" xfId="1" applyFont="1" applyBorder="1" applyAlignment="1" applyProtection="1">
      <alignment horizontal="left" vertical="center" indent="1"/>
      <protection hidden="1"/>
    </xf>
    <xf numFmtId="0" fontId="9" fillId="0" borderId="18" xfId="1" applyFont="1" applyBorder="1" applyAlignment="1" applyProtection="1">
      <alignment horizontal="right" vertical="center" shrinkToFit="1"/>
      <protection locked="0" hidden="1"/>
    </xf>
    <xf numFmtId="0" fontId="9" fillId="0" borderId="19" xfId="1" applyFont="1" applyBorder="1" applyAlignment="1" applyProtection="1">
      <alignment horizontal="right" vertical="center" shrinkToFit="1"/>
      <protection locked="0" hidden="1"/>
    </xf>
    <xf numFmtId="0" fontId="9" fillId="0" borderId="20" xfId="1" applyFont="1" applyBorder="1" applyAlignment="1" applyProtection="1">
      <alignment horizontal="right" vertical="center" shrinkToFit="1"/>
      <protection locked="0" hidden="1"/>
    </xf>
    <xf numFmtId="0" fontId="9" fillId="0" borderId="21" xfId="1" applyFont="1" applyBorder="1" applyAlignment="1" applyProtection="1">
      <alignment horizontal="right" vertical="center" shrinkToFit="1"/>
      <protection locked="0" hidden="1"/>
    </xf>
    <xf numFmtId="0" fontId="9" fillId="0" borderId="22" xfId="1" applyFont="1" applyBorder="1" applyAlignment="1" applyProtection="1">
      <alignment horizontal="right" vertical="center" shrinkToFit="1"/>
      <protection hidden="1"/>
    </xf>
    <xf numFmtId="0" fontId="10" fillId="0" borderId="12" xfId="1" applyFont="1" applyBorder="1" applyAlignment="1" applyProtection="1">
      <alignment horizontal="left" vertical="center" indent="1" shrinkToFit="1"/>
      <protection hidden="1"/>
    </xf>
    <xf numFmtId="2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4" xfId="1" applyFont="1" applyBorder="1" applyAlignment="1" applyProtection="1">
      <alignment horizontal="right" vertical="center" shrinkToFit="1"/>
      <protection locked="0" hidden="1"/>
    </xf>
    <xf numFmtId="0" fontId="10" fillId="0" borderId="25" xfId="1" applyFont="1" applyBorder="1" applyAlignment="1" applyProtection="1">
      <alignment horizontal="right" vertical="center" shrinkToFit="1"/>
      <protection locked="0" hidden="1"/>
    </xf>
    <xf numFmtId="4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7" fillId="5" borderId="2" xfId="1" applyFont="1" applyFill="1" applyBorder="1" applyAlignment="1" applyProtection="1">
      <alignment horizontal="left" vertical="center"/>
      <protection hidden="1"/>
    </xf>
    <xf numFmtId="166" fontId="7" fillId="0" borderId="10" xfId="1" applyNumberFormat="1" applyFont="1" applyBorder="1" applyAlignment="1" applyProtection="1">
      <alignment horizontal="center" vertical="center"/>
      <protection hidden="1"/>
    </xf>
    <xf numFmtId="166" fontId="7" fillId="0" borderId="8" xfId="1" applyNumberFormat="1" applyFont="1" applyBorder="1" applyAlignment="1" applyProtection="1">
      <alignment horizontal="center" vertical="center"/>
      <protection hidden="1"/>
    </xf>
    <xf numFmtId="166" fontId="7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9" fillId="0" borderId="13" xfId="1" applyFont="1" applyBorder="1" applyAlignment="1" applyProtection="1">
      <alignment horizontal="right" vertical="center" shrinkToFit="1"/>
      <protection hidden="1"/>
    </xf>
    <xf numFmtId="0" fontId="9" fillId="0" borderId="14" xfId="1" applyFont="1" applyBorder="1" applyAlignment="1" applyProtection="1">
      <alignment horizontal="right" vertical="center" shrinkToFit="1"/>
      <protection hidden="1"/>
    </xf>
    <xf numFmtId="0" fontId="9" fillId="0" borderId="15" xfId="1" applyFont="1" applyBorder="1" applyAlignment="1" applyProtection="1">
      <alignment horizontal="right" vertical="center" shrinkToFit="1"/>
      <protection hidden="1"/>
    </xf>
    <xf numFmtId="0" fontId="9" fillId="0" borderId="16" xfId="1" applyFont="1" applyBorder="1" applyAlignment="1" applyProtection="1">
      <alignment horizontal="right" vertical="center" shrinkToFit="1"/>
      <protection hidden="1"/>
    </xf>
    <xf numFmtId="167" fontId="9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7" xfId="1" applyFont="1" applyBorder="1" applyAlignment="1" applyProtection="1">
      <alignment horizontal="left" vertical="center" indent="1" shrinkToFit="1"/>
      <protection hidden="1"/>
    </xf>
    <xf numFmtId="0" fontId="9" fillId="0" borderId="28" xfId="1" applyFont="1" applyBorder="1" applyAlignment="1" applyProtection="1">
      <alignment horizontal="right" vertical="center" shrinkToFit="1"/>
      <protection hidden="1"/>
    </xf>
    <xf numFmtId="0" fontId="9" fillId="0" borderId="29" xfId="1" applyFont="1" applyBorder="1" applyAlignment="1" applyProtection="1">
      <alignment horizontal="right" vertical="center" shrinkToFit="1"/>
      <protection hidden="1"/>
    </xf>
    <xf numFmtId="0" fontId="9" fillId="0" borderId="30" xfId="1" applyFont="1" applyBorder="1" applyAlignment="1" applyProtection="1">
      <alignment horizontal="right" vertical="center" shrinkToFit="1"/>
      <protection hidden="1"/>
    </xf>
    <xf numFmtId="0" fontId="9" fillId="0" borderId="31" xfId="1" applyFont="1" applyBorder="1" applyAlignment="1" applyProtection="1">
      <alignment horizontal="right" vertical="center" shrinkToFit="1"/>
      <protection hidden="1"/>
    </xf>
    <xf numFmtId="167" fontId="9" fillId="0" borderId="27" xfId="1" applyNumberFormat="1" applyFont="1" applyBorder="1" applyAlignment="1" applyProtection="1">
      <alignment horizontal="right" vertical="center" shrinkToFit="1"/>
      <protection hidden="1"/>
    </xf>
    <xf numFmtId="0" fontId="11" fillId="0" borderId="32" xfId="1" applyFont="1" applyBorder="1" applyAlignment="1" applyProtection="1">
      <alignment horizontal="left" vertical="center" indent="1" shrinkToFit="1"/>
      <protection hidden="1"/>
    </xf>
    <xf numFmtId="0" fontId="9" fillId="0" borderId="33" xfId="1" applyFont="1" applyBorder="1" applyAlignment="1" applyProtection="1">
      <alignment horizontal="right" vertical="center" shrinkToFit="1"/>
      <protection hidden="1"/>
    </xf>
    <xf numFmtId="0" fontId="9" fillId="0" borderId="34" xfId="1" applyFont="1" applyBorder="1" applyAlignment="1" applyProtection="1">
      <alignment horizontal="right" vertical="center" shrinkToFit="1"/>
      <protection hidden="1"/>
    </xf>
    <xf numFmtId="0" fontId="9" fillId="0" borderId="35" xfId="1" applyFont="1" applyBorder="1" applyAlignment="1" applyProtection="1">
      <alignment horizontal="right" vertical="center" shrinkToFit="1"/>
      <protection hidden="1"/>
    </xf>
    <xf numFmtId="0" fontId="9" fillId="0" borderId="36" xfId="1" applyFont="1" applyBorder="1" applyAlignment="1" applyProtection="1">
      <alignment horizontal="right" vertical="center" shrinkToFit="1"/>
      <protection hidden="1"/>
    </xf>
    <xf numFmtId="167" fontId="9" fillId="0" borderId="3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9" fillId="0" borderId="37" xfId="1" applyFont="1" applyBorder="1" applyAlignment="1" applyProtection="1">
      <alignment horizontal="right" vertical="center" shrinkToFit="1"/>
      <protection hidden="1"/>
    </xf>
    <xf numFmtId="0" fontId="9" fillId="0" borderId="38" xfId="1" applyFont="1" applyBorder="1" applyAlignment="1" applyProtection="1">
      <alignment horizontal="right" vertical="center" shrinkToFit="1"/>
      <protection hidden="1"/>
    </xf>
    <xf numFmtId="0" fontId="9" fillId="0" borderId="24" xfId="1" applyFont="1" applyBorder="1" applyAlignment="1" applyProtection="1">
      <alignment horizontal="right" vertical="center" shrinkToFit="1"/>
      <protection hidden="1"/>
    </xf>
    <xf numFmtId="0" fontId="9" fillId="0" borderId="25" xfId="1" applyFont="1" applyBorder="1" applyAlignment="1" applyProtection="1">
      <alignment horizontal="right" vertical="center" shrinkToFit="1"/>
      <protection hidden="1"/>
    </xf>
    <xf numFmtId="167" fontId="9" fillId="0" borderId="23" xfId="1" applyNumberFormat="1" applyFont="1" applyBorder="1" applyAlignment="1" applyProtection="1">
      <alignment horizontal="right" vertical="center" shrinkToFit="1"/>
      <protection hidden="1"/>
    </xf>
    <xf numFmtId="0" fontId="7" fillId="4" borderId="26" xfId="1" applyFont="1" applyFill="1" applyBorder="1" applyAlignment="1" applyProtection="1">
      <alignment horizontal="left" vertical="center" indent="1" shrinkToFit="1"/>
      <protection hidden="1"/>
    </xf>
    <xf numFmtId="168" fontId="8" fillId="4" borderId="18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19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9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7" fillId="3" borderId="2" xfId="1" applyFont="1" applyFill="1" applyBorder="1" applyAlignment="1" applyProtection="1">
      <alignment horizontal="left" vertical="center"/>
      <protection hidden="1"/>
    </xf>
    <xf numFmtId="0" fontId="9" fillId="6" borderId="12" xfId="1" applyFont="1" applyFill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>
      <alignment horizontal="right" vertical="center"/>
    </xf>
    <xf numFmtId="0" fontId="9" fillId="0" borderId="14" xfId="1" applyFont="1" applyBorder="1" applyAlignment="1">
      <alignment horizontal="right" vertical="center"/>
    </xf>
    <xf numFmtId="0" fontId="9" fillId="0" borderId="15" xfId="1" applyFont="1" applyBorder="1" applyAlignment="1">
      <alignment horizontal="right" vertical="center"/>
    </xf>
    <xf numFmtId="0" fontId="9" fillId="0" borderId="16" xfId="1" applyFont="1" applyBorder="1" applyAlignment="1">
      <alignment horizontal="right" vertical="center"/>
    </xf>
    <xf numFmtId="167" fontId="9" fillId="6" borderId="12" xfId="1" applyNumberFormat="1" applyFont="1" applyFill="1" applyBorder="1" applyAlignment="1">
      <alignment horizontal="right" vertical="center"/>
    </xf>
    <xf numFmtId="0" fontId="9" fillId="7" borderId="27" xfId="1" applyFont="1" applyFill="1" applyBorder="1" applyAlignment="1" applyProtection="1">
      <alignment horizontal="left" vertical="center" indent="1"/>
      <protection hidden="1"/>
    </xf>
    <xf numFmtId="0" fontId="9" fillId="0" borderId="33" xfId="1" applyFont="1" applyBorder="1" applyAlignment="1">
      <alignment horizontal="right" vertical="center"/>
    </xf>
    <xf numFmtId="0" fontId="9" fillId="0" borderId="34" xfId="1" applyFont="1" applyBorder="1" applyAlignment="1">
      <alignment horizontal="right" vertical="center"/>
    </xf>
    <xf numFmtId="0" fontId="9" fillId="0" borderId="35" xfId="1" applyFont="1" applyBorder="1" applyAlignment="1">
      <alignment horizontal="right" vertical="center"/>
    </xf>
    <xf numFmtId="0" fontId="9" fillId="0" borderId="36" xfId="1" applyFont="1" applyBorder="1" applyAlignment="1">
      <alignment horizontal="right" vertical="center"/>
    </xf>
    <xf numFmtId="167" fontId="9" fillId="6" borderId="32" xfId="1" applyNumberFormat="1" applyFont="1" applyFill="1" applyBorder="1" applyAlignment="1">
      <alignment horizontal="right" vertical="center"/>
    </xf>
    <xf numFmtId="0" fontId="9" fillId="0" borderId="37" xfId="1" applyFont="1" applyBorder="1" applyAlignment="1">
      <alignment horizontal="right" vertical="center"/>
    </xf>
    <xf numFmtId="0" fontId="9" fillId="0" borderId="38" xfId="1" applyFont="1" applyBorder="1" applyAlignment="1">
      <alignment horizontal="right" vertical="center"/>
    </xf>
    <xf numFmtId="0" fontId="9" fillId="0" borderId="24" xfId="1" applyFont="1" applyBorder="1" applyAlignment="1">
      <alignment horizontal="right" vertical="center"/>
    </xf>
    <xf numFmtId="0" fontId="9" fillId="7" borderId="17" xfId="1" applyFont="1" applyFill="1" applyBorder="1" applyAlignment="1" applyProtection="1">
      <alignment horizontal="left" vertical="center" indent="1"/>
      <protection hidden="1"/>
    </xf>
    <xf numFmtId="0" fontId="9" fillId="0" borderId="25" xfId="1" applyFont="1" applyBorder="1" applyAlignment="1">
      <alignment horizontal="right" vertical="center"/>
    </xf>
    <xf numFmtId="167" fontId="9" fillId="6" borderId="23" xfId="1" applyNumberFormat="1" applyFont="1" applyFill="1" applyBorder="1" applyAlignment="1">
      <alignment horizontal="right" vertical="center"/>
    </xf>
    <xf numFmtId="0" fontId="9" fillId="0" borderId="32" xfId="1" applyFont="1" applyBorder="1" applyAlignment="1" applyProtection="1">
      <alignment horizontal="left" vertical="center" indent="1"/>
      <protection hidden="1"/>
    </xf>
    <xf numFmtId="0" fontId="7" fillId="4" borderId="22" xfId="1" applyFont="1" applyFill="1" applyBorder="1" applyAlignment="1" applyProtection="1">
      <alignment horizontal="left" vertical="center" indent="1" shrinkToFit="1"/>
      <protection hidden="1"/>
    </xf>
    <xf numFmtId="168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2" xfId="1" applyNumberFormat="1" applyFont="1" applyFill="1" applyBorder="1" applyAlignment="1" applyProtection="1">
      <alignment horizontal="right" vertical="center" shrinkToFit="1"/>
      <protection hidden="1"/>
    </xf>
    <xf numFmtId="166" fontId="7" fillId="0" borderId="44" xfId="1" applyNumberFormat="1" applyFont="1" applyBorder="1" applyAlignment="1" applyProtection="1">
      <alignment horizontal="center" vertical="center"/>
      <protection hidden="1"/>
    </xf>
    <xf numFmtId="166" fontId="7" fillId="0" borderId="45" xfId="1" applyNumberFormat="1" applyFont="1" applyBorder="1" applyAlignment="1" applyProtection="1">
      <alignment horizontal="center" vertical="center"/>
      <protection hidden="1"/>
    </xf>
    <xf numFmtId="166" fontId="7" fillId="0" borderId="46" xfId="1" applyNumberFormat="1" applyFont="1" applyBorder="1" applyAlignment="1" applyProtection="1">
      <alignment horizontal="center" vertical="center"/>
      <protection hidden="1"/>
    </xf>
    <xf numFmtId="0" fontId="9" fillId="6" borderId="13" xfId="1" applyFont="1" applyFill="1" applyBorder="1" applyAlignment="1">
      <alignment horizontal="right" vertical="center"/>
    </xf>
    <xf numFmtId="0" fontId="9" fillId="6" borderId="47" xfId="1" applyFont="1" applyFill="1" applyBorder="1" applyAlignment="1">
      <alignment horizontal="right" vertical="center"/>
    </xf>
    <xf numFmtId="0" fontId="9" fillId="6" borderId="14" xfId="1" applyFont="1" applyFill="1" applyBorder="1" applyAlignment="1">
      <alignment horizontal="right" vertical="center"/>
    </xf>
    <xf numFmtId="0" fontId="9" fillId="6" borderId="16" xfId="1" applyFont="1" applyFill="1" applyBorder="1" applyAlignment="1">
      <alignment horizontal="right" vertical="center"/>
    </xf>
    <xf numFmtId="0" fontId="9" fillId="6" borderId="32" xfId="1" applyFont="1" applyFill="1" applyBorder="1" applyAlignment="1" applyProtection="1">
      <alignment horizontal="left" vertical="center" indent="1"/>
      <protection hidden="1"/>
    </xf>
    <xf numFmtId="0" fontId="9" fillId="6" borderId="33" xfId="1" applyFont="1" applyFill="1" applyBorder="1" applyAlignment="1">
      <alignment horizontal="right" vertical="center"/>
    </xf>
    <xf numFmtId="0" fontId="9" fillId="6" borderId="34" xfId="1" applyFont="1" applyFill="1" applyBorder="1" applyAlignment="1">
      <alignment horizontal="right" vertical="center"/>
    </xf>
    <xf numFmtId="0" fontId="9" fillId="6" borderId="36" xfId="1" applyFont="1" applyFill="1" applyBorder="1" applyAlignment="1">
      <alignment horizontal="right" vertical="center"/>
    </xf>
    <xf numFmtId="0" fontId="9" fillId="6" borderId="35" xfId="1" applyFont="1" applyFill="1" applyBorder="1" applyAlignment="1">
      <alignment horizontal="right" vertical="center"/>
    </xf>
    <xf numFmtId="0" fontId="7" fillId="0" borderId="0" xfId="1" applyFont="1" applyAlignment="1" applyProtection="1">
      <alignment horizontal="left" vertical="center" indent="1" shrinkToFit="1"/>
      <protection hidden="1"/>
    </xf>
    <xf numFmtId="168" fontId="8" fillId="0" borderId="0" xfId="1" applyNumberFormat="1" applyFont="1" applyAlignment="1" applyProtection="1">
      <alignment horizontal="right" vertical="center" shrinkToFit="1"/>
      <protection hidden="1"/>
    </xf>
    <xf numFmtId="167" fontId="8" fillId="0" borderId="0" xfId="1" applyNumberFormat="1" applyFont="1" applyAlignment="1" applyProtection="1">
      <alignment horizontal="right" vertical="center" shrinkToFit="1"/>
      <protection hidden="1"/>
    </xf>
    <xf numFmtId="167" fontId="8" fillId="4" borderId="2" xfId="1" applyNumberFormat="1" applyFont="1" applyFill="1" applyBorder="1" applyAlignment="1" applyProtection="1">
      <alignment horizontal="right" vertical="center" shrinkToFit="1"/>
      <protection hidden="1"/>
    </xf>
    <xf numFmtId="0" fontId="3" fillId="0" borderId="1" xfId="1" applyFont="1" applyBorder="1" applyAlignment="1">
      <alignment vertical="center" shrinkToFit="1"/>
    </xf>
    <xf numFmtId="0" fontId="7" fillId="5" borderId="2" xfId="1" applyFont="1" applyFill="1" applyBorder="1" applyAlignment="1" applyProtection="1">
      <alignment horizontal="center" vertical="center"/>
      <protection hidden="1"/>
    </xf>
    <xf numFmtId="0" fontId="5" fillId="0" borderId="1" xfId="1" applyFont="1" applyBorder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right" vertical="center" indent="1"/>
    </xf>
    <xf numFmtId="167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22" xfId="1" applyFont="1" applyBorder="1" applyAlignment="1" applyProtection="1">
      <alignment horizontal="left" vertical="center" indent="1"/>
      <protection hidden="1"/>
    </xf>
    <xf numFmtId="0" fontId="8" fillId="0" borderId="10" xfId="1" applyFont="1" applyBorder="1" applyAlignment="1" applyProtection="1">
      <alignment horizontal="center" vertical="center" shrinkToFit="1"/>
      <protection locked="0" hidden="1"/>
    </xf>
    <xf numFmtId="0" fontId="8" fillId="0" borderId="8" xfId="1" applyFont="1" applyBorder="1" applyAlignment="1" applyProtection="1">
      <alignment horizontal="center" vertical="center" shrinkToFit="1"/>
      <protection locked="0" hidden="1"/>
    </xf>
    <xf numFmtId="0" fontId="8" fillId="0" borderId="11" xfId="1" applyFont="1" applyBorder="1" applyAlignment="1" applyProtection="1">
      <alignment horizontal="center" vertical="center" shrinkToFit="1"/>
      <protection locked="0" hidden="1"/>
    </xf>
    <xf numFmtId="4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4" fontId="8" fillId="3" borderId="26" xfId="1" applyNumberFormat="1" applyFont="1" applyFill="1" applyBorder="1" applyAlignment="1" applyProtection="1">
      <alignment horizontal="right" vertical="center" shrinkToFit="1"/>
      <protection hidden="1"/>
    </xf>
    <xf numFmtId="0" fontId="9" fillId="6" borderId="13" xfId="1" applyFont="1" applyFill="1" applyBorder="1" applyAlignment="1">
      <alignment vertical="center"/>
    </xf>
    <xf numFmtId="0" fontId="9" fillId="6" borderId="14" xfId="1" applyFont="1" applyFill="1" applyBorder="1" applyAlignment="1">
      <alignment vertical="center"/>
    </xf>
    <xf numFmtId="0" fontId="9" fillId="6" borderId="15" xfId="1" applyFont="1" applyFill="1" applyBorder="1" applyAlignment="1">
      <alignment vertical="center"/>
    </xf>
    <xf numFmtId="0" fontId="9" fillId="6" borderId="16" xfId="1" applyFont="1" applyFill="1" applyBorder="1" applyAlignment="1">
      <alignment vertical="center"/>
    </xf>
    <xf numFmtId="167" fontId="9" fillId="6" borderId="12" xfId="1" applyNumberFormat="1" applyFont="1" applyFill="1" applyBorder="1" applyAlignment="1">
      <alignment vertical="center"/>
    </xf>
    <xf numFmtId="0" fontId="9" fillId="6" borderId="33" xfId="1" applyFont="1" applyFill="1" applyBorder="1" applyAlignment="1">
      <alignment vertical="center"/>
    </xf>
    <xf numFmtId="0" fontId="9" fillId="6" borderId="34" xfId="1" applyFont="1" applyFill="1" applyBorder="1" applyAlignment="1">
      <alignment vertical="center"/>
    </xf>
    <xf numFmtId="0" fontId="9" fillId="6" borderId="35" xfId="1" applyFont="1" applyFill="1" applyBorder="1" applyAlignment="1">
      <alignment vertical="center"/>
    </xf>
    <xf numFmtId="0" fontId="9" fillId="6" borderId="36" xfId="1" applyFont="1" applyFill="1" applyBorder="1" applyAlignment="1">
      <alignment vertical="center"/>
    </xf>
    <xf numFmtId="167" fontId="9" fillId="6" borderId="32" xfId="1" applyNumberFormat="1" applyFont="1" applyFill="1" applyBorder="1" applyAlignment="1">
      <alignment vertical="center"/>
    </xf>
    <xf numFmtId="0" fontId="9" fillId="6" borderId="26" xfId="1" applyFont="1" applyFill="1" applyBorder="1" applyAlignment="1" applyProtection="1">
      <alignment horizontal="left" vertical="center" indent="1"/>
      <protection hidden="1"/>
    </xf>
    <xf numFmtId="0" fontId="9" fillId="6" borderId="18" xfId="1" applyFont="1" applyFill="1" applyBorder="1" applyAlignment="1">
      <alignment vertical="center"/>
    </xf>
    <xf numFmtId="0" fontId="9" fillId="6" borderId="19" xfId="1" applyFont="1" applyFill="1" applyBorder="1" applyAlignment="1">
      <alignment vertical="center"/>
    </xf>
    <xf numFmtId="0" fontId="9" fillId="6" borderId="20" xfId="1" applyFont="1" applyFill="1" applyBorder="1" applyAlignment="1">
      <alignment vertical="center"/>
    </xf>
    <xf numFmtId="0" fontId="9" fillId="6" borderId="21" xfId="1" applyFont="1" applyFill="1" applyBorder="1" applyAlignment="1">
      <alignment vertical="center"/>
    </xf>
    <xf numFmtId="167" fontId="9" fillId="6" borderId="26" xfId="1" applyNumberFormat="1" applyFont="1" applyFill="1" applyBorder="1" applyAlignment="1">
      <alignment vertical="center"/>
    </xf>
    <xf numFmtId="167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8" fontId="5" fillId="0" borderId="0" xfId="1" applyNumberFormat="1" applyFont="1"/>
    <xf numFmtId="167" fontId="5" fillId="0" borderId="0" xfId="1" applyNumberFormat="1" applyFont="1"/>
    <xf numFmtId="4" fontId="5" fillId="0" borderId="0" xfId="1" applyNumberFormat="1" applyFont="1"/>
  </cellXfs>
  <cellStyles count="2">
    <cellStyle name="Normal" xfId="0" builtinId="0"/>
    <cellStyle name="Normal 19" xfId="1"/>
  </cellStyles>
  <dxfs count="2"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chartsheet" Target="chartsheets/sheet2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756838042694703E-2"/>
          <c:y val="0.12548307562174557"/>
          <c:w val="0.85360778144461202"/>
          <c:h val="0.80330637329301768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2937-49C2-95CA-DD1A48B2AEF8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(SELL)'!$B$21:$CW$21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1-2937-49C2-95CA-DD1A48B2AEF8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(SELL)'!$B$22:$CW$22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2-2937-49C2-95CA-DD1A48B2AEF8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(SELL)'!$B$23:$CW$23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3-2937-49C2-95CA-DD1A48B2AEF8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2937-49C2-95CA-DD1A48B2AEF8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2937-49C2-95CA-DD1A48B2AEF8}"/>
            </c:ext>
          </c:extLst>
        </c:ser>
        <c:ser>
          <c:idx val="11"/>
          <c:order val="6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6-2937-49C2-95CA-DD1A48B2AEF8}"/>
            </c:ext>
          </c:extLst>
        </c:ser>
        <c:ser>
          <c:idx val="0"/>
          <c:order val="7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(SELL)'!$B$11:$CW$11</c:f>
              <c:numCache>
                <c:formatCode>General</c:formatCode>
                <c:ptCount val="96"/>
                <c:pt idx="0">
                  <c:v>555</c:v>
                </c:pt>
                <c:pt idx="1">
                  <c:v>555</c:v>
                </c:pt>
                <c:pt idx="2">
                  <c:v>555</c:v>
                </c:pt>
                <c:pt idx="3">
                  <c:v>555</c:v>
                </c:pt>
                <c:pt idx="4">
                  <c:v>555</c:v>
                </c:pt>
                <c:pt idx="5">
                  <c:v>555</c:v>
                </c:pt>
                <c:pt idx="6">
                  <c:v>555</c:v>
                </c:pt>
                <c:pt idx="7">
                  <c:v>555</c:v>
                </c:pt>
                <c:pt idx="8">
                  <c:v>555</c:v>
                </c:pt>
                <c:pt idx="9">
                  <c:v>555</c:v>
                </c:pt>
                <c:pt idx="10">
                  <c:v>555</c:v>
                </c:pt>
                <c:pt idx="11">
                  <c:v>555</c:v>
                </c:pt>
                <c:pt idx="12">
                  <c:v>555</c:v>
                </c:pt>
                <c:pt idx="13">
                  <c:v>555</c:v>
                </c:pt>
                <c:pt idx="14">
                  <c:v>555</c:v>
                </c:pt>
                <c:pt idx="15">
                  <c:v>555</c:v>
                </c:pt>
                <c:pt idx="16">
                  <c:v>555</c:v>
                </c:pt>
                <c:pt idx="17">
                  <c:v>555</c:v>
                </c:pt>
                <c:pt idx="18">
                  <c:v>555</c:v>
                </c:pt>
                <c:pt idx="19">
                  <c:v>555</c:v>
                </c:pt>
                <c:pt idx="20">
                  <c:v>555</c:v>
                </c:pt>
                <c:pt idx="21">
                  <c:v>555</c:v>
                </c:pt>
                <c:pt idx="22">
                  <c:v>555</c:v>
                </c:pt>
                <c:pt idx="23">
                  <c:v>555</c:v>
                </c:pt>
                <c:pt idx="24">
                  <c:v>555</c:v>
                </c:pt>
                <c:pt idx="25">
                  <c:v>555</c:v>
                </c:pt>
                <c:pt idx="26">
                  <c:v>555</c:v>
                </c:pt>
                <c:pt idx="27">
                  <c:v>555</c:v>
                </c:pt>
                <c:pt idx="28">
                  <c:v>555</c:v>
                </c:pt>
                <c:pt idx="29">
                  <c:v>555</c:v>
                </c:pt>
                <c:pt idx="30">
                  <c:v>555</c:v>
                </c:pt>
                <c:pt idx="31">
                  <c:v>555</c:v>
                </c:pt>
                <c:pt idx="32">
                  <c:v>555</c:v>
                </c:pt>
                <c:pt idx="33">
                  <c:v>555</c:v>
                </c:pt>
                <c:pt idx="34">
                  <c:v>555</c:v>
                </c:pt>
                <c:pt idx="35">
                  <c:v>555</c:v>
                </c:pt>
                <c:pt idx="36">
                  <c:v>402.61799999999999</c:v>
                </c:pt>
                <c:pt idx="37">
                  <c:v>251.667</c:v>
                </c:pt>
                <c:pt idx="38">
                  <c:v>201.333</c:v>
                </c:pt>
                <c:pt idx="39">
                  <c:v>151</c:v>
                </c:pt>
                <c:pt idx="40">
                  <c:v>260.51400000000001</c:v>
                </c:pt>
                <c:pt idx="41">
                  <c:v>50.332999999999998</c:v>
                </c:pt>
                <c:pt idx="57">
                  <c:v>190</c:v>
                </c:pt>
                <c:pt idx="58">
                  <c:v>230</c:v>
                </c:pt>
                <c:pt idx="59">
                  <c:v>280</c:v>
                </c:pt>
                <c:pt idx="60">
                  <c:v>302</c:v>
                </c:pt>
                <c:pt idx="61">
                  <c:v>302</c:v>
                </c:pt>
                <c:pt idx="62">
                  <c:v>555</c:v>
                </c:pt>
                <c:pt idx="63">
                  <c:v>555</c:v>
                </c:pt>
                <c:pt idx="64">
                  <c:v>555</c:v>
                </c:pt>
                <c:pt idx="65">
                  <c:v>555</c:v>
                </c:pt>
                <c:pt idx="66">
                  <c:v>555</c:v>
                </c:pt>
                <c:pt idx="67">
                  <c:v>555</c:v>
                </c:pt>
                <c:pt idx="68">
                  <c:v>555</c:v>
                </c:pt>
                <c:pt idx="69">
                  <c:v>555</c:v>
                </c:pt>
                <c:pt idx="70">
                  <c:v>555</c:v>
                </c:pt>
                <c:pt idx="71">
                  <c:v>555</c:v>
                </c:pt>
                <c:pt idx="72">
                  <c:v>555</c:v>
                </c:pt>
                <c:pt idx="73">
                  <c:v>555</c:v>
                </c:pt>
                <c:pt idx="74">
                  <c:v>555</c:v>
                </c:pt>
                <c:pt idx="75">
                  <c:v>555</c:v>
                </c:pt>
                <c:pt idx="76">
                  <c:v>555</c:v>
                </c:pt>
                <c:pt idx="77">
                  <c:v>555</c:v>
                </c:pt>
                <c:pt idx="78">
                  <c:v>555</c:v>
                </c:pt>
                <c:pt idx="79">
                  <c:v>555</c:v>
                </c:pt>
                <c:pt idx="80">
                  <c:v>555</c:v>
                </c:pt>
                <c:pt idx="81">
                  <c:v>555</c:v>
                </c:pt>
                <c:pt idx="82">
                  <c:v>555</c:v>
                </c:pt>
                <c:pt idx="83">
                  <c:v>555</c:v>
                </c:pt>
                <c:pt idx="84">
                  <c:v>555</c:v>
                </c:pt>
                <c:pt idx="85">
                  <c:v>555</c:v>
                </c:pt>
                <c:pt idx="86">
                  <c:v>555</c:v>
                </c:pt>
                <c:pt idx="87">
                  <c:v>555</c:v>
                </c:pt>
                <c:pt idx="88">
                  <c:v>555</c:v>
                </c:pt>
                <c:pt idx="89">
                  <c:v>555</c:v>
                </c:pt>
                <c:pt idx="90">
                  <c:v>555</c:v>
                </c:pt>
                <c:pt idx="91">
                  <c:v>555</c:v>
                </c:pt>
                <c:pt idx="92">
                  <c:v>555</c:v>
                </c:pt>
                <c:pt idx="93">
                  <c:v>555</c:v>
                </c:pt>
                <c:pt idx="94">
                  <c:v>555</c:v>
                </c:pt>
                <c:pt idx="95">
                  <c:v>555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2937-49C2-95CA-DD1A48B2AEF8}"/>
            </c:ext>
          </c:extLst>
        </c:ser>
        <c:ser>
          <c:idx val="8"/>
          <c:order val="8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2937-49C2-95CA-DD1A48B2AEF8}"/>
            </c:ext>
          </c:extLst>
        </c:ser>
        <c:ser>
          <c:idx val="1"/>
          <c:order val="9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(SELL)'!$B$13:$CW$13</c:f>
              <c:numCache>
                <c:formatCode>General</c:formatCode>
                <c:ptCount val="96"/>
                <c:pt idx="0">
                  <c:v>2495.1410000000001</c:v>
                </c:pt>
                <c:pt idx="1">
                  <c:v>2406.2830000000004</c:v>
                </c:pt>
                <c:pt idx="2">
                  <c:v>2317.7110000000002</c:v>
                </c:pt>
                <c:pt idx="3">
                  <c:v>2229.9319999999998</c:v>
                </c:pt>
                <c:pt idx="4">
                  <c:v>2213.5530000000003</c:v>
                </c:pt>
                <c:pt idx="5">
                  <c:v>2189.7240000000002</c:v>
                </c:pt>
                <c:pt idx="6">
                  <c:v>2189.4409999999998</c:v>
                </c:pt>
                <c:pt idx="7">
                  <c:v>2125.6040000000003</c:v>
                </c:pt>
                <c:pt idx="8">
                  <c:v>2126.819</c:v>
                </c:pt>
                <c:pt idx="9">
                  <c:v>2126.3649999999998</c:v>
                </c:pt>
                <c:pt idx="10">
                  <c:v>2126.4769999999999</c:v>
                </c:pt>
                <c:pt idx="11">
                  <c:v>2125.962</c:v>
                </c:pt>
                <c:pt idx="12">
                  <c:v>2131.7750000000001</c:v>
                </c:pt>
                <c:pt idx="13">
                  <c:v>2130.3249999999998</c:v>
                </c:pt>
                <c:pt idx="14">
                  <c:v>2093.154</c:v>
                </c:pt>
                <c:pt idx="15">
                  <c:v>2130.8310000000001</c:v>
                </c:pt>
                <c:pt idx="16">
                  <c:v>2096.933</c:v>
                </c:pt>
                <c:pt idx="17">
                  <c:v>2130.6280000000002</c:v>
                </c:pt>
                <c:pt idx="18">
                  <c:v>2172.8910000000001</c:v>
                </c:pt>
                <c:pt idx="19">
                  <c:v>2173.203</c:v>
                </c:pt>
                <c:pt idx="20">
                  <c:v>2273.5749999999998</c:v>
                </c:pt>
                <c:pt idx="21">
                  <c:v>2339.7939999999999</c:v>
                </c:pt>
                <c:pt idx="22">
                  <c:v>2340.4630000000002</c:v>
                </c:pt>
                <c:pt idx="23">
                  <c:v>2341.1370000000002</c:v>
                </c:pt>
                <c:pt idx="24">
                  <c:v>2362.0120000000002</c:v>
                </c:pt>
                <c:pt idx="25">
                  <c:v>2362.1390000000001</c:v>
                </c:pt>
                <c:pt idx="26">
                  <c:v>2362.163</c:v>
                </c:pt>
                <c:pt idx="27">
                  <c:v>2362.3180000000002</c:v>
                </c:pt>
                <c:pt idx="28">
                  <c:v>2343.27</c:v>
                </c:pt>
                <c:pt idx="29">
                  <c:v>2343.3360000000002</c:v>
                </c:pt>
                <c:pt idx="30">
                  <c:v>2341.9790000000003</c:v>
                </c:pt>
                <c:pt idx="31">
                  <c:v>2341.2849999999999</c:v>
                </c:pt>
                <c:pt idx="32">
                  <c:v>2155.4760000000001</c:v>
                </c:pt>
                <c:pt idx="33">
                  <c:v>2044.9280000000001</c:v>
                </c:pt>
                <c:pt idx="34">
                  <c:v>2034.4230000000002</c:v>
                </c:pt>
                <c:pt idx="35">
                  <c:v>1619.864</c:v>
                </c:pt>
                <c:pt idx="36">
                  <c:v>1347.49</c:v>
                </c:pt>
                <c:pt idx="37">
                  <c:v>1089.241</c:v>
                </c:pt>
                <c:pt idx="38">
                  <c:v>884.9</c:v>
                </c:pt>
                <c:pt idx="39">
                  <c:v>643.9</c:v>
                </c:pt>
                <c:pt idx="40">
                  <c:v>172.9</c:v>
                </c:pt>
                <c:pt idx="41">
                  <c:v>127.9</c:v>
                </c:pt>
                <c:pt idx="42">
                  <c:v>127.9</c:v>
                </c:pt>
                <c:pt idx="43">
                  <c:v>127.9</c:v>
                </c:pt>
                <c:pt idx="44">
                  <c:v>127.9</c:v>
                </c:pt>
                <c:pt idx="45">
                  <c:v>127.9</c:v>
                </c:pt>
                <c:pt idx="46">
                  <c:v>127.9</c:v>
                </c:pt>
                <c:pt idx="47">
                  <c:v>127.9</c:v>
                </c:pt>
                <c:pt idx="48">
                  <c:v>127.9</c:v>
                </c:pt>
                <c:pt idx="49">
                  <c:v>127.9</c:v>
                </c:pt>
                <c:pt idx="50">
                  <c:v>127.9</c:v>
                </c:pt>
                <c:pt idx="51">
                  <c:v>127.9</c:v>
                </c:pt>
                <c:pt idx="52">
                  <c:v>127.9</c:v>
                </c:pt>
                <c:pt idx="53">
                  <c:v>127.9</c:v>
                </c:pt>
                <c:pt idx="54">
                  <c:v>127.9</c:v>
                </c:pt>
                <c:pt idx="55">
                  <c:v>127.9</c:v>
                </c:pt>
                <c:pt idx="56">
                  <c:v>222.9</c:v>
                </c:pt>
                <c:pt idx="57">
                  <c:v>342.9</c:v>
                </c:pt>
                <c:pt idx="58">
                  <c:v>720.9</c:v>
                </c:pt>
                <c:pt idx="59">
                  <c:v>887.9</c:v>
                </c:pt>
                <c:pt idx="60">
                  <c:v>1035.9000000000001</c:v>
                </c:pt>
                <c:pt idx="61">
                  <c:v>1235.9000000000001</c:v>
                </c:pt>
                <c:pt idx="62">
                  <c:v>1570.5039999999999</c:v>
                </c:pt>
                <c:pt idx="63">
                  <c:v>2098.5940000000001</c:v>
                </c:pt>
                <c:pt idx="64">
                  <c:v>2046.1030000000001</c:v>
                </c:pt>
                <c:pt idx="65">
                  <c:v>2409.9</c:v>
                </c:pt>
                <c:pt idx="66">
                  <c:v>2488.9</c:v>
                </c:pt>
                <c:pt idx="67">
                  <c:v>2503.9</c:v>
                </c:pt>
                <c:pt idx="68">
                  <c:v>2663.9</c:v>
                </c:pt>
                <c:pt idx="69">
                  <c:v>2829.9</c:v>
                </c:pt>
                <c:pt idx="70">
                  <c:v>2829.9</c:v>
                </c:pt>
                <c:pt idx="71">
                  <c:v>2829.9</c:v>
                </c:pt>
                <c:pt idx="72">
                  <c:v>2853.9</c:v>
                </c:pt>
                <c:pt idx="73">
                  <c:v>2853.9</c:v>
                </c:pt>
                <c:pt idx="74">
                  <c:v>2853.9</c:v>
                </c:pt>
                <c:pt idx="75">
                  <c:v>2853.9</c:v>
                </c:pt>
                <c:pt idx="76">
                  <c:v>2864.8389999999999</c:v>
                </c:pt>
                <c:pt idx="77">
                  <c:v>2864.7420000000002</c:v>
                </c:pt>
                <c:pt idx="78">
                  <c:v>2865.2690000000002</c:v>
                </c:pt>
                <c:pt idx="79">
                  <c:v>2865.4920000000002</c:v>
                </c:pt>
                <c:pt idx="80">
                  <c:v>2869.3040000000001</c:v>
                </c:pt>
                <c:pt idx="81">
                  <c:v>2870.5030000000002</c:v>
                </c:pt>
                <c:pt idx="82">
                  <c:v>2870.627</c:v>
                </c:pt>
                <c:pt idx="83">
                  <c:v>2870.3890000000001</c:v>
                </c:pt>
                <c:pt idx="84">
                  <c:v>2875.52</c:v>
                </c:pt>
                <c:pt idx="85">
                  <c:v>2875.2809999999999</c:v>
                </c:pt>
                <c:pt idx="86">
                  <c:v>2875.1930000000002</c:v>
                </c:pt>
                <c:pt idx="87">
                  <c:v>2875.0439999999999</c:v>
                </c:pt>
                <c:pt idx="88">
                  <c:v>2818.4760000000001</c:v>
                </c:pt>
                <c:pt idx="89">
                  <c:v>2818.5370000000003</c:v>
                </c:pt>
                <c:pt idx="90">
                  <c:v>2818.4189999999999</c:v>
                </c:pt>
                <c:pt idx="91">
                  <c:v>2818.3320000000003</c:v>
                </c:pt>
                <c:pt idx="92">
                  <c:v>2818.8710000000001</c:v>
                </c:pt>
                <c:pt idx="93">
                  <c:v>2818.7139999999999</c:v>
                </c:pt>
                <c:pt idx="94">
                  <c:v>2818.4700000000003</c:v>
                </c:pt>
                <c:pt idx="95">
                  <c:v>2818.4470000000001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2937-49C2-95CA-DD1A48B2AEF8}"/>
            </c:ext>
          </c:extLst>
        </c:ser>
        <c:ser>
          <c:idx val="4"/>
          <c:order val="10"/>
          <c:tx>
            <c:v>Imports</c:v>
          </c:tx>
          <c:spPr>
            <a:solidFill>
              <a:srgbClr val="FFFF00"/>
            </a:solidFill>
            <a:ln>
              <a:solidFill>
                <a:srgbClr val="FFFF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(SELL)'!$B$42:$CW$42</c:f>
              <c:numCache>
                <c:formatCode>0.000</c:formatCode>
                <c:ptCount val="96"/>
                <c:pt idx="0">
                  <c:v>426</c:v>
                </c:pt>
                <c:pt idx="1">
                  <c:v>426</c:v>
                </c:pt>
                <c:pt idx="2">
                  <c:v>426</c:v>
                </c:pt>
                <c:pt idx="3">
                  <c:v>475.6</c:v>
                </c:pt>
                <c:pt idx="4">
                  <c:v>584.29999999999995</c:v>
                </c:pt>
                <c:pt idx="5">
                  <c:v>584.29999999999995</c:v>
                </c:pt>
                <c:pt idx="6">
                  <c:v>584.29999999999995</c:v>
                </c:pt>
                <c:pt idx="7">
                  <c:v>584.29999999999995</c:v>
                </c:pt>
                <c:pt idx="8">
                  <c:v>660</c:v>
                </c:pt>
                <c:pt idx="9">
                  <c:v>660</c:v>
                </c:pt>
                <c:pt idx="10">
                  <c:v>660</c:v>
                </c:pt>
                <c:pt idx="11">
                  <c:v>660</c:v>
                </c:pt>
                <c:pt idx="12">
                  <c:v>444.8</c:v>
                </c:pt>
                <c:pt idx="13">
                  <c:v>503.6</c:v>
                </c:pt>
                <c:pt idx="14">
                  <c:v>654</c:v>
                </c:pt>
                <c:pt idx="15">
                  <c:v>644.40000000000009</c:v>
                </c:pt>
                <c:pt idx="16">
                  <c:v>674</c:v>
                </c:pt>
                <c:pt idx="17">
                  <c:v>674</c:v>
                </c:pt>
                <c:pt idx="18">
                  <c:v>674</c:v>
                </c:pt>
                <c:pt idx="19">
                  <c:v>674</c:v>
                </c:pt>
                <c:pt idx="20">
                  <c:v>713</c:v>
                </c:pt>
                <c:pt idx="21">
                  <c:v>713</c:v>
                </c:pt>
                <c:pt idx="22">
                  <c:v>713</c:v>
                </c:pt>
                <c:pt idx="23">
                  <c:v>713</c:v>
                </c:pt>
                <c:pt idx="24">
                  <c:v>640</c:v>
                </c:pt>
                <c:pt idx="25">
                  <c:v>640</c:v>
                </c:pt>
                <c:pt idx="26">
                  <c:v>640</c:v>
                </c:pt>
                <c:pt idx="27">
                  <c:v>640</c:v>
                </c:pt>
                <c:pt idx="28">
                  <c:v>565</c:v>
                </c:pt>
                <c:pt idx="29">
                  <c:v>565</c:v>
                </c:pt>
                <c:pt idx="30">
                  <c:v>565</c:v>
                </c:pt>
                <c:pt idx="31">
                  <c:v>565</c:v>
                </c:pt>
                <c:pt idx="32">
                  <c:v>55</c:v>
                </c:pt>
                <c:pt idx="33">
                  <c:v>55</c:v>
                </c:pt>
                <c:pt idx="34">
                  <c:v>55</c:v>
                </c:pt>
                <c:pt idx="35">
                  <c:v>55</c:v>
                </c:pt>
                <c:pt idx="36">
                  <c:v>55</c:v>
                </c:pt>
                <c:pt idx="37">
                  <c:v>55</c:v>
                </c:pt>
                <c:pt idx="38">
                  <c:v>55</c:v>
                </c:pt>
                <c:pt idx="39">
                  <c:v>55</c:v>
                </c:pt>
                <c:pt idx="40">
                  <c:v>47</c:v>
                </c:pt>
                <c:pt idx="41">
                  <c:v>47</c:v>
                </c:pt>
                <c:pt idx="42">
                  <c:v>47</c:v>
                </c:pt>
                <c:pt idx="43">
                  <c:v>47</c:v>
                </c:pt>
                <c:pt idx="44">
                  <c:v>5</c:v>
                </c:pt>
                <c:pt idx="45">
                  <c:v>5</c:v>
                </c:pt>
                <c:pt idx="46">
                  <c:v>5</c:v>
                </c:pt>
                <c:pt idx="47">
                  <c:v>5</c:v>
                </c:pt>
                <c:pt idx="48">
                  <c:v>5</c:v>
                </c:pt>
                <c:pt idx="49">
                  <c:v>5</c:v>
                </c:pt>
                <c:pt idx="50">
                  <c:v>5</c:v>
                </c:pt>
                <c:pt idx="51">
                  <c:v>5</c:v>
                </c:pt>
                <c:pt idx="52">
                  <c:v>25</c:v>
                </c:pt>
                <c:pt idx="53">
                  <c:v>25</c:v>
                </c:pt>
                <c:pt idx="54">
                  <c:v>25</c:v>
                </c:pt>
                <c:pt idx="55">
                  <c:v>25</c:v>
                </c:pt>
                <c:pt idx="56">
                  <c:v>30</c:v>
                </c:pt>
                <c:pt idx="57">
                  <c:v>30</c:v>
                </c:pt>
                <c:pt idx="58">
                  <c:v>30</c:v>
                </c:pt>
                <c:pt idx="59">
                  <c:v>30</c:v>
                </c:pt>
                <c:pt idx="60">
                  <c:v>55</c:v>
                </c:pt>
                <c:pt idx="61">
                  <c:v>55</c:v>
                </c:pt>
                <c:pt idx="62">
                  <c:v>55</c:v>
                </c:pt>
                <c:pt idx="63">
                  <c:v>55</c:v>
                </c:pt>
                <c:pt idx="64">
                  <c:v>92.8</c:v>
                </c:pt>
                <c:pt idx="65">
                  <c:v>92.8</c:v>
                </c:pt>
                <c:pt idx="66">
                  <c:v>92.8</c:v>
                </c:pt>
                <c:pt idx="67">
                  <c:v>92.8</c:v>
                </c:pt>
                <c:pt idx="68">
                  <c:v>976</c:v>
                </c:pt>
                <c:pt idx="69">
                  <c:v>976</c:v>
                </c:pt>
                <c:pt idx="70">
                  <c:v>976</c:v>
                </c:pt>
                <c:pt idx="71">
                  <c:v>976</c:v>
                </c:pt>
                <c:pt idx="72">
                  <c:v>966</c:v>
                </c:pt>
                <c:pt idx="73">
                  <c:v>955.1</c:v>
                </c:pt>
                <c:pt idx="74">
                  <c:v>1057</c:v>
                </c:pt>
                <c:pt idx="75">
                  <c:v>1106</c:v>
                </c:pt>
                <c:pt idx="76">
                  <c:v>921.9</c:v>
                </c:pt>
                <c:pt idx="77">
                  <c:v>945.8</c:v>
                </c:pt>
                <c:pt idx="78">
                  <c:v>894.4</c:v>
                </c:pt>
                <c:pt idx="79">
                  <c:v>833.6</c:v>
                </c:pt>
                <c:pt idx="80">
                  <c:v>816</c:v>
                </c:pt>
                <c:pt idx="81">
                  <c:v>868.4</c:v>
                </c:pt>
                <c:pt idx="82">
                  <c:v>811.7</c:v>
                </c:pt>
                <c:pt idx="83">
                  <c:v>801.8</c:v>
                </c:pt>
                <c:pt idx="84">
                  <c:v>626</c:v>
                </c:pt>
                <c:pt idx="85">
                  <c:v>626</c:v>
                </c:pt>
                <c:pt idx="86">
                  <c:v>626</c:v>
                </c:pt>
                <c:pt idx="87">
                  <c:v>626</c:v>
                </c:pt>
                <c:pt idx="88">
                  <c:v>621</c:v>
                </c:pt>
                <c:pt idx="89">
                  <c:v>621</c:v>
                </c:pt>
                <c:pt idx="90">
                  <c:v>621</c:v>
                </c:pt>
                <c:pt idx="91">
                  <c:v>621</c:v>
                </c:pt>
                <c:pt idx="92">
                  <c:v>613</c:v>
                </c:pt>
                <c:pt idx="93">
                  <c:v>719.4</c:v>
                </c:pt>
                <c:pt idx="94">
                  <c:v>765.1</c:v>
                </c:pt>
                <c:pt idx="95">
                  <c:v>613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2937-49C2-95CA-DD1A48B2AEF8}"/>
            </c:ext>
          </c:extLst>
        </c:ser>
        <c:ser>
          <c:idx val="15"/>
          <c:order val="11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25">
                  <c:v>49.9</c:v>
                </c:pt>
                <c:pt idx="26">
                  <c:v>177</c:v>
                </c:pt>
                <c:pt idx="27">
                  <c:v>211</c:v>
                </c:pt>
                <c:pt idx="28">
                  <c:v>246.4</c:v>
                </c:pt>
                <c:pt idx="29">
                  <c:v>178.80799999999999</c:v>
                </c:pt>
                <c:pt idx="30">
                  <c:v>89.1</c:v>
                </c:pt>
                <c:pt idx="31">
                  <c:v>89.1</c:v>
                </c:pt>
                <c:pt idx="32">
                  <c:v>28</c:v>
                </c:pt>
                <c:pt idx="56">
                  <c:v>9</c:v>
                </c:pt>
                <c:pt idx="57">
                  <c:v>9</c:v>
                </c:pt>
                <c:pt idx="58">
                  <c:v>9</c:v>
                </c:pt>
                <c:pt idx="59">
                  <c:v>9</c:v>
                </c:pt>
                <c:pt idx="60">
                  <c:v>27</c:v>
                </c:pt>
                <c:pt idx="61">
                  <c:v>27</c:v>
                </c:pt>
                <c:pt idx="62">
                  <c:v>27</c:v>
                </c:pt>
                <c:pt idx="63">
                  <c:v>27</c:v>
                </c:pt>
                <c:pt idx="64">
                  <c:v>27</c:v>
                </c:pt>
                <c:pt idx="65">
                  <c:v>27</c:v>
                </c:pt>
                <c:pt idx="66">
                  <c:v>27</c:v>
                </c:pt>
                <c:pt idx="67">
                  <c:v>49.9</c:v>
                </c:pt>
                <c:pt idx="68">
                  <c:v>27</c:v>
                </c:pt>
                <c:pt idx="69">
                  <c:v>53.7</c:v>
                </c:pt>
                <c:pt idx="70">
                  <c:v>316.10000000000002</c:v>
                </c:pt>
                <c:pt idx="71">
                  <c:v>332.7</c:v>
                </c:pt>
                <c:pt idx="72">
                  <c:v>333.5</c:v>
                </c:pt>
                <c:pt idx="73">
                  <c:v>414.7</c:v>
                </c:pt>
                <c:pt idx="74">
                  <c:v>414.7</c:v>
                </c:pt>
                <c:pt idx="75">
                  <c:v>419.7</c:v>
                </c:pt>
                <c:pt idx="76">
                  <c:v>424.7</c:v>
                </c:pt>
                <c:pt idx="77">
                  <c:v>424.7</c:v>
                </c:pt>
                <c:pt idx="78">
                  <c:v>400.1</c:v>
                </c:pt>
                <c:pt idx="79">
                  <c:v>324.89999999999998</c:v>
                </c:pt>
                <c:pt idx="80">
                  <c:v>324.89999999999998</c:v>
                </c:pt>
                <c:pt idx="81">
                  <c:v>305.89999999999998</c:v>
                </c:pt>
                <c:pt idx="82">
                  <c:v>259.3</c:v>
                </c:pt>
                <c:pt idx="83">
                  <c:v>225.9</c:v>
                </c:pt>
                <c:pt idx="84">
                  <c:v>245.5</c:v>
                </c:pt>
                <c:pt idx="85">
                  <c:v>215.9</c:v>
                </c:pt>
                <c:pt idx="86">
                  <c:v>208.40799999999999</c:v>
                </c:pt>
                <c:pt idx="87">
                  <c:v>178</c:v>
                </c:pt>
                <c:pt idx="88">
                  <c:v>7.9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2937-49C2-95CA-DD1A48B2AEF8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(SELL)'!$B$15:$CW$15</c:f>
              <c:numCache>
                <c:formatCode>General</c:formatCode>
                <c:ptCount val="96"/>
                <c:pt idx="0">
                  <c:v>1486.4069999999999</c:v>
                </c:pt>
                <c:pt idx="1">
                  <c:v>1468.5260000000001</c:v>
                </c:pt>
                <c:pt idx="2">
                  <c:v>1452.394</c:v>
                </c:pt>
                <c:pt idx="3">
                  <c:v>1439.242</c:v>
                </c:pt>
                <c:pt idx="4">
                  <c:v>1424.2149999999999</c:v>
                </c:pt>
                <c:pt idx="5">
                  <c:v>1411.5600000000002</c:v>
                </c:pt>
                <c:pt idx="6">
                  <c:v>1398.652</c:v>
                </c:pt>
                <c:pt idx="7">
                  <c:v>1387.1009999999999</c:v>
                </c:pt>
                <c:pt idx="8">
                  <c:v>1375.2370000000001</c:v>
                </c:pt>
                <c:pt idx="9">
                  <c:v>1361.7809999999999</c:v>
                </c:pt>
                <c:pt idx="10">
                  <c:v>1338.1960000000001</c:v>
                </c:pt>
                <c:pt idx="11">
                  <c:v>1323.0129999999999</c:v>
                </c:pt>
                <c:pt idx="12">
                  <c:v>1317.6220000000001</c:v>
                </c:pt>
                <c:pt idx="13">
                  <c:v>1297.9580000000001</c:v>
                </c:pt>
                <c:pt idx="14">
                  <c:v>1276.1880000000001</c:v>
                </c:pt>
                <c:pt idx="15">
                  <c:v>1253.2910000000002</c:v>
                </c:pt>
                <c:pt idx="16">
                  <c:v>1246.999</c:v>
                </c:pt>
                <c:pt idx="17">
                  <c:v>1224.6770000000001</c:v>
                </c:pt>
                <c:pt idx="18">
                  <c:v>1206.3300000000002</c:v>
                </c:pt>
                <c:pt idx="19">
                  <c:v>1192.1289999999999</c:v>
                </c:pt>
                <c:pt idx="20">
                  <c:v>1180.2189999999998</c:v>
                </c:pt>
                <c:pt idx="21">
                  <c:v>1169.248</c:v>
                </c:pt>
                <c:pt idx="22">
                  <c:v>1149.5540000000001</c:v>
                </c:pt>
                <c:pt idx="23">
                  <c:v>1138.6500000000001</c:v>
                </c:pt>
                <c:pt idx="24">
                  <c:v>1113.7570000000001</c:v>
                </c:pt>
                <c:pt idx="25">
                  <c:v>1106.739</c:v>
                </c:pt>
                <c:pt idx="26">
                  <c:v>1134.8109999999999</c:v>
                </c:pt>
                <c:pt idx="27">
                  <c:v>1240.396</c:v>
                </c:pt>
                <c:pt idx="28">
                  <c:v>1538.6719999999998</c:v>
                </c:pt>
                <c:pt idx="29">
                  <c:v>1915.1579999999999</c:v>
                </c:pt>
                <c:pt idx="30">
                  <c:v>2378.5509999999999</c:v>
                </c:pt>
                <c:pt idx="31">
                  <c:v>2910.1210000000001</c:v>
                </c:pt>
                <c:pt idx="32">
                  <c:v>3502.6859999999997</c:v>
                </c:pt>
                <c:pt idx="33">
                  <c:v>4110.5210000000006</c:v>
                </c:pt>
                <c:pt idx="34">
                  <c:v>4702.5749999999998</c:v>
                </c:pt>
                <c:pt idx="35">
                  <c:v>5249.62</c:v>
                </c:pt>
                <c:pt idx="36">
                  <c:v>5689.7730000000001</c:v>
                </c:pt>
                <c:pt idx="37">
                  <c:v>6123.223</c:v>
                </c:pt>
                <c:pt idx="38">
                  <c:v>6486.9679999999998</c:v>
                </c:pt>
                <c:pt idx="39">
                  <c:v>6798.6019999999999</c:v>
                </c:pt>
                <c:pt idx="40">
                  <c:v>7140.7999999999993</c:v>
                </c:pt>
                <c:pt idx="41">
                  <c:v>7384.64</c:v>
                </c:pt>
                <c:pt idx="42">
                  <c:v>7570.835</c:v>
                </c:pt>
                <c:pt idx="43">
                  <c:v>7691.5989999999993</c:v>
                </c:pt>
                <c:pt idx="44">
                  <c:v>7843.42</c:v>
                </c:pt>
                <c:pt idx="45">
                  <c:v>7822.4539999999997</c:v>
                </c:pt>
                <c:pt idx="46">
                  <c:v>7789.4160000000002</c:v>
                </c:pt>
                <c:pt idx="47">
                  <c:v>7813.2119999999995</c:v>
                </c:pt>
                <c:pt idx="48">
                  <c:v>7884.7469999999994</c:v>
                </c:pt>
                <c:pt idx="49">
                  <c:v>7922.1620000000003</c:v>
                </c:pt>
                <c:pt idx="50">
                  <c:v>7942.0419999999995</c:v>
                </c:pt>
                <c:pt idx="51">
                  <c:v>7940.3530000000001</c:v>
                </c:pt>
                <c:pt idx="52">
                  <c:v>7635.5050000000001</c:v>
                </c:pt>
                <c:pt idx="53">
                  <c:v>7582.7180000000008</c:v>
                </c:pt>
                <c:pt idx="54">
                  <c:v>7460.7820000000002</c:v>
                </c:pt>
                <c:pt idx="55">
                  <c:v>7316.21</c:v>
                </c:pt>
                <c:pt idx="56">
                  <c:v>7093.5730000000003</c:v>
                </c:pt>
                <c:pt idx="57">
                  <c:v>6797.3760000000002</c:v>
                </c:pt>
                <c:pt idx="58">
                  <c:v>6412.9030000000002</c:v>
                </c:pt>
                <c:pt idx="59">
                  <c:v>6137.29</c:v>
                </c:pt>
                <c:pt idx="60">
                  <c:v>5796.2609999999995</c:v>
                </c:pt>
                <c:pt idx="61">
                  <c:v>5365.098</c:v>
                </c:pt>
                <c:pt idx="62">
                  <c:v>4898.326</c:v>
                </c:pt>
                <c:pt idx="63">
                  <c:v>4393.4369999999999</c:v>
                </c:pt>
                <c:pt idx="64">
                  <c:v>3925.7809999999999</c:v>
                </c:pt>
                <c:pt idx="65">
                  <c:v>3369.8220000000001</c:v>
                </c:pt>
                <c:pt idx="66">
                  <c:v>2826.672</c:v>
                </c:pt>
                <c:pt idx="67">
                  <c:v>2309.9739999999997</c:v>
                </c:pt>
                <c:pt idx="68">
                  <c:v>1873.7439999999999</c:v>
                </c:pt>
                <c:pt idx="69">
                  <c:v>1459.779</c:v>
                </c:pt>
                <c:pt idx="70">
                  <c:v>1161.768</c:v>
                </c:pt>
                <c:pt idx="71">
                  <c:v>974.08199999999999</c:v>
                </c:pt>
                <c:pt idx="72">
                  <c:v>914.36799999999994</c:v>
                </c:pt>
                <c:pt idx="73">
                  <c:v>892.59799999999996</c:v>
                </c:pt>
                <c:pt idx="74">
                  <c:v>884.37</c:v>
                </c:pt>
                <c:pt idx="75">
                  <c:v>890.274</c:v>
                </c:pt>
                <c:pt idx="76">
                  <c:v>883.11199999999997</c:v>
                </c:pt>
                <c:pt idx="77">
                  <c:v>873.59400000000005</c:v>
                </c:pt>
                <c:pt idx="78">
                  <c:v>883.53300000000002</c:v>
                </c:pt>
                <c:pt idx="79">
                  <c:v>883.43899999999996</c:v>
                </c:pt>
                <c:pt idx="80">
                  <c:v>866.86800000000005</c:v>
                </c:pt>
                <c:pt idx="81">
                  <c:v>858.04399999999998</c:v>
                </c:pt>
                <c:pt idx="82">
                  <c:v>847.947</c:v>
                </c:pt>
                <c:pt idx="83">
                  <c:v>842.3130000000001</c:v>
                </c:pt>
                <c:pt idx="84">
                  <c:v>838.87300000000005</c:v>
                </c:pt>
                <c:pt idx="85">
                  <c:v>824.50799999999992</c:v>
                </c:pt>
                <c:pt idx="86">
                  <c:v>817.63699999999994</c:v>
                </c:pt>
                <c:pt idx="87">
                  <c:v>802.18700000000001</c:v>
                </c:pt>
                <c:pt idx="88">
                  <c:v>782.75200000000007</c:v>
                </c:pt>
                <c:pt idx="89">
                  <c:v>778.13299999999992</c:v>
                </c:pt>
                <c:pt idx="90">
                  <c:v>767.43299999999999</c:v>
                </c:pt>
                <c:pt idx="91">
                  <c:v>757.24799999999993</c:v>
                </c:pt>
                <c:pt idx="92">
                  <c:v>741.61599999999999</c:v>
                </c:pt>
                <c:pt idx="93">
                  <c:v>730.13199999999995</c:v>
                </c:pt>
                <c:pt idx="94">
                  <c:v>724.81500000000005</c:v>
                </c:pt>
                <c:pt idx="95">
                  <c:v>714.60200000000009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2937-49C2-95CA-DD1A48B2AEF8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(SELL)'!$B$16:$CW$16</c:f>
              <c:numCache>
                <c:formatCode>General</c:formatCode>
                <c:ptCount val="96"/>
                <c:pt idx="0">
                  <c:v>3</c:v>
                </c:pt>
                <c:pt idx="1">
                  <c:v>3</c:v>
                </c:pt>
                <c:pt idx="2">
                  <c:v>3</c:v>
                </c:pt>
                <c:pt idx="3">
                  <c:v>3</c:v>
                </c:pt>
                <c:pt idx="4">
                  <c:v>3</c:v>
                </c:pt>
                <c:pt idx="5">
                  <c:v>3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  <c:pt idx="12">
                  <c:v>3</c:v>
                </c:pt>
                <c:pt idx="13">
                  <c:v>3</c:v>
                </c:pt>
                <c:pt idx="14">
                  <c:v>3</c:v>
                </c:pt>
                <c:pt idx="15">
                  <c:v>3</c:v>
                </c:pt>
                <c:pt idx="16">
                  <c:v>3</c:v>
                </c:pt>
                <c:pt idx="17">
                  <c:v>3</c:v>
                </c:pt>
                <c:pt idx="18">
                  <c:v>3</c:v>
                </c:pt>
                <c:pt idx="19">
                  <c:v>3</c:v>
                </c:pt>
                <c:pt idx="20">
                  <c:v>3</c:v>
                </c:pt>
                <c:pt idx="21">
                  <c:v>3</c:v>
                </c:pt>
                <c:pt idx="22">
                  <c:v>3</c:v>
                </c:pt>
                <c:pt idx="23">
                  <c:v>3</c:v>
                </c:pt>
                <c:pt idx="24">
                  <c:v>3</c:v>
                </c:pt>
                <c:pt idx="25">
                  <c:v>3</c:v>
                </c:pt>
                <c:pt idx="26">
                  <c:v>3</c:v>
                </c:pt>
                <c:pt idx="27">
                  <c:v>3</c:v>
                </c:pt>
                <c:pt idx="28">
                  <c:v>14</c:v>
                </c:pt>
                <c:pt idx="29">
                  <c:v>14</c:v>
                </c:pt>
                <c:pt idx="30">
                  <c:v>14</c:v>
                </c:pt>
                <c:pt idx="31">
                  <c:v>14</c:v>
                </c:pt>
                <c:pt idx="32">
                  <c:v>34</c:v>
                </c:pt>
                <c:pt idx="33">
                  <c:v>34</c:v>
                </c:pt>
                <c:pt idx="34">
                  <c:v>34</c:v>
                </c:pt>
                <c:pt idx="35">
                  <c:v>34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59</c:v>
                </c:pt>
                <c:pt idx="41">
                  <c:v>59</c:v>
                </c:pt>
                <c:pt idx="42">
                  <c:v>59</c:v>
                </c:pt>
                <c:pt idx="43">
                  <c:v>59</c:v>
                </c:pt>
                <c:pt idx="44">
                  <c:v>65</c:v>
                </c:pt>
                <c:pt idx="45">
                  <c:v>65</c:v>
                </c:pt>
                <c:pt idx="46">
                  <c:v>65</c:v>
                </c:pt>
                <c:pt idx="47">
                  <c:v>65</c:v>
                </c:pt>
                <c:pt idx="48">
                  <c:v>66</c:v>
                </c:pt>
                <c:pt idx="49">
                  <c:v>66</c:v>
                </c:pt>
                <c:pt idx="50">
                  <c:v>66</c:v>
                </c:pt>
                <c:pt idx="51">
                  <c:v>66</c:v>
                </c:pt>
                <c:pt idx="52">
                  <c:v>61</c:v>
                </c:pt>
                <c:pt idx="53">
                  <c:v>61</c:v>
                </c:pt>
                <c:pt idx="54">
                  <c:v>61</c:v>
                </c:pt>
                <c:pt idx="55">
                  <c:v>61</c:v>
                </c:pt>
                <c:pt idx="56">
                  <c:v>52</c:v>
                </c:pt>
                <c:pt idx="57">
                  <c:v>52</c:v>
                </c:pt>
                <c:pt idx="58">
                  <c:v>52</c:v>
                </c:pt>
                <c:pt idx="59">
                  <c:v>52</c:v>
                </c:pt>
                <c:pt idx="60">
                  <c:v>38</c:v>
                </c:pt>
                <c:pt idx="61">
                  <c:v>38</c:v>
                </c:pt>
                <c:pt idx="62">
                  <c:v>38</c:v>
                </c:pt>
                <c:pt idx="63">
                  <c:v>38</c:v>
                </c:pt>
                <c:pt idx="64">
                  <c:v>20</c:v>
                </c:pt>
                <c:pt idx="65">
                  <c:v>20</c:v>
                </c:pt>
                <c:pt idx="66">
                  <c:v>20</c:v>
                </c:pt>
                <c:pt idx="67">
                  <c:v>20</c:v>
                </c:pt>
                <c:pt idx="68">
                  <c:v>5</c:v>
                </c:pt>
                <c:pt idx="69">
                  <c:v>5</c:v>
                </c:pt>
                <c:pt idx="70">
                  <c:v>5</c:v>
                </c:pt>
                <c:pt idx="71">
                  <c:v>5</c:v>
                </c:pt>
                <c:pt idx="72">
                  <c:v>3</c:v>
                </c:pt>
                <c:pt idx="73">
                  <c:v>3</c:v>
                </c:pt>
                <c:pt idx="74">
                  <c:v>3</c:v>
                </c:pt>
                <c:pt idx="75">
                  <c:v>3</c:v>
                </c:pt>
                <c:pt idx="76">
                  <c:v>3</c:v>
                </c:pt>
                <c:pt idx="77">
                  <c:v>3</c:v>
                </c:pt>
                <c:pt idx="78">
                  <c:v>3</c:v>
                </c:pt>
                <c:pt idx="79">
                  <c:v>3</c:v>
                </c:pt>
                <c:pt idx="80">
                  <c:v>4</c:v>
                </c:pt>
                <c:pt idx="81">
                  <c:v>4</c:v>
                </c:pt>
                <c:pt idx="82">
                  <c:v>4</c:v>
                </c:pt>
                <c:pt idx="83">
                  <c:v>4</c:v>
                </c:pt>
                <c:pt idx="84">
                  <c:v>4</c:v>
                </c:pt>
                <c:pt idx="85">
                  <c:v>4</c:v>
                </c:pt>
                <c:pt idx="86">
                  <c:v>4</c:v>
                </c:pt>
                <c:pt idx="87">
                  <c:v>4</c:v>
                </c:pt>
                <c:pt idx="88">
                  <c:v>4</c:v>
                </c:pt>
                <c:pt idx="89">
                  <c:v>4</c:v>
                </c:pt>
                <c:pt idx="90">
                  <c:v>4</c:v>
                </c:pt>
                <c:pt idx="91">
                  <c:v>4</c:v>
                </c:pt>
                <c:pt idx="92">
                  <c:v>5</c:v>
                </c:pt>
                <c:pt idx="93">
                  <c:v>5</c:v>
                </c:pt>
                <c:pt idx="94">
                  <c:v>5</c:v>
                </c:pt>
                <c:pt idx="95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2937-49C2-95CA-DD1A48B2AEF8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(SELL)'!$B$14:$CW$14</c:f>
              <c:numCache>
                <c:formatCode>General</c:formatCode>
                <c:ptCount val="96"/>
                <c:pt idx="0">
                  <c:v>35.417999999999999</c:v>
                </c:pt>
                <c:pt idx="16">
                  <c:v>45</c:v>
                </c:pt>
                <c:pt idx="17">
                  <c:v>45</c:v>
                </c:pt>
                <c:pt idx="18">
                  <c:v>45</c:v>
                </c:pt>
                <c:pt idx="19">
                  <c:v>165.024</c:v>
                </c:pt>
                <c:pt idx="20">
                  <c:v>685.35199999999998</c:v>
                </c:pt>
                <c:pt idx="21">
                  <c:v>875.73699999999997</c:v>
                </c:pt>
                <c:pt idx="22">
                  <c:v>1297.124</c:v>
                </c:pt>
                <c:pt idx="23">
                  <c:v>1646.1320000000001</c:v>
                </c:pt>
                <c:pt idx="24">
                  <c:v>1616</c:v>
                </c:pt>
                <c:pt idx="25">
                  <c:v>1910.6880000000001</c:v>
                </c:pt>
                <c:pt idx="26">
                  <c:v>1854.287</c:v>
                </c:pt>
                <c:pt idx="27">
                  <c:v>1804.779</c:v>
                </c:pt>
                <c:pt idx="28">
                  <c:v>1720.204</c:v>
                </c:pt>
                <c:pt idx="29">
                  <c:v>1477.461</c:v>
                </c:pt>
                <c:pt idx="30">
                  <c:v>1175.9960000000001</c:v>
                </c:pt>
                <c:pt idx="31">
                  <c:v>707.76199999999994</c:v>
                </c:pt>
                <c:pt idx="32">
                  <c:v>985.48900000000003</c:v>
                </c:pt>
                <c:pt idx="33">
                  <c:v>577.45499999999993</c:v>
                </c:pt>
                <c:pt idx="34">
                  <c:v>79.908999999999992</c:v>
                </c:pt>
                <c:pt idx="35">
                  <c:v>45</c:v>
                </c:pt>
                <c:pt idx="36">
                  <c:v>31</c:v>
                </c:pt>
                <c:pt idx="37">
                  <c:v>31</c:v>
                </c:pt>
                <c:pt idx="38">
                  <c:v>31</c:v>
                </c:pt>
                <c:pt idx="39">
                  <c:v>31</c:v>
                </c:pt>
                <c:pt idx="40">
                  <c:v>31</c:v>
                </c:pt>
                <c:pt idx="41">
                  <c:v>31</c:v>
                </c:pt>
                <c:pt idx="42">
                  <c:v>31</c:v>
                </c:pt>
                <c:pt idx="43">
                  <c:v>31</c:v>
                </c:pt>
                <c:pt idx="44">
                  <c:v>31</c:v>
                </c:pt>
                <c:pt idx="45">
                  <c:v>31</c:v>
                </c:pt>
                <c:pt idx="46">
                  <c:v>31</c:v>
                </c:pt>
                <c:pt idx="47">
                  <c:v>31</c:v>
                </c:pt>
                <c:pt idx="48">
                  <c:v>31</c:v>
                </c:pt>
                <c:pt idx="49">
                  <c:v>31</c:v>
                </c:pt>
                <c:pt idx="50">
                  <c:v>31</c:v>
                </c:pt>
                <c:pt idx="51">
                  <c:v>31</c:v>
                </c:pt>
                <c:pt idx="52">
                  <c:v>31</c:v>
                </c:pt>
                <c:pt idx="53">
                  <c:v>31</c:v>
                </c:pt>
                <c:pt idx="54">
                  <c:v>31</c:v>
                </c:pt>
                <c:pt idx="55">
                  <c:v>31</c:v>
                </c:pt>
                <c:pt idx="56">
                  <c:v>51</c:v>
                </c:pt>
                <c:pt idx="57">
                  <c:v>51</c:v>
                </c:pt>
                <c:pt idx="58">
                  <c:v>51</c:v>
                </c:pt>
                <c:pt idx="59">
                  <c:v>51</c:v>
                </c:pt>
                <c:pt idx="60">
                  <c:v>21</c:v>
                </c:pt>
                <c:pt idx="61">
                  <c:v>21</c:v>
                </c:pt>
                <c:pt idx="62">
                  <c:v>21</c:v>
                </c:pt>
                <c:pt idx="63">
                  <c:v>21</c:v>
                </c:pt>
                <c:pt idx="64">
                  <c:v>64</c:v>
                </c:pt>
                <c:pt idx="65">
                  <c:v>289.08799999999997</c:v>
                </c:pt>
                <c:pt idx="66">
                  <c:v>756.35199999999998</c:v>
                </c:pt>
                <c:pt idx="67">
                  <c:v>1015.804</c:v>
                </c:pt>
                <c:pt idx="68">
                  <c:v>548.63900000000001</c:v>
                </c:pt>
                <c:pt idx="69">
                  <c:v>830.83</c:v>
                </c:pt>
                <c:pt idx="70">
                  <c:v>599.471</c:v>
                </c:pt>
                <c:pt idx="71">
                  <c:v>865.99699999999996</c:v>
                </c:pt>
                <c:pt idx="72">
                  <c:v>952.86400000000003</c:v>
                </c:pt>
                <c:pt idx="73">
                  <c:v>998</c:v>
                </c:pt>
                <c:pt idx="74">
                  <c:v>1026</c:v>
                </c:pt>
                <c:pt idx="75">
                  <c:v>1007</c:v>
                </c:pt>
                <c:pt idx="76">
                  <c:v>1007</c:v>
                </c:pt>
                <c:pt idx="77">
                  <c:v>1007</c:v>
                </c:pt>
                <c:pt idx="78">
                  <c:v>1007</c:v>
                </c:pt>
                <c:pt idx="79">
                  <c:v>1007</c:v>
                </c:pt>
                <c:pt idx="80">
                  <c:v>948</c:v>
                </c:pt>
                <c:pt idx="81">
                  <c:v>794.77700000000004</c:v>
                </c:pt>
                <c:pt idx="82">
                  <c:v>806.774</c:v>
                </c:pt>
                <c:pt idx="83">
                  <c:v>739.82799999999997</c:v>
                </c:pt>
                <c:pt idx="84">
                  <c:v>1184.2180000000001</c:v>
                </c:pt>
                <c:pt idx="85">
                  <c:v>1214.4110000000001</c:v>
                </c:pt>
                <c:pt idx="86">
                  <c:v>1265.953</c:v>
                </c:pt>
                <c:pt idx="87">
                  <c:v>1052.8579999999999</c:v>
                </c:pt>
                <c:pt idx="88">
                  <c:v>1143.9189999999999</c:v>
                </c:pt>
                <c:pt idx="89">
                  <c:v>1354.0909999999999</c:v>
                </c:pt>
                <c:pt idx="90">
                  <c:v>1236.414</c:v>
                </c:pt>
                <c:pt idx="91">
                  <c:v>1105.1089999999999</c:v>
                </c:pt>
                <c:pt idx="92">
                  <c:v>490.69299999999998</c:v>
                </c:pt>
                <c:pt idx="93">
                  <c:v>267.46800000000002</c:v>
                </c:pt>
                <c:pt idx="94">
                  <c:v>161.63499999999999</c:v>
                </c:pt>
                <c:pt idx="95">
                  <c:v>472.38900000000001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2937-49C2-95CA-DD1A48B2AE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(SELL)'!$B$8:$CW$8</c:f>
              <c:numCache>
                <c:formatCode>0.00</c:formatCode>
                <c:ptCount val="96"/>
                <c:pt idx="0">
                  <c:v>239.58</c:v>
                </c:pt>
                <c:pt idx="1">
                  <c:v>231.42</c:v>
                </c:pt>
                <c:pt idx="2">
                  <c:v>231.37</c:v>
                </c:pt>
                <c:pt idx="3">
                  <c:v>236.19</c:v>
                </c:pt>
                <c:pt idx="4">
                  <c:v>227.22</c:v>
                </c:pt>
                <c:pt idx="5">
                  <c:v>216.7</c:v>
                </c:pt>
                <c:pt idx="6">
                  <c:v>212.12</c:v>
                </c:pt>
                <c:pt idx="7">
                  <c:v>214.76</c:v>
                </c:pt>
                <c:pt idx="8">
                  <c:v>218.23</c:v>
                </c:pt>
                <c:pt idx="9">
                  <c:v>210.9</c:v>
                </c:pt>
                <c:pt idx="10">
                  <c:v>212.7</c:v>
                </c:pt>
                <c:pt idx="11">
                  <c:v>204.4</c:v>
                </c:pt>
                <c:pt idx="12">
                  <c:v>217.52</c:v>
                </c:pt>
                <c:pt idx="13">
                  <c:v>194.1</c:v>
                </c:pt>
                <c:pt idx="14">
                  <c:v>190.69</c:v>
                </c:pt>
                <c:pt idx="15">
                  <c:v>202.28</c:v>
                </c:pt>
                <c:pt idx="16">
                  <c:v>191.03</c:v>
                </c:pt>
                <c:pt idx="17">
                  <c:v>198.99</c:v>
                </c:pt>
                <c:pt idx="18">
                  <c:v>235.53</c:v>
                </c:pt>
                <c:pt idx="19">
                  <c:v>240.58</c:v>
                </c:pt>
                <c:pt idx="20">
                  <c:v>246.58</c:v>
                </c:pt>
                <c:pt idx="21">
                  <c:v>250.11</c:v>
                </c:pt>
                <c:pt idx="22">
                  <c:v>260.91000000000003</c:v>
                </c:pt>
                <c:pt idx="23">
                  <c:v>271.79000000000002</c:v>
                </c:pt>
                <c:pt idx="24">
                  <c:v>279.32</c:v>
                </c:pt>
                <c:pt idx="25">
                  <c:v>286.54000000000002</c:v>
                </c:pt>
                <c:pt idx="26">
                  <c:v>287.91000000000003</c:v>
                </c:pt>
                <c:pt idx="27">
                  <c:v>296.8</c:v>
                </c:pt>
                <c:pt idx="28">
                  <c:v>288.26</c:v>
                </c:pt>
                <c:pt idx="29">
                  <c:v>289.42</c:v>
                </c:pt>
                <c:pt idx="30">
                  <c:v>283.14</c:v>
                </c:pt>
                <c:pt idx="31">
                  <c:v>270.95</c:v>
                </c:pt>
                <c:pt idx="32">
                  <c:v>276.8</c:v>
                </c:pt>
                <c:pt idx="33">
                  <c:v>263.23</c:v>
                </c:pt>
                <c:pt idx="34">
                  <c:v>250.73</c:v>
                </c:pt>
                <c:pt idx="35">
                  <c:v>184.38</c:v>
                </c:pt>
                <c:pt idx="36">
                  <c:v>175.05</c:v>
                </c:pt>
                <c:pt idx="37">
                  <c:v>153.69999999999999</c:v>
                </c:pt>
                <c:pt idx="38">
                  <c:v>19.3</c:v>
                </c:pt>
                <c:pt idx="39">
                  <c:v>2.0099999999999998</c:v>
                </c:pt>
                <c:pt idx="40">
                  <c:v>175.06</c:v>
                </c:pt>
                <c:pt idx="41">
                  <c:v>167.91</c:v>
                </c:pt>
                <c:pt idx="42">
                  <c:v>94.78</c:v>
                </c:pt>
                <c:pt idx="43">
                  <c:v>2.0099999999999998</c:v>
                </c:pt>
                <c:pt idx="44">
                  <c:v>32.6</c:v>
                </c:pt>
                <c:pt idx="45">
                  <c:v>0.01</c:v>
                </c:pt>
                <c:pt idx="46">
                  <c:v>0.01</c:v>
                </c:pt>
                <c:pt idx="47">
                  <c:v>0.01</c:v>
                </c:pt>
                <c:pt idx="48">
                  <c:v>0.01</c:v>
                </c:pt>
                <c:pt idx="49">
                  <c:v>0.01</c:v>
                </c:pt>
                <c:pt idx="50">
                  <c:v>0.01</c:v>
                </c:pt>
                <c:pt idx="51">
                  <c:v>2.0099999999999998</c:v>
                </c:pt>
                <c:pt idx="52">
                  <c:v>0.01</c:v>
                </c:pt>
                <c:pt idx="53">
                  <c:v>0.01</c:v>
                </c:pt>
                <c:pt idx="54">
                  <c:v>2.0099999999999998</c:v>
                </c:pt>
                <c:pt idx="55">
                  <c:v>159.02000000000001</c:v>
                </c:pt>
                <c:pt idx="56">
                  <c:v>153.34</c:v>
                </c:pt>
                <c:pt idx="57">
                  <c:v>120</c:v>
                </c:pt>
                <c:pt idx="58">
                  <c:v>0.02</c:v>
                </c:pt>
                <c:pt idx="59">
                  <c:v>58</c:v>
                </c:pt>
                <c:pt idx="60">
                  <c:v>137.5</c:v>
                </c:pt>
                <c:pt idx="61">
                  <c:v>156.47999999999999</c:v>
                </c:pt>
                <c:pt idx="62">
                  <c:v>176.62</c:v>
                </c:pt>
                <c:pt idx="63">
                  <c:v>196.82</c:v>
                </c:pt>
                <c:pt idx="64">
                  <c:v>190.69</c:v>
                </c:pt>
                <c:pt idx="65">
                  <c:v>241.58</c:v>
                </c:pt>
                <c:pt idx="66">
                  <c:v>258.3</c:v>
                </c:pt>
                <c:pt idx="67">
                  <c:v>289.43</c:v>
                </c:pt>
                <c:pt idx="68">
                  <c:v>315.63</c:v>
                </c:pt>
                <c:pt idx="69">
                  <c:v>329.8</c:v>
                </c:pt>
                <c:pt idx="70">
                  <c:v>335.93</c:v>
                </c:pt>
                <c:pt idx="71">
                  <c:v>340.01</c:v>
                </c:pt>
                <c:pt idx="72">
                  <c:v>346.1</c:v>
                </c:pt>
                <c:pt idx="73">
                  <c:v>317.33</c:v>
                </c:pt>
                <c:pt idx="74">
                  <c:v>275.02</c:v>
                </c:pt>
                <c:pt idx="75">
                  <c:v>278.43</c:v>
                </c:pt>
                <c:pt idx="76">
                  <c:v>255.05</c:v>
                </c:pt>
                <c:pt idx="77">
                  <c:v>247</c:v>
                </c:pt>
                <c:pt idx="78">
                  <c:v>290.92</c:v>
                </c:pt>
                <c:pt idx="79">
                  <c:v>309.42</c:v>
                </c:pt>
                <c:pt idx="80">
                  <c:v>305.45</c:v>
                </c:pt>
                <c:pt idx="81">
                  <c:v>334.02</c:v>
                </c:pt>
                <c:pt idx="82">
                  <c:v>336.97</c:v>
                </c:pt>
                <c:pt idx="83">
                  <c:v>331.29</c:v>
                </c:pt>
                <c:pt idx="84">
                  <c:v>310.61</c:v>
                </c:pt>
                <c:pt idx="85">
                  <c:v>304.93</c:v>
                </c:pt>
                <c:pt idx="86">
                  <c:v>302.83</c:v>
                </c:pt>
                <c:pt idx="87">
                  <c:v>299.29000000000002</c:v>
                </c:pt>
                <c:pt idx="88">
                  <c:v>285.75</c:v>
                </c:pt>
                <c:pt idx="89">
                  <c:v>287.22000000000003</c:v>
                </c:pt>
                <c:pt idx="90">
                  <c:v>284.41000000000003</c:v>
                </c:pt>
                <c:pt idx="91">
                  <c:v>282.33999999999997</c:v>
                </c:pt>
                <c:pt idx="92">
                  <c:v>274.27</c:v>
                </c:pt>
                <c:pt idx="93">
                  <c:v>271.19</c:v>
                </c:pt>
                <c:pt idx="94">
                  <c:v>266.42</c:v>
                </c:pt>
                <c:pt idx="95">
                  <c:v>265.97000000000003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2937-49C2-95CA-DD1A48B2AE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36179503388"/>
              <c:y val="0.9548910718120626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7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5688538932633421E-2"/>
          <c:y val="1.7450176550173495E-2"/>
          <c:w val="0.92191829867420416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163535392264782E-2"/>
          <c:y val="0.12534194912153115"/>
          <c:w val="0.8535328271597834"/>
          <c:h val="0.80566724007086565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(BUY)'!$B$25:$CW$25</c:f>
              <c:numCache>
                <c:formatCode>General</c:formatCode>
                <c:ptCount val="96"/>
                <c:pt idx="0">
                  <c:v>102</c:v>
                </c:pt>
                <c:pt idx="1">
                  <c:v>101</c:v>
                </c:pt>
                <c:pt idx="2">
                  <c:v>100</c:v>
                </c:pt>
                <c:pt idx="3">
                  <c:v>99</c:v>
                </c:pt>
                <c:pt idx="4">
                  <c:v>98</c:v>
                </c:pt>
                <c:pt idx="5">
                  <c:v>98</c:v>
                </c:pt>
                <c:pt idx="6">
                  <c:v>97</c:v>
                </c:pt>
                <c:pt idx="7">
                  <c:v>97</c:v>
                </c:pt>
                <c:pt idx="8">
                  <c:v>96</c:v>
                </c:pt>
                <c:pt idx="9">
                  <c:v>96</c:v>
                </c:pt>
                <c:pt idx="10">
                  <c:v>96</c:v>
                </c:pt>
                <c:pt idx="11">
                  <c:v>96</c:v>
                </c:pt>
                <c:pt idx="12">
                  <c:v>96</c:v>
                </c:pt>
                <c:pt idx="13">
                  <c:v>96</c:v>
                </c:pt>
                <c:pt idx="14">
                  <c:v>96</c:v>
                </c:pt>
                <c:pt idx="15">
                  <c:v>96</c:v>
                </c:pt>
                <c:pt idx="16">
                  <c:v>97</c:v>
                </c:pt>
                <c:pt idx="17">
                  <c:v>98</c:v>
                </c:pt>
                <c:pt idx="18">
                  <c:v>99</c:v>
                </c:pt>
                <c:pt idx="19">
                  <c:v>101</c:v>
                </c:pt>
                <c:pt idx="20">
                  <c:v>104</c:v>
                </c:pt>
                <c:pt idx="21">
                  <c:v>107</c:v>
                </c:pt>
                <c:pt idx="22">
                  <c:v>110</c:v>
                </c:pt>
                <c:pt idx="23">
                  <c:v>114</c:v>
                </c:pt>
                <c:pt idx="24">
                  <c:v>117</c:v>
                </c:pt>
                <c:pt idx="25">
                  <c:v>120</c:v>
                </c:pt>
                <c:pt idx="26">
                  <c:v>121</c:v>
                </c:pt>
                <c:pt idx="27">
                  <c:v>121</c:v>
                </c:pt>
                <c:pt idx="28">
                  <c:v>120</c:v>
                </c:pt>
                <c:pt idx="29">
                  <c:v>118</c:v>
                </c:pt>
                <c:pt idx="30">
                  <c:v>115</c:v>
                </c:pt>
                <c:pt idx="31">
                  <c:v>111</c:v>
                </c:pt>
                <c:pt idx="32">
                  <c:v>105</c:v>
                </c:pt>
                <c:pt idx="33">
                  <c:v>100</c:v>
                </c:pt>
                <c:pt idx="34">
                  <c:v>94</c:v>
                </c:pt>
                <c:pt idx="35">
                  <c:v>88</c:v>
                </c:pt>
                <c:pt idx="36">
                  <c:v>83</c:v>
                </c:pt>
                <c:pt idx="37">
                  <c:v>79</c:v>
                </c:pt>
                <c:pt idx="38">
                  <c:v>76</c:v>
                </c:pt>
                <c:pt idx="39">
                  <c:v>74</c:v>
                </c:pt>
                <c:pt idx="40">
                  <c:v>73</c:v>
                </c:pt>
                <c:pt idx="41">
                  <c:v>72</c:v>
                </c:pt>
                <c:pt idx="42">
                  <c:v>72</c:v>
                </c:pt>
                <c:pt idx="43">
                  <c:v>71</c:v>
                </c:pt>
                <c:pt idx="44">
                  <c:v>71</c:v>
                </c:pt>
                <c:pt idx="45">
                  <c:v>71</c:v>
                </c:pt>
                <c:pt idx="46">
                  <c:v>71</c:v>
                </c:pt>
                <c:pt idx="47">
                  <c:v>71</c:v>
                </c:pt>
                <c:pt idx="48">
                  <c:v>71</c:v>
                </c:pt>
                <c:pt idx="49">
                  <c:v>71</c:v>
                </c:pt>
                <c:pt idx="50">
                  <c:v>71</c:v>
                </c:pt>
                <c:pt idx="51">
                  <c:v>71</c:v>
                </c:pt>
                <c:pt idx="52">
                  <c:v>71</c:v>
                </c:pt>
                <c:pt idx="53">
                  <c:v>71</c:v>
                </c:pt>
                <c:pt idx="54">
                  <c:v>71</c:v>
                </c:pt>
                <c:pt idx="55">
                  <c:v>71</c:v>
                </c:pt>
                <c:pt idx="56">
                  <c:v>71</c:v>
                </c:pt>
                <c:pt idx="57">
                  <c:v>71</c:v>
                </c:pt>
                <c:pt idx="58">
                  <c:v>72</c:v>
                </c:pt>
                <c:pt idx="59">
                  <c:v>72</c:v>
                </c:pt>
                <c:pt idx="60">
                  <c:v>74</c:v>
                </c:pt>
                <c:pt idx="61">
                  <c:v>76</c:v>
                </c:pt>
                <c:pt idx="62">
                  <c:v>79</c:v>
                </c:pt>
                <c:pt idx="63">
                  <c:v>83</c:v>
                </c:pt>
                <c:pt idx="64">
                  <c:v>89</c:v>
                </c:pt>
                <c:pt idx="65">
                  <c:v>96</c:v>
                </c:pt>
                <c:pt idx="66">
                  <c:v>103</c:v>
                </c:pt>
                <c:pt idx="67">
                  <c:v>111</c:v>
                </c:pt>
                <c:pt idx="68">
                  <c:v>118</c:v>
                </c:pt>
                <c:pt idx="69">
                  <c:v>125</c:v>
                </c:pt>
                <c:pt idx="70">
                  <c:v>131</c:v>
                </c:pt>
                <c:pt idx="71">
                  <c:v>136</c:v>
                </c:pt>
                <c:pt idx="72">
                  <c:v>140</c:v>
                </c:pt>
                <c:pt idx="73">
                  <c:v>144</c:v>
                </c:pt>
                <c:pt idx="74">
                  <c:v>146</c:v>
                </c:pt>
                <c:pt idx="75">
                  <c:v>148</c:v>
                </c:pt>
                <c:pt idx="76">
                  <c:v>148</c:v>
                </c:pt>
                <c:pt idx="77">
                  <c:v>148</c:v>
                </c:pt>
                <c:pt idx="78">
                  <c:v>147</c:v>
                </c:pt>
                <c:pt idx="79">
                  <c:v>144</c:v>
                </c:pt>
                <c:pt idx="80">
                  <c:v>141</c:v>
                </c:pt>
                <c:pt idx="81">
                  <c:v>138</c:v>
                </c:pt>
                <c:pt idx="82">
                  <c:v>135</c:v>
                </c:pt>
                <c:pt idx="83">
                  <c:v>132</c:v>
                </c:pt>
                <c:pt idx="84">
                  <c:v>129</c:v>
                </c:pt>
                <c:pt idx="85">
                  <c:v>127</c:v>
                </c:pt>
                <c:pt idx="86">
                  <c:v>124</c:v>
                </c:pt>
                <c:pt idx="87">
                  <c:v>121</c:v>
                </c:pt>
                <c:pt idx="88">
                  <c:v>119</c:v>
                </c:pt>
                <c:pt idx="89">
                  <c:v>116</c:v>
                </c:pt>
                <c:pt idx="90">
                  <c:v>114</c:v>
                </c:pt>
                <c:pt idx="91">
                  <c:v>112</c:v>
                </c:pt>
                <c:pt idx="92">
                  <c:v>110</c:v>
                </c:pt>
                <c:pt idx="93">
                  <c:v>108</c:v>
                </c:pt>
                <c:pt idx="94">
                  <c:v>107</c:v>
                </c:pt>
                <c:pt idx="95">
                  <c:v>105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08-4795-87B8-07806982C1FD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(BUY)'!$B$21:$CW$21</c:f>
              <c:numCache>
                <c:formatCode>General</c:formatCode>
                <c:ptCount val="96"/>
                <c:pt idx="0">
                  <c:v>859.04899999999998</c:v>
                </c:pt>
                <c:pt idx="1">
                  <c:v>859.34299999999996</c:v>
                </c:pt>
                <c:pt idx="2">
                  <c:v>859.28700000000003</c:v>
                </c:pt>
                <c:pt idx="3">
                  <c:v>858.98500000000001</c:v>
                </c:pt>
                <c:pt idx="4">
                  <c:v>852.52099999999996</c:v>
                </c:pt>
                <c:pt idx="5">
                  <c:v>852.45899999999995</c:v>
                </c:pt>
                <c:pt idx="6">
                  <c:v>852.46199999999999</c:v>
                </c:pt>
                <c:pt idx="7">
                  <c:v>851.90899999999999</c:v>
                </c:pt>
                <c:pt idx="8">
                  <c:v>849.82500000000005</c:v>
                </c:pt>
                <c:pt idx="9">
                  <c:v>849.55899999999997</c:v>
                </c:pt>
                <c:pt idx="10">
                  <c:v>849.36099999999999</c:v>
                </c:pt>
                <c:pt idx="11">
                  <c:v>849.24699999999996</c:v>
                </c:pt>
                <c:pt idx="12">
                  <c:v>848.83</c:v>
                </c:pt>
                <c:pt idx="13">
                  <c:v>848.63099999999997</c:v>
                </c:pt>
                <c:pt idx="14">
                  <c:v>848.83</c:v>
                </c:pt>
                <c:pt idx="15">
                  <c:v>849.101</c:v>
                </c:pt>
                <c:pt idx="16">
                  <c:v>852.75400000000002</c:v>
                </c:pt>
                <c:pt idx="17">
                  <c:v>852.33699999999999</c:v>
                </c:pt>
                <c:pt idx="18">
                  <c:v>852.27599999999995</c:v>
                </c:pt>
                <c:pt idx="19">
                  <c:v>851.63099999999997</c:v>
                </c:pt>
                <c:pt idx="20">
                  <c:v>846.50300000000004</c:v>
                </c:pt>
                <c:pt idx="21">
                  <c:v>846.596</c:v>
                </c:pt>
                <c:pt idx="22">
                  <c:v>830.65200000000004</c:v>
                </c:pt>
                <c:pt idx="23">
                  <c:v>830.5</c:v>
                </c:pt>
                <c:pt idx="24">
                  <c:v>832.09199999999998</c:v>
                </c:pt>
                <c:pt idx="25">
                  <c:v>832.31</c:v>
                </c:pt>
                <c:pt idx="26">
                  <c:v>830.96699999999998</c:v>
                </c:pt>
                <c:pt idx="27">
                  <c:v>830.38699999999994</c:v>
                </c:pt>
                <c:pt idx="28">
                  <c:v>830.85199999999998</c:v>
                </c:pt>
                <c:pt idx="29">
                  <c:v>830.25800000000004</c:v>
                </c:pt>
                <c:pt idx="30">
                  <c:v>828.69600000000003</c:v>
                </c:pt>
                <c:pt idx="31">
                  <c:v>827.80100000000004</c:v>
                </c:pt>
                <c:pt idx="32">
                  <c:v>824.35199999999998</c:v>
                </c:pt>
                <c:pt idx="33">
                  <c:v>823.71199999999999</c:v>
                </c:pt>
                <c:pt idx="34">
                  <c:v>822.45899999999995</c:v>
                </c:pt>
                <c:pt idx="35">
                  <c:v>822.48599999999999</c:v>
                </c:pt>
                <c:pt idx="36">
                  <c:v>823.61199999999997</c:v>
                </c:pt>
                <c:pt idx="37">
                  <c:v>823.62199999999996</c:v>
                </c:pt>
                <c:pt idx="38">
                  <c:v>822.779</c:v>
                </c:pt>
                <c:pt idx="39">
                  <c:v>822.84699999999998</c:v>
                </c:pt>
                <c:pt idx="40">
                  <c:v>824.48400000000004</c:v>
                </c:pt>
                <c:pt idx="41">
                  <c:v>824.34699999999998</c:v>
                </c:pt>
                <c:pt idx="42">
                  <c:v>823.67499999999995</c:v>
                </c:pt>
                <c:pt idx="43">
                  <c:v>824.18799999999999</c:v>
                </c:pt>
                <c:pt idx="44">
                  <c:v>822.16899999999998</c:v>
                </c:pt>
                <c:pt idx="45">
                  <c:v>822.16</c:v>
                </c:pt>
                <c:pt idx="46">
                  <c:v>827.12699999999995</c:v>
                </c:pt>
                <c:pt idx="47">
                  <c:v>827.40599999999995</c:v>
                </c:pt>
                <c:pt idx="48">
                  <c:v>827.18299999999999</c:v>
                </c:pt>
                <c:pt idx="49">
                  <c:v>827.529</c:v>
                </c:pt>
                <c:pt idx="50">
                  <c:v>827.37400000000002</c:v>
                </c:pt>
                <c:pt idx="51">
                  <c:v>827.19100000000003</c:v>
                </c:pt>
                <c:pt idx="52">
                  <c:v>827.85900000000004</c:v>
                </c:pt>
                <c:pt idx="53">
                  <c:v>828.07500000000005</c:v>
                </c:pt>
                <c:pt idx="54">
                  <c:v>828.24699999999996</c:v>
                </c:pt>
                <c:pt idx="55">
                  <c:v>828.66099999999994</c:v>
                </c:pt>
                <c:pt idx="56">
                  <c:v>833.51700000000005</c:v>
                </c:pt>
                <c:pt idx="57">
                  <c:v>833.798</c:v>
                </c:pt>
                <c:pt idx="58">
                  <c:v>833.62900000000002</c:v>
                </c:pt>
                <c:pt idx="59">
                  <c:v>833.80799999999999</c:v>
                </c:pt>
                <c:pt idx="60">
                  <c:v>841.995</c:v>
                </c:pt>
                <c:pt idx="61">
                  <c:v>842.96799999999996</c:v>
                </c:pt>
                <c:pt idx="62">
                  <c:v>846.01900000000001</c:v>
                </c:pt>
                <c:pt idx="63">
                  <c:v>848.72799999999995</c:v>
                </c:pt>
                <c:pt idx="64">
                  <c:v>793.822</c:v>
                </c:pt>
                <c:pt idx="65">
                  <c:v>795.02200000000005</c:v>
                </c:pt>
                <c:pt idx="66">
                  <c:v>797.26599999999996</c:v>
                </c:pt>
                <c:pt idx="67">
                  <c:v>798.28499999999997</c:v>
                </c:pt>
                <c:pt idx="68">
                  <c:v>748.95600000000002</c:v>
                </c:pt>
                <c:pt idx="69">
                  <c:v>749.06</c:v>
                </c:pt>
                <c:pt idx="70">
                  <c:v>748.303</c:v>
                </c:pt>
                <c:pt idx="71">
                  <c:v>749.46699999999998</c:v>
                </c:pt>
                <c:pt idx="72">
                  <c:v>708.62800000000004</c:v>
                </c:pt>
                <c:pt idx="73">
                  <c:v>708.73199999999997</c:v>
                </c:pt>
                <c:pt idx="74">
                  <c:v>709.5</c:v>
                </c:pt>
                <c:pt idx="75">
                  <c:v>709.529</c:v>
                </c:pt>
                <c:pt idx="76">
                  <c:v>712.83799999999997</c:v>
                </c:pt>
                <c:pt idx="77">
                  <c:v>712.96400000000006</c:v>
                </c:pt>
                <c:pt idx="78">
                  <c:v>713.08600000000001</c:v>
                </c:pt>
                <c:pt idx="79">
                  <c:v>712.77200000000005</c:v>
                </c:pt>
                <c:pt idx="80">
                  <c:v>723.18499999999995</c:v>
                </c:pt>
                <c:pt idx="81">
                  <c:v>723.35199999999998</c:v>
                </c:pt>
                <c:pt idx="82">
                  <c:v>723.05899999999997</c:v>
                </c:pt>
                <c:pt idx="83">
                  <c:v>722.78599999999994</c:v>
                </c:pt>
                <c:pt idx="84">
                  <c:v>713.03800000000001</c:v>
                </c:pt>
                <c:pt idx="85">
                  <c:v>712.27099999999996</c:v>
                </c:pt>
                <c:pt idx="86">
                  <c:v>711.63300000000004</c:v>
                </c:pt>
                <c:pt idx="87">
                  <c:v>711.12199999999996</c:v>
                </c:pt>
                <c:pt idx="88">
                  <c:v>838.32399999999996</c:v>
                </c:pt>
                <c:pt idx="89">
                  <c:v>837.29600000000005</c:v>
                </c:pt>
                <c:pt idx="90">
                  <c:v>836.54300000000001</c:v>
                </c:pt>
                <c:pt idx="91">
                  <c:v>836.29</c:v>
                </c:pt>
                <c:pt idx="92">
                  <c:v>833.13300000000004</c:v>
                </c:pt>
                <c:pt idx="93">
                  <c:v>833.02800000000002</c:v>
                </c:pt>
                <c:pt idx="94">
                  <c:v>833.18100000000004</c:v>
                </c:pt>
                <c:pt idx="95">
                  <c:v>832.94500000000005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08-4795-87B8-07806982C1FD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(BUY)'!$B$22:$CW$22</c:f>
              <c:numCache>
                <c:formatCode>General</c:formatCode>
                <c:ptCount val="96"/>
                <c:pt idx="0">
                  <c:v>1161.3030000000001</c:v>
                </c:pt>
                <c:pt idx="1">
                  <c:v>1156.9390000000001</c:v>
                </c:pt>
                <c:pt idx="2">
                  <c:v>1152.952</c:v>
                </c:pt>
                <c:pt idx="3">
                  <c:v>1149.624</c:v>
                </c:pt>
                <c:pt idx="4">
                  <c:v>1141.749</c:v>
                </c:pt>
                <c:pt idx="5">
                  <c:v>1144.5319999999999</c:v>
                </c:pt>
                <c:pt idx="6">
                  <c:v>1151.4649999999999</c:v>
                </c:pt>
                <c:pt idx="7">
                  <c:v>1150.104</c:v>
                </c:pt>
                <c:pt idx="8">
                  <c:v>1137.133</c:v>
                </c:pt>
                <c:pt idx="9">
                  <c:v>1134.962</c:v>
                </c:pt>
                <c:pt idx="10">
                  <c:v>1128.2149999999999</c:v>
                </c:pt>
                <c:pt idx="11">
                  <c:v>1132.617</c:v>
                </c:pt>
                <c:pt idx="12">
                  <c:v>1130.2929999999999</c:v>
                </c:pt>
                <c:pt idx="13">
                  <c:v>1151.1690000000001</c:v>
                </c:pt>
                <c:pt idx="14">
                  <c:v>1153.0830000000001</c:v>
                </c:pt>
                <c:pt idx="15">
                  <c:v>1156.615</c:v>
                </c:pt>
                <c:pt idx="16">
                  <c:v>1181.3689999999999</c:v>
                </c:pt>
                <c:pt idx="17">
                  <c:v>1186.318</c:v>
                </c:pt>
                <c:pt idx="18">
                  <c:v>1180.566</c:v>
                </c:pt>
                <c:pt idx="19">
                  <c:v>1194.655</c:v>
                </c:pt>
                <c:pt idx="20">
                  <c:v>1246.3440000000001</c:v>
                </c:pt>
                <c:pt idx="21">
                  <c:v>1278.566</c:v>
                </c:pt>
                <c:pt idx="22">
                  <c:v>1274.002</c:v>
                </c:pt>
                <c:pt idx="23">
                  <c:v>1309.45</c:v>
                </c:pt>
                <c:pt idx="24">
                  <c:v>1444.2280000000001</c:v>
                </c:pt>
                <c:pt idx="25">
                  <c:v>1476.2750000000001</c:v>
                </c:pt>
                <c:pt idx="26">
                  <c:v>1499.396</c:v>
                </c:pt>
                <c:pt idx="27">
                  <c:v>1518.857</c:v>
                </c:pt>
                <c:pt idx="28">
                  <c:v>1586.62</c:v>
                </c:pt>
                <c:pt idx="29">
                  <c:v>1592.8779999999999</c:v>
                </c:pt>
                <c:pt idx="30">
                  <c:v>1602.684</c:v>
                </c:pt>
                <c:pt idx="31">
                  <c:v>1606.797</c:v>
                </c:pt>
                <c:pt idx="32">
                  <c:v>1599.229</c:v>
                </c:pt>
                <c:pt idx="33">
                  <c:v>1602.761</c:v>
                </c:pt>
                <c:pt idx="34">
                  <c:v>1597.8989999999999</c:v>
                </c:pt>
                <c:pt idx="35">
                  <c:v>1635.9559999999999</c:v>
                </c:pt>
                <c:pt idx="36">
                  <c:v>1625.6220000000001</c:v>
                </c:pt>
                <c:pt idx="37">
                  <c:v>1618.92</c:v>
                </c:pt>
                <c:pt idx="38">
                  <c:v>1615.2260000000001</c:v>
                </c:pt>
                <c:pt idx="39">
                  <c:v>1612.518</c:v>
                </c:pt>
                <c:pt idx="40">
                  <c:v>1543.6859999999999</c:v>
                </c:pt>
                <c:pt idx="41">
                  <c:v>1536.8309999999999</c:v>
                </c:pt>
                <c:pt idx="42">
                  <c:v>1565.402</c:v>
                </c:pt>
                <c:pt idx="43">
                  <c:v>1579.6310000000001</c:v>
                </c:pt>
                <c:pt idx="44">
                  <c:v>1556.51</c:v>
                </c:pt>
                <c:pt idx="45">
                  <c:v>1561.7380000000001</c:v>
                </c:pt>
                <c:pt idx="46">
                  <c:v>1552.16</c:v>
                </c:pt>
                <c:pt idx="47">
                  <c:v>1554.0260000000001</c:v>
                </c:pt>
                <c:pt idx="48">
                  <c:v>1564.26</c:v>
                </c:pt>
                <c:pt idx="49">
                  <c:v>1560.181</c:v>
                </c:pt>
                <c:pt idx="50">
                  <c:v>1560.64</c:v>
                </c:pt>
                <c:pt idx="51">
                  <c:v>1557.646</c:v>
                </c:pt>
                <c:pt idx="52">
                  <c:v>1538.0609999999999</c:v>
                </c:pt>
                <c:pt idx="53">
                  <c:v>1539.9929999999999</c:v>
                </c:pt>
                <c:pt idx="54">
                  <c:v>1536.521</c:v>
                </c:pt>
                <c:pt idx="55">
                  <c:v>1505.838</c:v>
                </c:pt>
                <c:pt idx="56">
                  <c:v>1496.0840000000001</c:v>
                </c:pt>
                <c:pt idx="57">
                  <c:v>1495.7270000000001</c:v>
                </c:pt>
                <c:pt idx="58">
                  <c:v>1514.992</c:v>
                </c:pt>
                <c:pt idx="59">
                  <c:v>1492.758</c:v>
                </c:pt>
                <c:pt idx="60">
                  <c:v>1482.463</c:v>
                </c:pt>
                <c:pt idx="61">
                  <c:v>1481.454</c:v>
                </c:pt>
                <c:pt idx="62">
                  <c:v>1480.029</c:v>
                </c:pt>
                <c:pt idx="63">
                  <c:v>1482.662</c:v>
                </c:pt>
                <c:pt idx="64">
                  <c:v>1479.934</c:v>
                </c:pt>
                <c:pt idx="65">
                  <c:v>1484.3150000000001</c:v>
                </c:pt>
                <c:pt idx="66">
                  <c:v>1492.4960000000001</c:v>
                </c:pt>
                <c:pt idx="67">
                  <c:v>1463.3989999999999</c:v>
                </c:pt>
                <c:pt idx="68">
                  <c:v>1441.673</c:v>
                </c:pt>
                <c:pt idx="69">
                  <c:v>1443.133</c:v>
                </c:pt>
                <c:pt idx="70">
                  <c:v>1448.998</c:v>
                </c:pt>
                <c:pt idx="71">
                  <c:v>1443.347</c:v>
                </c:pt>
                <c:pt idx="72">
                  <c:v>1478.616</c:v>
                </c:pt>
                <c:pt idx="73">
                  <c:v>1478.3789999999999</c:v>
                </c:pt>
                <c:pt idx="74">
                  <c:v>1479.8530000000001</c:v>
                </c:pt>
                <c:pt idx="75">
                  <c:v>1475.931</c:v>
                </c:pt>
                <c:pt idx="76">
                  <c:v>1457.5250000000001</c:v>
                </c:pt>
                <c:pt idx="77">
                  <c:v>1453.739</c:v>
                </c:pt>
                <c:pt idx="78">
                  <c:v>1447.7850000000001</c:v>
                </c:pt>
                <c:pt idx="79">
                  <c:v>1439.162</c:v>
                </c:pt>
                <c:pt idx="80">
                  <c:v>1382.4469999999999</c:v>
                </c:pt>
                <c:pt idx="81">
                  <c:v>1363.098</c:v>
                </c:pt>
                <c:pt idx="82">
                  <c:v>1342.4469999999999</c:v>
                </c:pt>
                <c:pt idx="83">
                  <c:v>1318.7249999999999</c:v>
                </c:pt>
                <c:pt idx="84">
                  <c:v>1240.6600000000001</c:v>
                </c:pt>
                <c:pt idx="85">
                  <c:v>1230.2360000000001</c:v>
                </c:pt>
                <c:pt idx="86">
                  <c:v>1220.6969999999999</c:v>
                </c:pt>
                <c:pt idx="87">
                  <c:v>1239.2249999999999</c:v>
                </c:pt>
                <c:pt idx="88">
                  <c:v>1215.3620000000001</c:v>
                </c:pt>
                <c:pt idx="89">
                  <c:v>1207.2460000000001</c:v>
                </c:pt>
                <c:pt idx="90">
                  <c:v>1199.0640000000001</c:v>
                </c:pt>
                <c:pt idx="91">
                  <c:v>1193.05</c:v>
                </c:pt>
                <c:pt idx="92">
                  <c:v>1183.058</c:v>
                </c:pt>
                <c:pt idx="93">
                  <c:v>1180.171</c:v>
                </c:pt>
                <c:pt idx="94">
                  <c:v>1175.5909999999999</c:v>
                </c:pt>
                <c:pt idx="95">
                  <c:v>1168.9110000000001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408-4795-87B8-07806982C1FD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(BUY)'!$B$23:$CW$23</c:f>
              <c:numCache>
                <c:formatCode>General</c:formatCode>
                <c:ptCount val="96"/>
                <c:pt idx="0">
                  <c:v>2047</c:v>
                </c:pt>
                <c:pt idx="1">
                  <c:v>1994.9949999999999</c:v>
                </c:pt>
                <c:pt idx="2">
                  <c:v>1949.287</c:v>
                </c:pt>
                <c:pt idx="3">
                  <c:v>1908.415</c:v>
                </c:pt>
                <c:pt idx="4">
                  <c:v>1886.4349999999999</c:v>
                </c:pt>
                <c:pt idx="5">
                  <c:v>1873.665</c:v>
                </c:pt>
                <c:pt idx="6">
                  <c:v>1857.0050000000001</c:v>
                </c:pt>
                <c:pt idx="7">
                  <c:v>1853.4390000000001</c:v>
                </c:pt>
                <c:pt idx="8">
                  <c:v>1874.1279999999999</c:v>
                </c:pt>
                <c:pt idx="9">
                  <c:v>1898.1510000000001</c:v>
                </c:pt>
                <c:pt idx="10">
                  <c:v>1900.72</c:v>
                </c:pt>
                <c:pt idx="11">
                  <c:v>1900.155</c:v>
                </c:pt>
                <c:pt idx="12">
                  <c:v>1884.075</c:v>
                </c:pt>
                <c:pt idx="13">
                  <c:v>1901.0319999999999</c:v>
                </c:pt>
                <c:pt idx="14">
                  <c:v>1902.383</c:v>
                </c:pt>
                <c:pt idx="15">
                  <c:v>1919.7449999999999</c:v>
                </c:pt>
                <c:pt idx="16">
                  <c:v>1918.7159999999999</c:v>
                </c:pt>
                <c:pt idx="17">
                  <c:v>1932.396</c:v>
                </c:pt>
                <c:pt idx="18">
                  <c:v>1905.356</c:v>
                </c:pt>
                <c:pt idx="19">
                  <c:v>1967.729</c:v>
                </c:pt>
                <c:pt idx="20">
                  <c:v>2012.7539999999999</c:v>
                </c:pt>
                <c:pt idx="21">
                  <c:v>2106.7559999999999</c:v>
                </c:pt>
                <c:pt idx="22">
                  <c:v>2185.8910000000001</c:v>
                </c:pt>
                <c:pt idx="23">
                  <c:v>2299.9690000000001</c:v>
                </c:pt>
                <c:pt idx="24">
                  <c:v>2329.6990000000001</c:v>
                </c:pt>
                <c:pt idx="25">
                  <c:v>2414.8809999999999</c:v>
                </c:pt>
                <c:pt idx="26">
                  <c:v>2492.654</c:v>
                </c:pt>
                <c:pt idx="27">
                  <c:v>2567.0010000000002</c:v>
                </c:pt>
                <c:pt idx="28">
                  <c:v>2600.2620000000002</c:v>
                </c:pt>
                <c:pt idx="29">
                  <c:v>2668.0509999999999</c:v>
                </c:pt>
                <c:pt idx="30">
                  <c:v>2739.366</c:v>
                </c:pt>
                <c:pt idx="31">
                  <c:v>2806.67</c:v>
                </c:pt>
                <c:pt idx="32">
                  <c:v>2834.07</c:v>
                </c:pt>
                <c:pt idx="33">
                  <c:v>2897.431</c:v>
                </c:pt>
                <c:pt idx="34">
                  <c:v>2993.549</c:v>
                </c:pt>
                <c:pt idx="35">
                  <c:v>3059.0419999999999</c:v>
                </c:pt>
                <c:pt idx="36">
                  <c:v>3072.6469999999999</c:v>
                </c:pt>
                <c:pt idx="37">
                  <c:v>3107.5889999999999</c:v>
                </c:pt>
                <c:pt idx="38">
                  <c:v>3124.1959999999999</c:v>
                </c:pt>
                <c:pt idx="39">
                  <c:v>3149.1370000000002</c:v>
                </c:pt>
                <c:pt idx="40">
                  <c:v>3125.0439999999999</c:v>
                </c:pt>
                <c:pt idx="41">
                  <c:v>3145.6060000000002</c:v>
                </c:pt>
                <c:pt idx="42">
                  <c:v>3178.8580000000002</c:v>
                </c:pt>
                <c:pt idx="43">
                  <c:v>3207.78</c:v>
                </c:pt>
                <c:pt idx="44">
                  <c:v>3230.1410000000001</c:v>
                </c:pt>
                <c:pt idx="45">
                  <c:v>3180.7559999999999</c:v>
                </c:pt>
                <c:pt idx="46">
                  <c:v>3151.2289999999998</c:v>
                </c:pt>
                <c:pt idx="47">
                  <c:v>3134.38</c:v>
                </c:pt>
                <c:pt idx="48">
                  <c:v>3130.904</c:v>
                </c:pt>
                <c:pt idx="49">
                  <c:v>3172.0520000000001</c:v>
                </c:pt>
                <c:pt idx="50">
                  <c:v>3191.6280000000002</c:v>
                </c:pt>
                <c:pt idx="51">
                  <c:v>3144.116</c:v>
                </c:pt>
                <c:pt idx="52">
                  <c:v>3067.3850000000002</c:v>
                </c:pt>
                <c:pt idx="53">
                  <c:v>3010.75</c:v>
                </c:pt>
                <c:pt idx="54">
                  <c:v>2975.3139999999999</c:v>
                </c:pt>
                <c:pt idx="55">
                  <c:v>2905.7020000000002</c:v>
                </c:pt>
                <c:pt idx="56">
                  <c:v>2876.9850000000001</c:v>
                </c:pt>
                <c:pt idx="57">
                  <c:v>2813.0509999999999</c:v>
                </c:pt>
                <c:pt idx="58">
                  <c:v>2843.3820000000001</c:v>
                </c:pt>
                <c:pt idx="59">
                  <c:v>2846.424</c:v>
                </c:pt>
                <c:pt idx="60">
                  <c:v>2859.0030000000002</c:v>
                </c:pt>
                <c:pt idx="61">
                  <c:v>2853.9279999999999</c:v>
                </c:pt>
                <c:pt idx="62">
                  <c:v>2839.7820000000002</c:v>
                </c:pt>
                <c:pt idx="63">
                  <c:v>2853.6410000000001</c:v>
                </c:pt>
                <c:pt idx="64">
                  <c:v>2884.9090000000001</c:v>
                </c:pt>
                <c:pt idx="65">
                  <c:v>2902.9780000000001</c:v>
                </c:pt>
                <c:pt idx="66">
                  <c:v>2883.8910000000001</c:v>
                </c:pt>
                <c:pt idx="67">
                  <c:v>2921.893</c:v>
                </c:pt>
                <c:pt idx="68">
                  <c:v>2964.6379999999999</c:v>
                </c:pt>
                <c:pt idx="69">
                  <c:v>3013.4839999999999</c:v>
                </c:pt>
                <c:pt idx="70">
                  <c:v>3082.1570000000002</c:v>
                </c:pt>
                <c:pt idx="71">
                  <c:v>3166.3490000000002</c:v>
                </c:pt>
                <c:pt idx="72">
                  <c:v>3281.3690000000001</c:v>
                </c:pt>
                <c:pt idx="73">
                  <c:v>3371.194</c:v>
                </c:pt>
                <c:pt idx="74">
                  <c:v>3488.6350000000002</c:v>
                </c:pt>
                <c:pt idx="75">
                  <c:v>3531.46</c:v>
                </c:pt>
                <c:pt idx="76">
                  <c:v>3565.14</c:v>
                </c:pt>
                <c:pt idx="77">
                  <c:v>3583.1190000000001</c:v>
                </c:pt>
                <c:pt idx="78">
                  <c:v>3524.4540000000002</c:v>
                </c:pt>
                <c:pt idx="79">
                  <c:v>3400.4839999999999</c:v>
                </c:pt>
                <c:pt idx="80">
                  <c:v>3357.489</c:v>
                </c:pt>
                <c:pt idx="81">
                  <c:v>3252.152</c:v>
                </c:pt>
                <c:pt idx="82">
                  <c:v>3174.8829999999998</c:v>
                </c:pt>
                <c:pt idx="83">
                  <c:v>3085.7420000000002</c:v>
                </c:pt>
                <c:pt idx="84">
                  <c:v>3019.1350000000002</c:v>
                </c:pt>
                <c:pt idx="85">
                  <c:v>2930.7930000000001</c:v>
                </c:pt>
                <c:pt idx="86">
                  <c:v>2854.1709999999998</c:v>
                </c:pt>
                <c:pt idx="87">
                  <c:v>2766.9949999999999</c:v>
                </c:pt>
                <c:pt idx="88">
                  <c:v>2676.4949999999999</c:v>
                </c:pt>
                <c:pt idx="89">
                  <c:v>2590.4270000000001</c:v>
                </c:pt>
                <c:pt idx="90">
                  <c:v>2516.7370000000001</c:v>
                </c:pt>
                <c:pt idx="91">
                  <c:v>2433.58</c:v>
                </c:pt>
                <c:pt idx="92">
                  <c:v>2416.1790000000001</c:v>
                </c:pt>
                <c:pt idx="93">
                  <c:v>2331.5639999999999</c:v>
                </c:pt>
                <c:pt idx="94">
                  <c:v>2271.23</c:v>
                </c:pt>
                <c:pt idx="95">
                  <c:v>2225.5610000000001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408-4795-87B8-07806982C1FD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(BUY)'!$B$26:$CW$26</c:f>
              <c:numCache>
                <c:formatCode>General</c:formatCode>
                <c:ptCount val="96"/>
                <c:pt idx="0">
                  <c:v>274</c:v>
                </c:pt>
                <c:pt idx="1">
                  <c:v>274</c:v>
                </c:pt>
                <c:pt idx="2">
                  <c:v>274</c:v>
                </c:pt>
                <c:pt idx="3">
                  <c:v>274</c:v>
                </c:pt>
                <c:pt idx="4">
                  <c:v>263</c:v>
                </c:pt>
                <c:pt idx="5">
                  <c:v>263</c:v>
                </c:pt>
                <c:pt idx="6">
                  <c:v>263</c:v>
                </c:pt>
                <c:pt idx="7">
                  <c:v>263</c:v>
                </c:pt>
                <c:pt idx="8">
                  <c:v>258</c:v>
                </c:pt>
                <c:pt idx="9">
                  <c:v>258</c:v>
                </c:pt>
                <c:pt idx="10">
                  <c:v>258</c:v>
                </c:pt>
                <c:pt idx="11">
                  <c:v>258</c:v>
                </c:pt>
                <c:pt idx="12">
                  <c:v>257</c:v>
                </c:pt>
                <c:pt idx="13">
                  <c:v>257</c:v>
                </c:pt>
                <c:pt idx="14">
                  <c:v>257</c:v>
                </c:pt>
                <c:pt idx="15">
                  <c:v>257</c:v>
                </c:pt>
                <c:pt idx="16">
                  <c:v>268</c:v>
                </c:pt>
                <c:pt idx="17">
                  <c:v>268</c:v>
                </c:pt>
                <c:pt idx="18">
                  <c:v>268</c:v>
                </c:pt>
                <c:pt idx="19">
                  <c:v>268</c:v>
                </c:pt>
                <c:pt idx="20">
                  <c:v>304</c:v>
                </c:pt>
                <c:pt idx="21">
                  <c:v>304</c:v>
                </c:pt>
                <c:pt idx="22">
                  <c:v>304</c:v>
                </c:pt>
                <c:pt idx="23">
                  <c:v>304</c:v>
                </c:pt>
                <c:pt idx="24">
                  <c:v>348</c:v>
                </c:pt>
                <c:pt idx="25">
                  <c:v>348</c:v>
                </c:pt>
                <c:pt idx="26">
                  <c:v>348</c:v>
                </c:pt>
                <c:pt idx="27">
                  <c:v>348</c:v>
                </c:pt>
                <c:pt idx="28">
                  <c:v>363</c:v>
                </c:pt>
                <c:pt idx="29">
                  <c:v>363</c:v>
                </c:pt>
                <c:pt idx="30">
                  <c:v>363</c:v>
                </c:pt>
                <c:pt idx="31">
                  <c:v>363</c:v>
                </c:pt>
                <c:pt idx="32">
                  <c:v>350</c:v>
                </c:pt>
                <c:pt idx="33">
                  <c:v>350</c:v>
                </c:pt>
                <c:pt idx="34">
                  <c:v>350</c:v>
                </c:pt>
                <c:pt idx="35">
                  <c:v>350</c:v>
                </c:pt>
                <c:pt idx="36">
                  <c:v>339</c:v>
                </c:pt>
                <c:pt idx="37">
                  <c:v>339</c:v>
                </c:pt>
                <c:pt idx="38">
                  <c:v>339</c:v>
                </c:pt>
                <c:pt idx="39">
                  <c:v>339</c:v>
                </c:pt>
                <c:pt idx="40">
                  <c:v>333</c:v>
                </c:pt>
                <c:pt idx="41">
                  <c:v>333</c:v>
                </c:pt>
                <c:pt idx="42">
                  <c:v>333</c:v>
                </c:pt>
                <c:pt idx="43">
                  <c:v>333</c:v>
                </c:pt>
                <c:pt idx="44">
                  <c:v>330</c:v>
                </c:pt>
                <c:pt idx="45">
                  <c:v>330</c:v>
                </c:pt>
                <c:pt idx="46">
                  <c:v>330</c:v>
                </c:pt>
                <c:pt idx="47">
                  <c:v>330</c:v>
                </c:pt>
                <c:pt idx="48">
                  <c:v>331</c:v>
                </c:pt>
                <c:pt idx="49">
                  <c:v>331</c:v>
                </c:pt>
                <c:pt idx="50">
                  <c:v>331</c:v>
                </c:pt>
                <c:pt idx="51">
                  <c:v>331</c:v>
                </c:pt>
                <c:pt idx="52">
                  <c:v>324</c:v>
                </c:pt>
                <c:pt idx="53">
                  <c:v>324</c:v>
                </c:pt>
                <c:pt idx="54">
                  <c:v>324</c:v>
                </c:pt>
                <c:pt idx="55">
                  <c:v>324</c:v>
                </c:pt>
                <c:pt idx="56">
                  <c:v>316</c:v>
                </c:pt>
                <c:pt idx="57">
                  <c:v>316</c:v>
                </c:pt>
                <c:pt idx="58">
                  <c:v>316</c:v>
                </c:pt>
                <c:pt idx="59">
                  <c:v>316</c:v>
                </c:pt>
                <c:pt idx="60">
                  <c:v>336</c:v>
                </c:pt>
                <c:pt idx="61">
                  <c:v>336</c:v>
                </c:pt>
                <c:pt idx="62">
                  <c:v>336</c:v>
                </c:pt>
                <c:pt idx="63">
                  <c:v>336</c:v>
                </c:pt>
                <c:pt idx="64">
                  <c:v>382</c:v>
                </c:pt>
                <c:pt idx="65">
                  <c:v>382</c:v>
                </c:pt>
                <c:pt idx="66">
                  <c:v>382</c:v>
                </c:pt>
                <c:pt idx="67">
                  <c:v>382</c:v>
                </c:pt>
                <c:pt idx="68">
                  <c:v>441</c:v>
                </c:pt>
                <c:pt idx="69">
                  <c:v>441</c:v>
                </c:pt>
                <c:pt idx="70">
                  <c:v>441</c:v>
                </c:pt>
                <c:pt idx="71">
                  <c:v>441</c:v>
                </c:pt>
                <c:pt idx="72">
                  <c:v>449</c:v>
                </c:pt>
                <c:pt idx="73">
                  <c:v>449</c:v>
                </c:pt>
                <c:pt idx="74">
                  <c:v>449</c:v>
                </c:pt>
                <c:pt idx="75">
                  <c:v>449</c:v>
                </c:pt>
                <c:pt idx="76">
                  <c:v>438</c:v>
                </c:pt>
                <c:pt idx="77">
                  <c:v>438</c:v>
                </c:pt>
                <c:pt idx="78">
                  <c:v>438</c:v>
                </c:pt>
                <c:pt idx="79">
                  <c:v>438</c:v>
                </c:pt>
                <c:pt idx="80">
                  <c:v>417</c:v>
                </c:pt>
                <c:pt idx="81">
                  <c:v>417</c:v>
                </c:pt>
                <c:pt idx="82">
                  <c:v>417</c:v>
                </c:pt>
                <c:pt idx="83">
                  <c:v>417</c:v>
                </c:pt>
                <c:pt idx="84">
                  <c:v>371</c:v>
                </c:pt>
                <c:pt idx="85">
                  <c:v>371</c:v>
                </c:pt>
                <c:pt idx="86">
                  <c:v>371</c:v>
                </c:pt>
                <c:pt idx="87">
                  <c:v>371</c:v>
                </c:pt>
                <c:pt idx="88">
                  <c:v>327</c:v>
                </c:pt>
                <c:pt idx="89">
                  <c:v>327</c:v>
                </c:pt>
                <c:pt idx="90">
                  <c:v>327</c:v>
                </c:pt>
                <c:pt idx="91">
                  <c:v>327</c:v>
                </c:pt>
                <c:pt idx="92">
                  <c:v>290</c:v>
                </c:pt>
                <c:pt idx="93">
                  <c:v>290</c:v>
                </c:pt>
                <c:pt idx="94">
                  <c:v>290</c:v>
                </c:pt>
                <c:pt idx="95">
                  <c:v>290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408-4795-87B8-07806982C1FD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C408-4795-87B8-07806982C1FD}"/>
            </c:ext>
          </c:extLst>
        </c:ser>
        <c:ser>
          <c:idx val="15"/>
          <c:order val="6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1">
                  <c:v>49</c:v>
                </c:pt>
                <c:pt idx="2">
                  <c:v>15</c:v>
                </c:pt>
                <c:pt idx="3">
                  <c:v>145.80000000000001</c:v>
                </c:pt>
                <c:pt idx="4">
                  <c:v>88.2</c:v>
                </c:pt>
                <c:pt idx="5">
                  <c:v>170.9</c:v>
                </c:pt>
                <c:pt idx="6">
                  <c:v>170.9</c:v>
                </c:pt>
                <c:pt idx="7">
                  <c:v>98.9</c:v>
                </c:pt>
                <c:pt idx="8">
                  <c:v>46.9</c:v>
                </c:pt>
                <c:pt idx="9">
                  <c:v>46.9</c:v>
                </c:pt>
                <c:pt idx="10">
                  <c:v>46.9</c:v>
                </c:pt>
                <c:pt idx="11">
                  <c:v>96.8</c:v>
                </c:pt>
                <c:pt idx="14">
                  <c:v>88</c:v>
                </c:pt>
                <c:pt idx="15">
                  <c:v>72</c:v>
                </c:pt>
                <c:pt idx="18">
                  <c:v>46.7</c:v>
                </c:pt>
                <c:pt idx="36">
                  <c:v>27</c:v>
                </c:pt>
                <c:pt idx="37">
                  <c:v>27</c:v>
                </c:pt>
                <c:pt idx="38">
                  <c:v>127</c:v>
                </c:pt>
                <c:pt idx="39">
                  <c:v>127</c:v>
                </c:pt>
                <c:pt idx="40">
                  <c:v>205</c:v>
                </c:pt>
                <c:pt idx="41">
                  <c:v>255.8</c:v>
                </c:pt>
                <c:pt idx="42">
                  <c:v>255.8</c:v>
                </c:pt>
                <c:pt idx="43">
                  <c:v>333.9</c:v>
                </c:pt>
                <c:pt idx="44">
                  <c:v>356.5</c:v>
                </c:pt>
                <c:pt idx="45">
                  <c:v>379.7</c:v>
                </c:pt>
                <c:pt idx="46">
                  <c:v>380.8</c:v>
                </c:pt>
                <c:pt idx="47">
                  <c:v>419.3</c:v>
                </c:pt>
                <c:pt idx="48">
                  <c:v>419.3</c:v>
                </c:pt>
                <c:pt idx="49">
                  <c:v>419.3</c:v>
                </c:pt>
                <c:pt idx="50">
                  <c:v>419.3</c:v>
                </c:pt>
                <c:pt idx="51">
                  <c:v>468.3</c:v>
                </c:pt>
                <c:pt idx="52">
                  <c:v>401.1</c:v>
                </c:pt>
                <c:pt idx="53">
                  <c:v>402.8</c:v>
                </c:pt>
                <c:pt idx="54">
                  <c:v>319.60000000000002</c:v>
                </c:pt>
                <c:pt idx="55">
                  <c:v>302.08</c:v>
                </c:pt>
                <c:pt idx="56">
                  <c:v>332.08</c:v>
                </c:pt>
                <c:pt idx="57">
                  <c:v>293.7</c:v>
                </c:pt>
                <c:pt idx="58">
                  <c:v>276.8</c:v>
                </c:pt>
                <c:pt idx="59">
                  <c:v>237.2</c:v>
                </c:pt>
                <c:pt idx="60">
                  <c:v>97.7</c:v>
                </c:pt>
                <c:pt idx="61">
                  <c:v>28.2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C408-4795-87B8-07806982C1FD}"/>
            </c:ext>
          </c:extLst>
        </c:ser>
        <c:ser>
          <c:idx val="11"/>
          <c:order val="7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7-C408-4795-87B8-07806982C1FD}"/>
            </c:ext>
          </c:extLst>
        </c:ser>
        <c:ser>
          <c:idx val="0"/>
          <c:order val="8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C408-4795-87B8-07806982C1FD}"/>
            </c:ext>
          </c:extLst>
        </c:ser>
        <c:ser>
          <c:idx val="8"/>
          <c:order val="9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9-C408-4795-87B8-07806982C1FD}"/>
            </c:ext>
          </c:extLst>
        </c:ser>
        <c:ser>
          <c:idx val="1"/>
          <c:order val="10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(BUY)'!$B$13:$CW$13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A-C408-4795-87B8-07806982C1FD}"/>
            </c:ext>
          </c:extLst>
        </c:ser>
        <c:ser>
          <c:idx val="4"/>
          <c:order val="11"/>
          <c:tx>
            <c:v>Exports</c:v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(BUY)'!$B$42:$CW$42</c:f>
              <c:numCache>
                <c:formatCode>0.000</c:formatCode>
                <c:ptCount val="96"/>
                <c:pt idx="0">
                  <c:v>533.70000000000005</c:v>
                </c:pt>
                <c:pt idx="1">
                  <c:v>399.6</c:v>
                </c:pt>
                <c:pt idx="2">
                  <c:v>379.6</c:v>
                </c:pt>
                <c:pt idx="3">
                  <c:v>243</c:v>
                </c:pt>
                <c:pt idx="4">
                  <c:v>426.2</c:v>
                </c:pt>
                <c:pt idx="5">
                  <c:v>317.10000000000002</c:v>
                </c:pt>
                <c:pt idx="6">
                  <c:v>314.60000000000002</c:v>
                </c:pt>
                <c:pt idx="7">
                  <c:v>316.7</c:v>
                </c:pt>
                <c:pt idx="8">
                  <c:v>434.1</c:v>
                </c:pt>
                <c:pt idx="9">
                  <c:v>398.6</c:v>
                </c:pt>
                <c:pt idx="10">
                  <c:v>379.5</c:v>
                </c:pt>
                <c:pt idx="11">
                  <c:v>310.2</c:v>
                </c:pt>
                <c:pt idx="12">
                  <c:v>212</c:v>
                </c:pt>
                <c:pt idx="13">
                  <c:v>212</c:v>
                </c:pt>
                <c:pt idx="14">
                  <c:v>212</c:v>
                </c:pt>
                <c:pt idx="15">
                  <c:v>212</c:v>
                </c:pt>
                <c:pt idx="16">
                  <c:v>279.10000000000002</c:v>
                </c:pt>
                <c:pt idx="17">
                  <c:v>271.3</c:v>
                </c:pt>
                <c:pt idx="18">
                  <c:v>280.3</c:v>
                </c:pt>
                <c:pt idx="19">
                  <c:v>355.3</c:v>
                </c:pt>
                <c:pt idx="20">
                  <c:v>872.5</c:v>
                </c:pt>
                <c:pt idx="21">
                  <c:v>988.9</c:v>
                </c:pt>
                <c:pt idx="22">
                  <c:v>1329.6</c:v>
                </c:pt>
                <c:pt idx="23">
                  <c:v>1515</c:v>
                </c:pt>
                <c:pt idx="24">
                  <c:v>1194.8</c:v>
                </c:pt>
                <c:pt idx="25">
                  <c:v>1412</c:v>
                </c:pt>
                <c:pt idx="26">
                  <c:v>1412</c:v>
                </c:pt>
                <c:pt idx="27">
                  <c:v>1412</c:v>
                </c:pt>
                <c:pt idx="28">
                  <c:v>1467</c:v>
                </c:pt>
                <c:pt idx="29">
                  <c:v>1467</c:v>
                </c:pt>
                <c:pt idx="30">
                  <c:v>1467</c:v>
                </c:pt>
                <c:pt idx="31">
                  <c:v>1467</c:v>
                </c:pt>
                <c:pt idx="32">
                  <c:v>1603</c:v>
                </c:pt>
                <c:pt idx="33">
                  <c:v>1603</c:v>
                </c:pt>
                <c:pt idx="34">
                  <c:v>1603</c:v>
                </c:pt>
                <c:pt idx="35">
                  <c:v>1603</c:v>
                </c:pt>
                <c:pt idx="36">
                  <c:v>1605</c:v>
                </c:pt>
                <c:pt idx="37">
                  <c:v>1605</c:v>
                </c:pt>
                <c:pt idx="38">
                  <c:v>1605</c:v>
                </c:pt>
                <c:pt idx="39">
                  <c:v>1605</c:v>
                </c:pt>
                <c:pt idx="40">
                  <c:v>1607</c:v>
                </c:pt>
                <c:pt idx="41">
                  <c:v>1532.3</c:v>
                </c:pt>
                <c:pt idx="42">
                  <c:v>1607</c:v>
                </c:pt>
                <c:pt idx="43">
                  <c:v>1607</c:v>
                </c:pt>
                <c:pt idx="44">
                  <c:v>1706</c:v>
                </c:pt>
                <c:pt idx="45">
                  <c:v>1706</c:v>
                </c:pt>
                <c:pt idx="46">
                  <c:v>1706</c:v>
                </c:pt>
                <c:pt idx="47">
                  <c:v>1706</c:v>
                </c:pt>
                <c:pt idx="48">
                  <c:v>1771</c:v>
                </c:pt>
                <c:pt idx="49">
                  <c:v>1771</c:v>
                </c:pt>
                <c:pt idx="50">
                  <c:v>1771</c:v>
                </c:pt>
                <c:pt idx="51">
                  <c:v>1771</c:v>
                </c:pt>
                <c:pt idx="52">
                  <c:v>1651</c:v>
                </c:pt>
                <c:pt idx="53">
                  <c:v>1651</c:v>
                </c:pt>
                <c:pt idx="54">
                  <c:v>1651</c:v>
                </c:pt>
                <c:pt idx="55">
                  <c:v>1623.8</c:v>
                </c:pt>
                <c:pt idx="56">
                  <c:v>1532.8</c:v>
                </c:pt>
                <c:pt idx="57">
                  <c:v>1649</c:v>
                </c:pt>
                <c:pt idx="58">
                  <c:v>1649</c:v>
                </c:pt>
                <c:pt idx="59">
                  <c:v>1649</c:v>
                </c:pt>
                <c:pt idx="60">
                  <c:v>1584</c:v>
                </c:pt>
                <c:pt idx="61">
                  <c:v>1425.4</c:v>
                </c:pt>
                <c:pt idx="62">
                  <c:v>1584</c:v>
                </c:pt>
                <c:pt idx="63">
                  <c:v>1584</c:v>
                </c:pt>
                <c:pt idx="64">
                  <c:v>1101</c:v>
                </c:pt>
                <c:pt idx="65">
                  <c:v>1101</c:v>
                </c:pt>
                <c:pt idx="66">
                  <c:v>1101</c:v>
                </c:pt>
                <c:pt idx="67">
                  <c:v>859.2</c:v>
                </c:pt>
                <c:pt idx="68">
                  <c:v>919</c:v>
                </c:pt>
                <c:pt idx="69">
                  <c:v>919</c:v>
                </c:pt>
                <c:pt idx="70">
                  <c:v>569.9</c:v>
                </c:pt>
                <c:pt idx="71">
                  <c:v>579.4</c:v>
                </c:pt>
                <c:pt idx="72">
                  <c:v>497</c:v>
                </c:pt>
                <c:pt idx="73">
                  <c:v>497</c:v>
                </c:pt>
                <c:pt idx="74">
                  <c:v>497</c:v>
                </c:pt>
                <c:pt idx="75">
                  <c:v>497</c:v>
                </c:pt>
                <c:pt idx="76">
                  <c:v>314</c:v>
                </c:pt>
                <c:pt idx="77">
                  <c:v>314</c:v>
                </c:pt>
                <c:pt idx="78">
                  <c:v>314</c:v>
                </c:pt>
                <c:pt idx="79">
                  <c:v>314</c:v>
                </c:pt>
                <c:pt idx="80">
                  <c:v>339</c:v>
                </c:pt>
                <c:pt idx="81">
                  <c:v>339</c:v>
                </c:pt>
                <c:pt idx="82">
                  <c:v>339</c:v>
                </c:pt>
                <c:pt idx="83">
                  <c:v>339</c:v>
                </c:pt>
                <c:pt idx="84">
                  <c:v>832.3</c:v>
                </c:pt>
                <c:pt idx="85">
                  <c:v>919.8</c:v>
                </c:pt>
                <c:pt idx="86">
                  <c:v>1046.7</c:v>
                </c:pt>
                <c:pt idx="87">
                  <c:v>859.7</c:v>
                </c:pt>
                <c:pt idx="88">
                  <c:v>732.9</c:v>
                </c:pt>
                <c:pt idx="89">
                  <c:v>1028.8</c:v>
                </c:pt>
                <c:pt idx="90">
                  <c:v>984.9</c:v>
                </c:pt>
                <c:pt idx="91">
                  <c:v>934.8</c:v>
                </c:pt>
                <c:pt idx="92">
                  <c:v>367.8</c:v>
                </c:pt>
                <c:pt idx="93">
                  <c:v>329</c:v>
                </c:pt>
                <c:pt idx="94">
                  <c:v>329</c:v>
                </c:pt>
                <c:pt idx="95">
                  <c:v>532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C408-4795-87B8-07806982C1FD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(BUY)'!$B$15:$CW$15</c:f>
              <c:numCache>
                <c:formatCode>General</c:formatCode>
                <c:ptCount val="96"/>
                <c:pt idx="0">
                  <c:v>24</c:v>
                </c:pt>
                <c:pt idx="1">
                  <c:v>24</c:v>
                </c:pt>
                <c:pt idx="2">
                  <c:v>24</c:v>
                </c:pt>
                <c:pt idx="3">
                  <c:v>24</c:v>
                </c:pt>
                <c:pt idx="4">
                  <c:v>24</c:v>
                </c:pt>
                <c:pt idx="5">
                  <c:v>24</c:v>
                </c:pt>
                <c:pt idx="6">
                  <c:v>24</c:v>
                </c:pt>
                <c:pt idx="7">
                  <c:v>24</c:v>
                </c:pt>
                <c:pt idx="8">
                  <c:v>24</c:v>
                </c:pt>
                <c:pt idx="9">
                  <c:v>24</c:v>
                </c:pt>
                <c:pt idx="10">
                  <c:v>24</c:v>
                </c:pt>
                <c:pt idx="11">
                  <c:v>24</c:v>
                </c:pt>
                <c:pt idx="12">
                  <c:v>24</c:v>
                </c:pt>
                <c:pt idx="13">
                  <c:v>24</c:v>
                </c:pt>
                <c:pt idx="14">
                  <c:v>24</c:v>
                </c:pt>
                <c:pt idx="15">
                  <c:v>24</c:v>
                </c:pt>
                <c:pt idx="16">
                  <c:v>24</c:v>
                </c:pt>
                <c:pt idx="17">
                  <c:v>24</c:v>
                </c:pt>
                <c:pt idx="18">
                  <c:v>24</c:v>
                </c:pt>
                <c:pt idx="19">
                  <c:v>24</c:v>
                </c:pt>
                <c:pt idx="20">
                  <c:v>24</c:v>
                </c:pt>
                <c:pt idx="21">
                  <c:v>24</c:v>
                </c:pt>
                <c:pt idx="22">
                  <c:v>24</c:v>
                </c:pt>
                <c:pt idx="23">
                  <c:v>24</c:v>
                </c:pt>
                <c:pt idx="24">
                  <c:v>24</c:v>
                </c:pt>
                <c:pt idx="25">
                  <c:v>24</c:v>
                </c:pt>
                <c:pt idx="26">
                  <c:v>22.244</c:v>
                </c:pt>
                <c:pt idx="27">
                  <c:v>19.248000000000001</c:v>
                </c:pt>
                <c:pt idx="28">
                  <c:v>14.811999999999999</c:v>
                </c:pt>
                <c:pt idx="29">
                  <c:v>9.5760000000000005</c:v>
                </c:pt>
                <c:pt idx="30">
                  <c:v>3.88</c:v>
                </c:pt>
                <c:pt idx="65">
                  <c:v>2.2759999999999998</c:v>
                </c:pt>
                <c:pt idx="66">
                  <c:v>7.0519999999999996</c:v>
                </c:pt>
                <c:pt idx="67">
                  <c:v>11.564</c:v>
                </c:pt>
                <c:pt idx="68">
                  <c:v>16.015999999999998</c:v>
                </c:pt>
                <c:pt idx="69">
                  <c:v>19.532</c:v>
                </c:pt>
                <c:pt idx="70">
                  <c:v>21.844000000000001</c:v>
                </c:pt>
                <c:pt idx="71">
                  <c:v>23.16</c:v>
                </c:pt>
                <c:pt idx="72">
                  <c:v>24</c:v>
                </c:pt>
                <c:pt idx="73">
                  <c:v>24</c:v>
                </c:pt>
                <c:pt idx="74">
                  <c:v>24</c:v>
                </c:pt>
                <c:pt idx="75">
                  <c:v>24</c:v>
                </c:pt>
                <c:pt idx="76">
                  <c:v>24</c:v>
                </c:pt>
                <c:pt idx="77">
                  <c:v>24</c:v>
                </c:pt>
                <c:pt idx="78">
                  <c:v>24</c:v>
                </c:pt>
                <c:pt idx="79">
                  <c:v>24</c:v>
                </c:pt>
                <c:pt idx="80">
                  <c:v>24</c:v>
                </c:pt>
                <c:pt idx="81">
                  <c:v>24</c:v>
                </c:pt>
                <c:pt idx="82">
                  <c:v>24</c:v>
                </c:pt>
                <c:pt idx="83">
                  <c:v>24</c:v>
                </c:pt>
                <c:pt idx="84">
                  <c:v>24</c:v>
                </c:pt>
                <c:pt idx="85">
                  <c:v>24</c:v>
                </c:pt>
                <c:pt idx="86">
                  <c:v>24</c:v>
                </c:pt>
                <c:pt idx="87">
                  <c:v>24</c:v>
                </c:pt>
                <c:pt idx="88">
                  <c:v>24</c:v>
                </c:pt>
                <c:pt idx="89">
                  <c:v>24</c:v>
                </c:pt>
                <c:pt idx="90">
                  <c:v>24</c:v>
                </c:pt>
                <c:pt idx="91">
                  <c:v>24</c:v>
                </c:pt>
                <c:pt idx="92">
                  <c:v>24</c:v>
                </c:pt>
                <c:pt idx="93">
                  <c:v>24</c:v>
                </c:pt>
                <c:pt idx="94">
                  <c:v>24</c:v>
                </c:pt>
                <c:pt idx="95">
                  <c:v>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C408-4795-87B8-07806982C1FD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(BUY)'!$B$16:$CW$16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D-C408-4795-87B8-07806982C1FD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(BUY)'!$B$14:$CW$14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E-C408-4795-87B8-07806982C1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(BUY)'!$B$8:$CW$8</c:f>
              <c:numCache>
                <c:formatCode>0.00</c:formatCode>
                <c:ptCount val="96"/>
                <c:pt idx="0">
                  <c:v>239.58</c:v>
                </c:pt>
                <c:pt idx="1">
                  <c:v>231.42</c:v>
                </c:pt>
                <c:pt idx="2">
                  <c:v>231.37</c:v>
                </c:pt>
                <c:pt idx="3">
                  <c:v>236.19</c:v>
                </c:pt>
                <c:pt idx="4">
                  <c:v>227.22</c:v>
                </c:pt>
                <c:pt idx="5">
                  <c:v>216.7</c:v>
                </c:pt>
                <c:pt idx="6">
                  <c:v>212.12</c:v>
                </c:pt>
                <c:pt idx="7">
                  <c:v>214.76</c:v>
                </c:pt>
                <c:pt idx="8">
                  <c:v>218.23</c:v>
                </c:pt>
                <c:pt idx="9">
                  <c:v>210.9</c:v>
                </c:pt>
                <c:pt idx="10">
                  <c:v>212.7</c:v>
                </c:pt>
                <c:pt idx="11">
                  <c:v>204.4</c:v>
                </c:pt>
                <c:pt idx="12">
                  <c:v>217.52</c:v>
                </c:pt>
                <c:pt idx="13">
                  <c:v>194.1</c:v>
                </c:pt>
                <c:pt idx="14">
                  <c:v>190.69</c:v>
                </c:pt>
                <c:pt idx="15">
                  <c:v>202.28</c:v>
                </c:pt>
                <c:pt idx="16">
                  <c:v>191.03</c:v>
                </c:pt>
                <c:pt idx="17">
                  <c:v>198.99</c:v>
                </c:pt>
                <c:pt idx="18">
                  <c:v>235.53</c:v>
                </c:pt>
                <c:pt idx="19">
                  <c:v>240.58</c:v>
                </c:pt>
                <c:pt idx="20">
                  <c:v>246.58</c:v>
                </c:pt>
                <c:pt idx="21">
                  <c:v>250.11</c:v>
                </c:pt>
                <c:pt idx="22">
                  <c:v>260.91000000000003</c:v>
                </c:pt>
                <c:pt idx="23">
                  <c:v>271.79000000000002</c:v>
                </c:pt>
                <c:pt idx="24">
                  <c:v>279.32</c:v>
                </c:pt>
                <c:pt idx="25">
                  <c:v>286.54000000000002</c:v>
                </c:pt>
                <c:pt idx="26">
                  <c:v>287.91000000000003</c:v>
                </c:pt>
                <c:pt idx="27">
                  <c:v>296.8</c:v>
                </c:pt>
                <c:pt idx="28">
                  <c:v>288.26</c:v>
                </c:pt>
                <c:pt idx="29">
                  <c:v>289.42</c:v>
                </c:pt>
                <c:pt idx="30">
                  <c:v>283.14</c:v>
                </c:pt>
                <c:pt idx="31">
                  <c:v>270.95</c:v>
                </c:pt>
                <c:pt idx="32">
                  <c:v>276.8</c:v>
                </c:pt>
                <c:pt idx="33">
                  <c:v>263.23</c:v>
                </c:pt>
                <c:pt idx="34">
                  <c:v>250.73</c:v>
                </c:pt>
                <c:pt idx="35">
                  <c:v>184.38</c:v>
                </c:pt>
                <c:pt idx="36">
                  <c:v>175.05</c:v>
                </c:pt>
                <c:pt idx="37">
                  <c:v>153.69999999999999</c:v>
                </c:pt>
                <c:pt idx="38">
                  <c:v>19.3</c:v>
                </c:pt>
                <c:pt idx="39">
                  <c:v>2.0099999999999998</c:v>
                </c:pt>
                <c:pt idx="40">
                  <c:v>175.06</c:v>
                </c:pt>
                <c:pt idx="41">
                  <c:v>167.91</c:v>
                </c:pt>
                <c:pt idx="42">
                  <c:v>94.78</c:v>
                </c:pt>
                <c:pt idx="43">
                  <c:v>2.0099999999999998</c:v>
                </c:pt>
                <c:pt idx="44">
                  <c:v>32.6</c:v>
                </c:pt>
                <c:pt idx="45">
                  <c:v>0.01</c:v>
                </c:pt>
                <c:pt idx="46">
                  <c:v>0.01</c:v>
                </c:pt>
                <c:pt idx="47">
                  <c:v>0.01</c:v>
                </c:pt>
                <c:pt idx="48">
                  <c:v>0.01</c:v>
                </c:pt>
                <c:pt idx="49">
                  <c:v>0.01</c:v>
                </c:pt>
                <c:pt idx="50">
                  <c:v>0.01</c:v>
                </c:pt>
                <c:pt idx="51">
                  <c:v>2.0099999999999998</c:v>
                </c:pt>
                <c:pt idx="52">
                  <c:v>0.01</c:v>
                </c:pt>
                <c:pt idx="53">
                  <c:v>0.01</c:v>
                </c:pt>
                <c:pt idx="54">
                  <c:v>2.0099999999999998</c:v>
                </c:pt>
                <c:pt idx="55">
                  <c:v>159.02000000000001</c:v>
                </c:pt>
                <c:pt idx="56">
                  <c:v>153.34</c:v>
                </c:pt>
                <c:pt idx="57">
                  <c:v>120</c:v>
                </c:pt>
                <c:pt idx="58">
                  <c:v>0.02</c:v>
                </c:pt>
                <c:pt idx="59">
                  <c:v>58</c:v>
                </c:pt>
                <c:pt idx="60">
                  <c:v>137.5</c:v>
                </c:pt>
                <c:pt idx="61">
                  <c:v>156.47999999999999</c:v>
                </c:pt>
                <c:pt idx="62">
                  <c:v>176.62</c:v>
                </c:pt>
                <c:pt idx="63">
                  <c:v>196.82</c:v>
                </c:pt>
                <c:pt idx="64">
                  <c:v>190.69</c:v>
                </c:pt>
                <c:pt idx="65">
                  <c:v>241.58</c:v>
                </c:pt>
                <c:pt idx="66">
                  <c:v>258.3</c:v>
                </c:pt>
                <c:pt idx="67">
                  <c:v>289.43</c:v>
                </c:pt>
                <c:pt idx="68">
                  <c:v>315.63</c:v>
                </c:pt>
                <c:pt idx="69">
                  <c:v>329.8</c:v>
                </c:pt>
                <c:pt idx="70">
                  <c:v>335.93</c:v>
                </c:pt>
                <c:pt idx="71">
                  <c:v>340.01</c:v>
                </c:pt>
                <c:pt idx="72">
                  <c:v>346.1</c:v>
                </c:pt>
                <c:pt idx="73">
                  <c:v>317.33</c:v>
                </c:pt>
                <c:pt idx="74">
                  <c:v>275.02</c:v>
                </c:pt>
                <c:pt idx="75">
                  <c:v>278.43</c:v>
                </c:pt>
                <c:pt idx="76">
                  <c:v>255.05</c:v>
                </c:pt>
                <c:pt idx="77">
                  <c:v>247</c:v>
                </c:pt>
                <c:pt idx="78">
                  <c:v>290.92</c:v>
                </c:pt>
                <c:pt idx="79">
                  <c:v>309.42</c:v>
                </c:pt>
                <c:pt idx="80">
                  <c:v>305.45</c:v>
                </c:pt>
                <c:pt idx="81">
                  <c:v>334.02</c:v>
                </c:pt>
                <c:pt idx="82">
                  <c:v>336.97</c:v>
                </c:pt>
                <c:pt idx="83">
                  <c:v>331.29</c:v>
                </c:pt>
                <c:pt idx="84">
                  <c:v>310.61</c:v>
                </c:pt>
                <c:pt idx="85">
                  <c:v>304.93</c:v>
                </c:pt>
                <c:pt idx="86">
                  <c:v>302.83</c:v>
                </c:pt>
                <c:pt idx="87">
                  <c:v>299.29000000000002</c:v>
                </c:pt>
                <c:pt idx="88">
                  <c:v>285.75</c:v>
                </c:pt>
                <c:pt idx="89">
                  <c:v>287.22000000000003</c:v>
                </c:pt>
                <c:pt idx="90">
                  <c:v>284.41000000000003</c:v>
                </c:pt>
                <c:pt idx="91">
                  <c:v>282.33999999999997</c:v>
                </c:pt>
                <c:pt idx="92">
                  <c:v>274.27</c:v>
                </c:pt>
                <c:pt idx="93">
                  <c:v>271.19</c:v>
                </c:pt>
                <c:pt idx="94">
                  <c:v>266.42</c:v>
                </c:pt>
                <c:pt idx="95">
                  <c:v>265.97000000000003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C408-4795-87B8-07806982C1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27485073184"/>
              <c:y val="0.9570147948832741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4272016339254523E-2"/>
          <c:y val="1.7450176550173495E-2"/>
          <c:w val="0.92446642121953182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1"/>
  <sheetViews>
    <sheetView zoomScale="120" workbookViewId="0"/>
  </sheetView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 codeName="Chart2"/>
  <sheetViews>
    <sheetView zoomScale="120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302750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CX54"/>
  <sheetViews>
    <sheetView showGridLines="0" tabSelected="1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H28" sqref="CH28"/>
    </sheetView>
  </sheetViews>
  <sheetFormatPr defaultColWidth="9.140625" defaultRowHeight="15.95" customHeight="1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9"/>
    </row>
    <row r="3" spans="1:102" ht="30" customHeight="1" thickBot="1" x14ac:dyDescent="0.25">
      <c r="A3" s="10">
        <v>46304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2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5000.9660000000003</v>
      </c>
      <c r="C5" s="25">
        <v>4858.8090000000002</v>
      </c>
      <c r="D5" s="25">
        <v>4754.1049999999996</v>
      </c>
      <c r="E5" s="25">
        <v>4702.7740000000003</v>
      </c>
      <c r="F5" s="25">
        <v>4780.0680000000002</v>
      </c>
      <c r="G5" s="25">
        <v>4743.5839999999998</v>
      </c>
      <c r="H5" s="25">
        <v>4730.393</v>
      </c>
      <c r="I5" s="25">
        <v>4655.0050000000001</v>
      </c>
      <c r="J5" s="25">
        <v>4720.0559999999996</v>
      </c>
      <c r="K5" s="25">
        <v>4706.1459999999997</v>
      </c>
      <c r="L5" s="25">
        <v>4682.6729999999998</v>
      </c>
      <c r="M5" s="25">
        <v>4666.9750000000004</v>
      </c>
      <c r="N5" s="25">
        <v>4452.1970000000001</v>
      </c>
      <c r="O5" s="25">
        <v>4489.8829999999998</v>
      </c>
      <c r="P5" s="25">
        <v>4581.3419999999996</v>
      </c>
      <c r="Q5" s="25">
        <v>4586.5219999999999</v>
      </c>
      <c r="R5" s="25">
        <v>4620.9319999999998</v>
      </c>
      <c r="S5" s="25">
        <v>4632.3050000000003</v>
      </c>
      <c r="T5" s="25">
        <v>4656.2209999999995</v>
      </c>
      <c r="U5" s="25">
        <v>4762.3559999999998</v>
      </c>
      <c r="V5" s="25">
        <v>5410.1459999999997</v>
      </c>
      <c r="W5" s="25">
        <v>5655.7790000000005</v>
      </c>
      <c r="X5" s="25">
        <v>6058.1409999999996</v>
      </c>
      <c r="Y5" s="25">
        <v>6396.9189999999999</v>
      </c>
      <c r="Z5" s="25">
        <v>6289.7690000000002</v>
      </c>
      <c r="AA5" s="25">
        <v>6627.4660000000003</v>
      </c>
      <c r="AB5" s="25">
        <v>6726.2610000000004</v>
      </c>
      <c r="AC5" s="25">
        <v>6816.4930000000004</v>
      </c>
      <c r="AD5" s="25">
        <v>6982.5460000000003</v>
      </c>
      <c r="AE5" s="25">
        <v>7048.7629999999999</v>
      </c>
      <c r="AF5" s="25">
        <v>7119.6260000000002</v>
      </c>
      <c r="AG5" s="25">
        <v>7182.268</v>
      </c>
      <c r="AH5" s="25">
        <v>7315.6509999999998</v>
      </c>
      <c r="AI5" s="25">
        <v>7376.9040000000005</v>
      </c>
      <c r="AJ5" s="25">
        <v>7460.9070000000002</v>
      </c>
      <c r="AK5" s="25">
        <v>7558.4840000000004</v>
      </c>
      <c r="AL5" s="25">
        <v>7575.8810000000003</v>
      </c>
      <c r="AM5" s="25">
        <v>7600.1310000000003</v>
      </c>
      <c r="AN5" s="25">
        <v>7709.201</v>
      </c>
      <c r="AO5" s="25">
        <v>7729.5020000000004</v>
      </c>
      <c r="AP5" s="25">
        <v>7711.2139999999999</v>
      </c>
      <c r="AQ5" s="25">
        <v>7699.8729999999996</v>
      </c>
      <c r="AR5" s="25">
        <v>7835.7349999999997</v>
      </c>
      <c r="AS5" s="25">
        <v>7956.4989999999998</v>
      </c>
      <c r="AT5" s="25">
        <v>8072.32</v>
      </c>
      <c r="AU5" s="25">
        <v>8051.3540000000003</v>
      </c>
      <c r="AV5" s="25">
        <v>8018.3159999999998</v>
      </c>
      <c r="AW5" s="25">
        <v>8042.1120000000001</v>
      </c>
      <c r="AX5" s="25">
        <v>8114.6469999999999</v>
      </c>
      <c r="AY5" s="25">
        <v>8152.0619999999999</v>
      </c>
      <c r="AZ5" s="25">
        <v>8171.942</v>
      </c>
      <c r="BA5" s="25">
        <v>8170.2529999999997</v>
      </c>
      <c r="BB5" s="25">
        <v>7880.4049999999997</v>
      </c>
      <c r="BC5" s="25">
        <v>7827.6180000000004</v>
      </c>
      <c r="BD5" s="25">
        <v>7705.6819999999998</v>
      </c>
      <c r="BE5" s="25">
        <v>7561.11</v>
      </c>
      <c r="BF5" s="25">
        <v>7458.473</v>
      </c>
      <c r="BG5" s="25">
        <v>7472.2759999999998</v>
      </c>
      <c r="BH5" s="25">
        <v>7505.8029999999999</v>
      </c>
      <c r="BI5" s="25">
        <v>7447.19</v>
      </c>
      <c r="BJ5" s="25">
        <v>7275.1610000000001</v>
      </c>
      <c r="BK5" s="25">
        <v>7043.9979999999996</v>
      </c>
      <c r="BL5" s="25">
        <v>7164.83</v>
      </c>
      <c r="BM5" s="25">
        <v>7188.0309999999999</v>
      </c>
      <c r="BN5" s="25">
        <v>6730.6840000000002</v>
      </c>
      <c r="BO5" s="25">
        <v>6763.61</v>
      </c>
      <c r="BP5" s="25">
        <v>6766.7240000000002</v>
      </c>
      <c r="BQ5" s="25">
        <v>6547.3779999999997</v>
      </c>
      <c r="BR5" s="25">
        <v>6649.2830000000004</v>
      </c>
      <c r="BS5" s="25">
        <v>6710.2089999999998</v>
      </c>
      <c r="BT5" s="25">
        <v>6443.2389999999996</v>
      </c>
      <c r="BU5" s="25">
        <v>6538.6790000000001</v>
      </c>
      <c r="BV5" s="25">
        <v>6578.6319999999996</v>
      </c>
      <c r="BW5" s="25">
        <v>6672.2979999999998</v>
      </c>
      <c r="BX5" s="25">
        <v>6793.97</v>
      </c>
      <c r="BY5" s="25">
        <v>6834.8739999999998</v>
      </c>
      <c r="BZ5" s="25">
        <v>6659.5510000000004</v>
      </c>
      <c r="CA5" s="25">
        <v>6673.8360000000002</v>
      </c>
      <c r="CB5" s="25">
        <v>6608.3019999999997</v>
      </c>
      <c r="CC5" s="25">
        <v>6472.4309999999996</v>
      </c>
      <c r="CD5" s="25">
        <v>6384.0720000000001</v>
      </c>
      <c r="CE5" s="25">
        <v>6256.6239999999998</v>
      </c>
      <c r="CF5" s="25">
        <v>6155.348</v>
      </c>
      <c r="CG5" s="25">
        <v>6039.23</v>
      </c>
      <c r="CH5" s="25">
        <v>6329.1109999999999</v>
      </c>
      <c r="CI5" s="25">
        <v>6315.1</v>
      </c>
      <c r="CJ5" s="25">
        <v>6352.1909999999998</v>
      </c>
      <c r="CK5" s="25">
        <v>6093.0889999999999</v>
      </c>
      <c r="CL5" s="25">
        <v>5933.0469999999996</v>
      </c>
      <c r="CM5" s="25">
        <v>6130.7610000000004</v>
      </c>
      <c r="CN5" s="25">
        <v>6002.2659999999996</v>
      </c>
      <c r="CO5" s="25">
        <v>5860.6890000000003</v>
      </c>
      <c r="CP5" s="25">
        <v>5224.18</v>
      </c>
      <c r="CQ5" s="25">
        <v>5095.7139999999999</v>
      </c>
      <c r="CR5" s="25">
        <v>5030.0200000000004</v>
      </c>
      <c r="CS5" s="25">
        <v>5178.4380000000001</v>
      </c>
      <c r="CT5" s="26"/>
      <c r="CU5" s="26"/>
      <c r="CV5" s="26"/>
      <c r="CW5" s="27"/>
      <c r="CX5" s="28">
        <f t="array" ref="CX5">SUMPRODUCT(B5:CW5*0.25)</f>
        <v>154693.65850000005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239.58</v>
      </c>
      <c r="C8" s="37">
        <v>231.42</v>
      </c>
      <c r="D8" s="37">
        <v>231.37</v>
      </c>
      <c r="E8" s="37">
        <v>236.19</v>
      </c>
      <c r="F8" s="37">
        <v>227.22</v>
      </c>
      <c r="G8" s="37">
        <v>216.7</v>
      </c>
      <c r="H8" s="37">
        <v>212.12</v>
      </c>
      <c r="I8" s="37">
        <v>214.76</v>
      </c>
      <c r="J8" s="37">
        <v>218.23</v>
      </c>
      <c r="K8" s="37">
        <v>210.9</v>
      </c>
      <c r="L8" s="37">
        <v>212.7</v>
      </c>
      <c r="M8" s="37">
        <v>204.4</v>
      </c>
      <c r="N8" s="37">
        <v>217.52</v>
      </c>
      <c r="O8" s="37">
        <v>194.1</v>
      </c>
      <c r="P8" s="37">
        <v>190.69</v>
      </c>
      <c r="Q8" s="37">
        <v>202.28</v>
      </c>
      <c r="R8" s="37">
        <v>191.03</v>
      </c>
      <c r="S8" s="37">
        <v>198.99</v>
      </c>
      <c r="T8" s="37">
        <v>235.53</v>
      </c>
      <c r="U8" s="37">
        <v>240.58</v>
      </c>
      <c r="V8" s="37">
        <v>246.58</v>
      </c>
      <c r="W8" s="37">
        <v>250.11</v>
      </c>
      <c r="X8" s="37">
        <v>260.91000000000003</v>
      </c>
      <c r="Y8" s="37">
        <v>271.79000000000002</v>
      </c>
      <c r="Z8" s="37">
        <v>279.32</v>
      </c>
      <c r="AA8" s="37">
        <v>286.54000000000002</v>
      </c>
      <c r="AB8" s="37">
        <v>287.91000000000003</v>
      </c>
      <c r="AC8" s="37">
        <v>296.8</v>
      </c>
      <c r="AD8" s="37">
        <v>288.26</v>
      </c>
      <c r="AE8" s="37">
        <v>289.42</v>
      </c>
      <c r="AF8" s="37">
        <v>283.14</v>
      </c>
      <c r="AG8" s="37">
        <v>270.95</v>
      </c>
      <c r="AH8" s="37">
        <v>276.8</v>
      </c>
      <c r="AI8" s="37">
        <v>263.23</v>
      </c>
      <c r="AJ8" s="37">
        <v>250.73</v>
      </c>
      <c r="AK8" s="37">
        <v>184.38</v>
      </c>
      <c r="AL8" s="37">
        <v>175.05</v>
      </c>
      <c r="AM8" s="37">
        <v>153.69999999999999</v>
      </c>
      <c r="AN8" s="37">
        <v>19.3</v>
      </c>
      <c r="AO8" s="37">
        <v>2.0099999999999998</v>
      </c>
      <c r="AP8" s="37">
        <v>175.06</v>
      </c>
      <c r="AQ8" s="37">
        <v>167.91</v>
      </c>
      <c r="AR8" s="37">
        <v>94.78</v>
      </c>
      <c r="AS8" s="37">
        <v>2.0099999999999998</v>
      </c>
      <c r="AT8" s="37">
        <v>32.6</v>
      </c>
      <c r="AU8" s="37">
        <v>0.01</v>
      </c>
      <c r="AV8" s="37">
        <v>0.01</v>
      </c>
      <c r="AW8" s="37">
        <v>0.01</v>
      </c>
      <c r="AX8" s="37">
        <v>0.01</v>
      </c>
      <c r="AY8" s="37">
        <v>0.01</v>
      </c>
      <c r="AZ8" s="37">
        <v>0.01</v>
      </c>
      <c r="BA8" s="37">
        <v>2.0099999999999998</v>
      </c>
      <c r="BB8" s="37">
        <v>0.01</v>
      </c>
      <c r="BC8" s="37">
        <v>0.01</v>
      </c>
      <c r="BD8" s="37">
        <v>2.0099999999999998</v>
      </c>
      <c r="BE8" s="37">
        <v>159.02000000000001</v>
      </c>
      <c r="BF8" s="37">
        <v>153.34</v>
      </c>
      <c r="BG8" s="37">
        <v>120</v>
      </c>
      <c r="BH8" s="37">
        <v>0.02</v>
      </c>
      <c r="BI8" s="37">
        <v>58</v>
      </c>
      <c r="BJ8" s="37">
        <v>137.5</v>
      </c>
      <c r="BK8" s="37">
        <v>156.47999999999999</v>
      </c>
      <c r="BL8" s="37">
        <v>176.62</v>
      </c>
      <c r="BM8" s="37">
        <v>196.82</v>
      </c>
      <c r="BN8" s="37">
        <v>190.69</v>
      </c>
      <c r="BO8" s="37">
        <v>241.58</v>
      </c>
      <c r="BP8" s="37">
        <v>258.3</v>
      </c>
      <c r="BQ8" s="37">
        <v>289.43</v>
      </c>
      <c r="BR8" s="37">
        <v>315.63</v>
      </c>
      <c r="BS8" s="37">
        <v>329.8</v>
      </c>
      <c r="BT8" s="37">
        <v>335.93</v>
      </c>
      <c r="BU8" s="37">
        <v>340.01</v>
      </c>
      <c r="BV8" s="37">
        <v>346.1</v>
      </c>
      <c r="BW8" s="37">
        <v>317.33</v>
      </c>
      <c r="BX8" s="37">
        <v>275.02</v>
      </c>
      <c r="BY8" s="37">
        <v>278.43</v>
      </c>
      <c r="BZ8" s="37">
        <v>255.05</v>
      </c>
      <c r="CA8" s="37">
        <v>247</v>
      </c>
      <c r="CB8" s="37">
        <v>290.92</v>
      </c>
      <c r="CC8" s="37">
        <v>309.42</v>
      </c>
      <c r="CD8" s="37">
        <v>305.45</v>
      </c>
      <c r="CE8" s="37">
        <v>334.02</v>
      </c>
      <c r="CF8" s="37">
        <v>336.97</v>
      </c>
      <c r="CG8" s="37">
        <v>331.29</v>
      </c>
      <c r="CH8" s="37">
        <v>310.61</v>
      </c>
      <c r="CI8" s="37">
        <v>304.93</v>
      </c>
      <c r="CJ8" s="37">
        <v>302.83</v>
      </c>
      <c r="CK8" s="37">
        <v>299.29000000000002</v>
      </c>
      <c r="CL8" s="37">
        <v>285.75</v>
      </c>
      <c r="CM8" s="37">
        <v>287.22000000000003</v>
      </c>
      <c r="CN8" s="37">
        <v>284.41000000000003</v>
      </c>
      <c r="CO8" s="37">
        <v>282.33999999999997</v>
      </c>
      <c r="CP8" s="37">
        <v>274.27</v>
      </c>
      <c r="CQ8" s="37">
        <v>271.19</v>
      </c>
      <c r="CR8" s="37">
        <v>266.42</v>
      </c>
      <c r="CS8" s="37">
        <v>265.97000000000003</v>
      </c>
      <c r="CT8" s="38"/>
      <c r="CU8" s="38"/>
      <c r="CV8" s="38"/>
      <c r="CW8" s="39"/>
      <c r="CX8" s="40">
        <f>IF(SUM(B8:CW8)&lt;&gt;0,AVERAGEIF(B8:CW8,"&lt;&gt;"""),"")</f>
        <v>207.92812500000005</v>
      </c>
    </row>
    <row r="9" spans="1:102" ht="24.95" customHeight="1" thickBot="1" x14ac:dyDescent="0.25">
      <c r="A9" s="41" t="s">
        <v>6</v>
      </c>
      <c r="B9" s="42">
        <v>234.64</v>
      </c>
      <c r="C9" s="43">
        <v>234.64</v>
      </c>
      <c r="D9" s="43">
        <v>234.64</v>
      </c>
      <c r="E9" s="43">
        <v>234.64</v>
      </c>
      <c r="F9" s="43">
        <v>217.7</v>
      </c>
      <c r="G9" s="43">
        <v>217.7</v>
      </c>
      <c r="H9" s="43">
        <v>217.7</v>
      </c>
      <c r="I9" s="43">
        <v>217.7</v>
      </c>
      <c r="J9" s="43">
        <v>211.5575</v>
      </c>
      <c r="K9" s="43">
        <v>211.5575</v>
      </c>
      <c r="L9" s="43">
        <v>211.5575</v>
      </c>
      <c r="M9" s="43">
        <v>211.5575</v>
      </c>
      <c r="N9" s="43">
        <v>201.14750000000001</v>
      </c>
      <c r="O9" s="43">
        <v>201.14750000000001</v>
      </c>
      <c r="P9" s="43">
        <v>201.14750000000001</v>
      </c>
      <c r="Q9" s="43">
        <v>201.14750000000001</v>
      </c>
      <c r="R9" s="43">
        <v>216.5325</v>
      </c>
      <c r="S9" s="43">
        <v>216.5325</v>
      </c>
      <c r="T9" s="43">
        <v>216.5325</v>
      </c>
      <c r="U9" s="43">
        <v>216.5325</v>
      </c>
      <c r="V9" s="43">
        <v>257.34750000000003</v>
      </c>
      <c r="W9" s="43">
        <v>257.34750000000003</v>
      </c>
      <c r="X9" s="43">
        <v>257.34750000000003</v>
      </c>
      <c r="Y9" s="43">
        <v>257.34750000000003</v>
      </c>
      <c r="Z9" s="43">
        <v>287.64249999999998</v>
      </c>
      <c r="AA9" s="43">
        <v>287.64249999999998</v>
      </c>
      <c r="AB9" s="43">
        <v>287.64249999999998</v>
      </c>
      <c r="AC9" s="43">
        <v>287.64249999999998</v>
      </c>
      <c r="AD9" s="43">
        <v>282.9425</v>
      </c>
      <c r="AE9" s="43">
        <v>282.9425</v>
      </c>
      <c r="AF9" s="43">
        <v>282.9425</v>
      </c>
      <c r="AG9" s="43">
        <v>282.9425</v>
      </c>
      <c r="AH9" s="43">
        <v>243.785</v>
      </c>
      <c r="AI9" s="43">
        <v>243.785</v>
      </c>
      <c r="AJ9" s="43">
        <v>243.785</v>
      </c>
      <c r="AK9" s="43">
        <v>243.785</v>
      </c>
      <c r="AL9" s="43">
        <v>87.515000000000001</v>
      </c>
      <c r="AM9" s="43">
        <v>87.515000000000001</v>
      </c>
      <c r="AN9" s="43">
        <v>87.515000000000001</v>
      </c>
      <c r="AO9" s="43">
        <v>87.515000000000001</v>
      </c>
      <c r="AP9" s="43">
        <v>109.94</v>
      </c>
      <c r="AQ9" s="43">
        <v>109.94</v>
      </c>
      <c r="AR9" s="43">
        <v>109.94</v>
      </c>
      <c r="AS9" s="43">
        <v>109.94</v>
      </c>
      <c r="AT9" s="43">
        <v>8.1575000000000006</v>
      </c>
      <c r="AU9" s="43">
        <v>8.1575000000000006</v>
      </c>
      <c r="AV9" s="43">
        <v>8.1575000000000006</v>
      </c>
      <c r="AW9" s="43">
        <v>8.1575000000000006</v>
      </c>
      <c r="AX9" s="43">
        <v>0.51</v>
      </c>
      <c r="AY9" s="43">
        <v>0.51</v>
      </c>
      <c r="AZ9" s="43">
        <v>0.51</v>
      </c>
      <c r="BA9" s="43">
        <v>0.51</v>
      </c>
      <c r="BB9" s="43">
        <v>40.262500000000003</v>
      </c>
      <c r="BC9" s="43">
        <v>40.262500000000003</v>
      </c>
      <c r="BD9" s="43">
        <v>40.262500000000003</v>
      </c>
      <c r="BE9" s="43">
        <v>40.262500000000003</v>
      </c>
      <c r="BF9" s="43">
        <v>82.84</v>
      </c>
      <c r="BG9" s="43">
        <v>82.84</v>
      </c>
      <c r="BH9" s="43">
        <v>82.84</v>
      </c>
      <c r="BI9" s="43">
        <v>82.84</v>
      </c>
      <c r="BJ9" s="43">
        <v>166.85499999999999</v>
      </c>
      <c r="BK9" s="43">
        <v>166.85499999999999</v>
      </c>
      <c r="BL9" s="43">
        <v>166.85499999999999</v>
      </c>
      <c r="BM9" s="43">
        <v>166.85499999999999</v>
      </c>
      <c r="BN9" s="43">
        <v>245</v>
      </c>
      <c r="BO9" s="43">
        <v>245</v>
      </c>
      <c r="BP9" s="43">
        <v>245</v>
      </c>
      <c r="BQ9" s="43">
        <v>245</v>
      </c>
      <c r="BR9" s="43">
        <v>330.34249999999997</v>
      </c>
      <c r="BS9" s="43">
        <v>330.34249999999997</v>
      </c>
      <c r="BT9" s="43">
        <v>330.34249999999997</v>
      </c>
      <c r="BU9" s="43">
        <v>330.34249999999997</v>
      </c>
      <c r="BV9" s="43">
        <v>304.22000000000003</v>
      </c>
      <c r="BW9" s="43">
        <v>304.22000000000003</v>
      </c>
      <c r="BX9" s="43">
        <v>304.22000000000003</v>
      </c>
      <c r="BY9" s="43">
        <v>304.22000000000003</v>
      </c>
      <c r="BZ9" s="43">
        <v>275.59750000000003</v>
      </c>
      <c r="CA9" s="43">
        <v>275.59750000000003</v>
      </c>
      <c r="CB9" s="43">
        <v>275.59750000000003</v>
      </c>
      <c r="CC9" s="43">
        <v>275.59750000000003</v>
      </c>
      <c r="CD9" s="43">
        <v>326.9325</v>
      </c>
      <c r="CE9" s="43">
        <v>326.9325</v>
      </c>
      <c r="CF9" s="43">
        <v>326.9325</v>
      </c>
      <c r="CG9" s="43">
        <v>326.9325</v>
      </c>
      <c r="CH9" s="43">
        <v>304.41500000000002</v>
      </c>
      <c r="CI9" s="43">
        <v>304.41500000000002</v>
      </c>
      <c r="CJ9" s="43">
        <v>304.41500000000002</v>
      </c>
      <c r="CK9" s="43">
        <v>304.41500000000002</v>
      </c>
      <c r="CL9" s="43">
        <v>284.93</v>
      </c>
      <c r="CM9" s="43">
        <v>284.93</v>
      </c>
      <c r="CN9" s="43">
        <v>284.93</v>
      </c>
      <c r="CO9" s="43">
        <v>284.93</v>
      </c>
      <c r="CP9" s="43">
        <v>269.46249999999998</v>
      </c>
      <c r="CQ9" s="43">
        <v>269.46249999999998</v>
      </c>
      <c r="CR9" s="43">
        <v>269.46249999999998</v>
      </c>
      <c r="CS9" s="43">
        <v>269.46249999999998</v>
      </c>
      <c r="CT9" s="44"/>
      <c r="CU9" s="44"/>
      <c r="CV9" s="44"/>
      <c r="CW9" s="45"/>
      <c r="CX9" s="46">
        <f>IF(SUM(B9:CW9)&lt;&gt;0,AVERAGEIF(B9:CW9,"&lt;&gt;"""),"")</f>
        <v>207.92812500000011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>
        <v>555</v>
      </c>
      <c r="C11" s="53">
        <v>555</v>
      </c>
      <c r="D11" s="53">
        <v>555</v>
      </c>
      <c r="E11" s="53">
        <v>555</v>
      </c>
      <c r="F11" s="53">
        <v>555</v>
      </c>
      <c r="G11" s="53">
        <v>555</v>
      </c>
      <c r="H11" s="53">
        <v>555</v>
      </c>
      <c r="I11" s="53">
        <v>555</v>
      </c>
      <c r="J11" s="53">
        <v>555</v>
      </c>
      <c r="K11" s="53">
        <v>555</v>
      </c>
      <c r="L11" s="53">
        <v>555</v>
      </c>
      <c r="M11" s="53">
        <v>555</v>
      </c>
      <c r="N11" s="53">
        <v>555</v>
      </c>
      <c r="O11" s="53">
        <v>555</v>
      </c>
      <c r="P11" s="53">
        <v>555</v>
      </c>
      <c r="Q11" s="53">
        <v>555</v>
      </c>
      <c r="R11" s="53">
        <v>555</v>
      </c>
      <c r="S11" s="53">
        <v>555</v>
      </c>
      <c r="T11" s="53">
        <v>555</v>
      </c>
      <c r="U11" s="53">
        <v>555</v>
      </c>
      <c r="V11" s="53">
        <v>555</v>
      </c>
      <c r="W11" s="53">
        <v>555</v>
      </c>
      <c r="X11" s="53">
        <v>555</v>
      </c>
      <c r="Y11" s="53">
        <v>555</v>
      </c>
      <c r="Z11" s="53">
        <v>555</v>
      </c>
      <c r="AA11" s="53">
        <v>555</v>
      </c>
      <c r="AB11" s="53">
        <v>555</v>
      </c>
      <c r="AC11" s="53">
        <v>555</v>
      </c>
      <c r="AD11" s="53">
        <v>555</v>
      </c>
      <c r="AE11" s="53">
        <v>555</v>
      </c>
      <c r="AF11" s="53">
        <v>555</v>
      </c>
      <c r="AG11" s="53">
        <v>555</v>
      </c>
      <c r="AH11" s="53">
        <v>555</v>
      </c>
      <c r="AI11" s="53">
        <v>555</v>
      </c>
      <c r="AJ11" s="53">
        <v>555</v>
      </c>
      <c r="AK11" s="53">
        <v>555</v>
      </c>
      <c r="AL11" s="53">
        <v>402.61799999999999</v>
      </c>
      <c r="AM11" s="53">
        <v>251.667</v>
      </c>
      <c r="AN11" s="53">
        <v>201.333</v>
      </c>
      <c r="AO11" s="53">
        <v>151</v>
      </c>
      <c r="AP11" s="53">
        <v>260.51400000000001</v>
      </c>
      <c r="AQ11" s="53">
        <v>50.332999999999998</v>
      </c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>
        <v>190</v>
      </c>
      <c r="BH11" s="53">
        <v>230</v>
      </c>
      <c r="BI11" s="53">
        <v>280</v>
      </c>
      <c r="BJ11" s="53">
        <v>302</v>
      </c>
      <c r="BK11" s="53">
        <v>302</v>
      </c>
      <c r="BL11" s="53">
        <v>555</v>
      </c>
      <c r="BM11" s="53">
        <v>555</v>
      </c>
      <c r="BN11" s="53">
        <v>555</v>
      </c>
      <c r="BO11" s="53">
        <v>555</v>
      </c>
      <c r="BP11" s="53">
        <v>555</v>
      </c>
      <c r="BQ11" s="53">
        <v>555</v>
      </c>
      <c r="BR11" s="53">
        <v>555</v>
      </c>
      <c r="BS11" s="53">
        <v>555</v>
      </c>
      <c r="BT11" s="53">
        <v>555</v>
      </c>
      <c r="BU11" s="53">
        <v>555</v>
      </c>
      <c r="BV11" s="53">
        <v>555</v>
      </c>
      <c r="BW11" s="53">
        <v>555</v>
      </c>
      <c r="BX11" s="53">
        <v>555</v>
      </c>
      <c r="BY11" s="53">
        <v>555</v>
      </c>
      <c r="BZ11" s="53">
        <v>555</v>
      </c>
      <c r="CA11" s="53">
        <v>555</v>
      </c>
      <c r="CB11" s="53">
        <v>555</v>
      </c>
      <c r="CC11" s="53">
        <v>555</v>
      </c>
      <c r="CD11" s="53">
        <v>555</v>
      </c>
      <c r="CE11" s="53">
        <v>555</v>
      </c>
      <c r="CF11" s="53">
        <v>555</v>
      </c>
      <c r="CG11" s="53">
        <v>555</v>
      </c>
      <c r="CH11" s="53">
        <v>555</v>
      </c>
      <c r="CI11" s="53">
        <v>555</v>
      </c>
      <c r="CJ11" s="53">
        <v>555</v>
      </c>
      <c r="CK11" s="53">
        <v>555</v>
      </c>
      <c r="CL11" s="53">
        <v>555</v>
      </c>
      <c r="CM11" s="53">
        <v>555</v>
      </c>
      <c r="CN11" s="53">
        <v>555</v>
      </c>
      <c r="CO11" s="53">
        <v>555</v>
      </c>
      <c r="CP11" s="53">
        <v>555</v>
      </c>
      <c r="CQ11" s="53">
        <v>555</v>
      </c>
      <c r="CR11" s="53">
        <v>555</v>
      </c>
      <c r="CS11" s="53">
        <v>555</v>
      </c>
      <c r="CT11" s="54"/>
      <c r="CU11" s="54"/>
      <c r="CV11" s="54"/>
      <c r="CW11" s="55"/>
      <c r="CX11" s="56">
        <f t="array" ref="CX11">SUMPRODUCT(B11:CW11*0.25)</f>
        <v>10367.866249999999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>
        <v>2495.1410000000001</v>
      </c>
      <c r="C13" s="65">
        <v>2406.2830000000004</v>
      </c>
      <c r="D13" s="65">
        <v>2317.7110000000002</v>
      </c>
      <c r="E13" s="65">
        <v>2229.9319999999998</v>
      </c>
      <c r="F13" s="65">
        <v>2213.5530000000003</v>
      </c>
      <c r="G13" s="65">
        <v>2189.7240000000002</v>
      </c>
      <c r="H13" s="65">
        <v>2189.4409999999998</v>
      </c>
      <c r="I13" s="65">
        <v>2125.6040000000003</v>
      </c>
      <c r="J13" s="65">
        <v>2126.819</v>
      </c>
      <c r="K13" s="65">
        <v>2126.3649999999998</v>
      </c>
      <c r="L13" s="65">
        <v>2126.4769999999999</v>
      </c>
      <c r="M13" s="65">
        <v>2125.962</v>
      </c>
      <c r="N13" s="65">
        <v>2131.7750000000001</v>
      </c>
      <c r="O13" s="65">
        <v>2130.3249999999998</v>
      </c>
      <c r="P13" s="65">
        <v>2093.154</v>
      </c>
      <c r="Q13" s="65">
        <v>2130.8310000000001</v>
      </c>
      <c r="R13" s="65">
        <v>2096.933</v>
      </c>
      <c r="S13" s="65">
        <v>2130.6280000000002</v>
      </c>
      <c r="T13" s="65">
        <v>2172.8910000000001</v>
      </c>
      <c r="U13" s="65">
        <v>2173.203</v>
      </c>
      <c r="V13" s="65">
        <v>2273.5749999999998</v>
      </c>
      <c r="W13" s="65">
        <v>2339.7939999999999</v>
      </c>
      <c r="X13" s="65">
        <v>2340.4630000000002</v>
      </c>
      <c r="Y13" s="65">
        <v>2341.1370000000002</v>
      </c>
      <c r="Z13" s="65">
        <v>2362.0120000000002</v>
      </c>
      <c r="AA13" s="65">
        <v>2362.1390000000001</v>
      </c>
      <c r="AB13" s="65">
        <v>2362.163</v>
      </c>
      <c r="AC13" s="65">
        <v>2362.3180000000002</v>
      </c>
      <c r="AD13" s="65">
        <v>2343.27</v>
      </c>
      <c r="AE13" s="65">
        <v>2343.3360000000002</v>
      </c>
      <c r="AF13" s="65">
        <v>2341.9790000000003</v>
      </c>
      <c r="AG13" s="65">
        <v>2341.2849999999999</v>
      </c>
      <c r="AH13" s="65">
        <v>2155.4760000000001</v>
      </c>
      <c r="AI13" s="65">
        <v>2044.9280000000001</v>
      </c>
      <c r="AJ13" s="65">
        <v>2034.4230000000002</v>
      </c>
      <c r="AK13" s="65">
        <v>1619.864</v>
      </c>
      <c r="AL13" s="65">
        <v>1347.49</v>
      </c>
      <c r="AM13" s="65">
        <v>1089.241</v>
      </c>
      <c r="AN13" s="65">
        <v>884.9</v>
      </c>
      <c r="AO13" s="65">
        <v>643.9</v>
      </c>
      <c r="AP13" s="65">
        <v>172.9</v>
      </c>
      <c r="AQ13" s="65">
        <v>127.9</v>
      </c>
      <c r="AR13" s="65">
        <v>127.9</v>
      </c>
      <c r="AS13" s="65">
        <v>127.9</v>
      </c>
      <c r="AT13" s="65">
        <v>127.9</v>
      </c>
      <c r="AU13" s="65">
        <v>127.9</v>
      </c>
      <c r="AV13" s="65">
        <v>127.9</v>
      </c>
      <c r="AW13" s="65">
        <v>127.9</v>
      </c>
      <c r="AX13" s="65">
        <v>127.9</v>
      </c>
      <c r="AY13" s="65">
        <v>127.9</v>
      </c>
      <c r="AZ13" s="65">
        <v>127.9</v>
      </c>
      <c r="BA13" s="65">
        <v>127.9</v>
      </c>
      <c r="BB13" s="65">
        <v>127.9</v>
      </c>
      <c r="BC13" s="65">
        <v>127.9</v>
      </c>
      <c r="BD13" s="65">
        <v>127.9</v>
      </c>
      <c r="BE13" s="65">
        <v>127.9</v>
      </c>
      <c r="BF13" s="65">
        <v>222.9</v>
      </c>
      <c r="BG13" s="65">
        <v>342.9</v>
      </c>
      <c r="BH13" s="65">
        <v>720.9</v>
      </c>
      <c r="BI13" s="65">
        <v>887.9</v>
      </c>
      <c r="BJ13" s="65">
        <v>1035.9000000000001</v>
      </c>
      <c r="BK13" s="65">
        <v>1235.9000000000001</v>
      </c>
      <c r="BL13" s="65">
        <v>1570.5039999999999</v>
      </c>
      <c r="BM13" s="65">
        <v>2098.5940000000001</v>
      </c>
      <c r="BN13" s="65">
        <v>2046.1030000000001</v>
      </c>
      <c r="BO13" s="65">
        <v>2409.9</v>
      </c>
      <c r="BP13" s="65">
        <v>2488.9</v>
      </c>
      <c r="BQ13" s="65">
        <v>2503.9</v>
      </c>
      <c r="BR13" s="65">
        <v>2663.9</v>
      </c>
      <c r="BS13" s="65">
        <v>2829.9</v>
      </c>
      <c r="BT13" s="65">
        <v>2829.9</v>
      </c>
      <c r="BU13" s="65">
        <v>2829.9</v>
      </c>
      <c r="BV13" s="65">
        <v>2853.9</v>
      </c>
      <c r="BW13" s="65">
        <v>2853.9</v>
      </c>
      <c r="BX13" s="65">
        <v>2853.9</v>
      </c>
      <c r="BY13" s="65">
        <v>2853.9</v>
      </c>
      <c r="BZ13" s="65">
        <v>2864.8389999999999</v>
      </c>
      <c r="CA13" s="65">
        <v>2864.7420000000002</v>
      </c>
      <c r="CB13" s="65">
        <v>2865.2690000000002</v>
      </c>
      <c r="CC13" s="65">
        <v>2865.4920000000002</v>
      </c>
      <c r="CD13" s="65">
        <v>2869.3040000000001</v>
      </c>
      <c r="CE13" s="65">
        <v>2870.5030000000002</v>
      </c>
      <c r="CF13" s="65">
        <v>2870.627</v>
      </c>
      <c r="CG13" s="65">
        <v>2870.3890000000001</v>
      </c>
      <c r="CH13" s="65">
        <v>2875.52</v>
      </c>
      <c r="CI13" s="65">
        <v>2875.2809999999999</v>
      </c>
      <c r="CJ13" s="65">
        <v>2875.1930000000002</v>
      </c>
      <c r="CK13" s="65">
        <v>2875.0439999999999</v>
      </c>
      <c r="CL13" s="65">
        <v>2818.4760000000001</v>
      </c>
      <c r="CM13" s="65">
        <v>2818.5370000000003</v>
      </c>
      <c r="CN13" s="65">
        <v>2818.4189999999999</v>
      </c>
      <c r="CO13" s="65">
        <v>2818.3320000000003</v>
      </c>
      <c r="CP13" s="65">
        <v>2818.8710000000001</v>
      </c>
      <c r="CQ13" s="65">
        <v>2818.7139999999999</v>
      </c>
      <c r="CR13" s="65">
        <v>2818.4700000000003</v>
      </c>
      <c r="CS13" s="65">
        <v>2818.4470000000001</v>
      </c>
      <c r="CT13" s="66"/>
      <c r="CU13" s="66"/>
      <c r="CV13" s="66"/>
      <c r="CW13" s="67"/>
      <c r="CX13" s="68">
        <f t="array" ref="CX13">SUMPRODUCT(B13:CW13*0.25)</f>
        <v>45720.453749999942</v>
      </c>
    </row>
    <row r="14" spans="1:102" ht="24.95" customHeight="1" x14ac:dyDescent="0.2">
      <c r="A14" s="63" t="s">
        <v>11</v>
      </c>
      <c r="B14" s="64">
        <v>35.417999999999999</v>
      </c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>
        <v>45</v>
      </c>
      <c r="S14" s="65">
        <v>45</v>
      </c>
      <c r="T14" s="65">
        <v>45</v>
      </c>
      <c r="U14" s="65">
        <v>165.024</v>
      </c>
      <c r="V14" s="65">
        <v>685.35199999999998</v>
      </c>
      <c r="W14" s="65">
        <v>875.73699999999997</v>
      </c>
      <c r="X14" s="65">
        <v>1297.124</v>
      </c>
      <c r="Y14" s="65">
        <v>1646.1320000000001</v>
      </c>
      <c r="Z14" s="65">
        <v>1616</v>
      </c>
      <c r="AA14" s="65">
        <v>1910.6880000000001</v>
      </c>
      <c r="AB14" s="65">
        <v>1854.287</v>
      </c>
      <c r="AC14" s="65">
        <v>1804.779</v>
      </c>
      <c r="AD14" s="65">
        <v>1720.204</v>
      </c>
      <c r="AE14" s="65">
        <v>1477.461</v>
      </c>
      <c r="AF14" s="65">
        <v>1175.9960000000001</v>
      </c>
      <c r="AG14" s="65">
        <v>707.76199999999994</v>
      </c>
      <c r="AH14" s="65">
        <v>985.48900000000003</v>
      </c>
      <c r="AI14" s="65">
        <v>577.45499999999993</v>
      </c>
      <c r="AJ14" s="65">
        <v>79.908999999999992</v>
      </c>
      <c r="AK14" s="65">
        <v>45</v>
      </c>
      <c r="AL14" s="65">
        <v>31</v>
      </c>
      <c r="AM14" s="65">
        <v>31</v>
      </c>
      <c r="AN14" s="65">
        <v>31</v>
      </c>
      <c r="AO14" s="65">
        <v>31</v>
      </c>
      <c r="AP14" s="65">
        <v>31</v>
      </c>
      <c r="AQ14" s="65">
        <v>31</v>
      </c>
      <c r="AR14" s="65">
        <v>31</v>
      </c>
      <c r="AS14" s="65">
        <v>31</v>
      </c>
      <c r="AT14" s="65">
        <v>31</v>
      </c>
      <c r="AU14" s="65">
        <v>31</v>
      </c>
      <c r="AV14" s="65">
        <v>31</v>
      </c>
      <c r="AW14" s="65">
        <v>31</v>
      </c>
      <c r="AX14" s="65">
        <v>31</v>
      </c>
      <c r="AY14" s="65">
        <v>31</v>
      </c>
      <c r="AZ14" s="65">
        <v>31</v>
      </c>
      <c r="BA14" s="65">
        <v>31</v>
      </c>
      <c r="BB14" s="65">
        <v>31</v>
      </c>
      <c r="BC14" s="65">
        <v>31</v>
      </c>
      <c r="BD14" s="65">
        <v>31</v>
      </c>
      <c r="BE14" s="65">
        <v>31</v>
      </c>
      <c r="BF14" s="65">
        <v>51</v>
      </c>
      <c r="BG14" s="65">
        <v>51</v>
      </c>
      <c r="BH14" s="65">
        <v>51</v>
      </c>
      <c r="BI14" s="65">
        <v>51</v>
      </c>
      <c r="BJ14" s="65">
        <v>21</v>
      </c>
      <c r="BK14" s="65">
        <v>21</v>
      </c>
      <c r="BL14" s="65">
        <v>21</v>
      </c>
      <c r="BM14" s="65">
        <v>21</v>
      </c>
      <c r="BN14" s="65">
        <v>64</v>
      </c>
      <c r="BO14" s="65">
        <v>289.08799999999997</v>
      </c>
      <c r="BP14" s="65">
        <v>756.35199999999998</v>
      </c>
      <c r="BQ14" s="65">
        <v>1015.804</v>
      </c>
      <c r="BR14" s="65">
        <v>548.63900000000001</v>
      </c>
      <c r="BS14" s="65">
        <v>830.83</v>
      </c>
      <c r="BT14" s="65">
        <v>599.471</v>
      </c>
      <c r="BU14" s="65">
        <v>865.99699999999996</v>
      </c>
      <c r="BV14" s="65">
        <v>952.86400000000003</v>
      </c>
      <c r="BW14" s="65">
        <v>998</v>
      </c>
      <c r="BX14" s="65">
        <v>1026</v>
      </c>
      <c r="BY14" s="65">
        <v>1007</v>
      </c>
      <c r="BZ14" s="65">
        <v>1007</v>
      </c>
      <c r="CA14" s="65">
        <v>1007</v>
      </c>
      <c r="CB14" s="65">
        <v>1007</v>
      </c>
      <c r="CC14" s="65">
        <v>1007</v>
      </c>
      <c r="CD14" s="65">
        <v>948</v>
      </c>
      <c r="CE14" s="65">
        <v>794.77700000000004</v>
      </c>
      <c r="CF14" s="65">
        <v>806.774</v>
      </c>
      <c r="CG14" s="65">
        <v>739.82799999999997</v>
      </c>
      <c r="CH14" s="65">
        <v>1184.2180000000001</v>
      </c>
      <c r="CI14" s="65">
        <v>1214.4110000000001</v>
      </c>
      <c r="CJ14" s="65">
        <v>1265.953</v>
      </c>
      <c r="CK14" s="65">
        <v>1052.8579999999999</v>
      </c>
      <c r="CL14" s="65">
        <v>1143.9189999999999</v>
      </c>
      <c r="CM14" s="65">
        <v>1354.0909999999999</v>
      </c>
      <c r="CN14" s="65">
        <v>1236.414</v>
      </c>
      <c r="CO14" s="65">
        <v>1105.1089999999999</v>
      </c>
      <c r="CP14" s="65">
        <v>490.69299999999998</v>
      </c>
      <c r="CQ14" s="65">
        <v>267.46800000000002</v>
      </c>
      <c r="CR14" s="65">
        <v>161.63499999999999</v>
      </c>
      <c r="CS14" s="65">
        <v>472.38900000000001</v>
      </c>
      <c r="CT14" s="66"/>
      <c r="CU14" s="66"/>
      <c r="CV14" s="66"/>
      <c r="CW14" s="67"/>
      <c r="CX14" s="68">
        <f t="array" ref="CX14">SUMPRODUCT(B14:CW14*0.25)</f>
        <v>11730.849750000003</v>
      </c>
    </row>
    <row r="15" spans="1:102" ht="24.95" customHeight="1" x14ac:dyDescent="0.2">
      <c r="A15" s="69" t="s">
        <v>12</v>
      </c>
      <c r="B15" s="70">
        <v>1486.4069999999999</v>
      </c>
      <c r="C15" s="71">
        <v>1468.5260000000001</v>
      </c>
      <c r="D15" s="71">
        <v>1452.394</v>
      </c>
      <c r="E15" s="71">
        <v>1439.242</v>
      </c>
      <c r="F15" s="71">
        <v>1424.2149999999999</v>
      </c>
      <c r="G15" s="71">
        <v>1411.5600000000002</v>
      </c>
      <c r="H15" s="71">
        <v>1398.652</v>
      </c>
      <c r="I15" s="71">
        <v>1387.1009999999999</v>
      </c>
      <c r="J15" s="71">
        <v>1375.2370000000001</v>
      </c>
      <c r="K15" s="71">
        <v>1361.7809999999999</v>
      </c>
      <c r="L15" s="71">
        <v>1338.1960000000001</v>
      </c>
      <c r="M15" s="71">
        <v>1323.0129999999999</v>
      </c>
      <c r="N15" s="71">
        <v>1317.6220000000001</v>
      </c>
      <c r="O15" s="71">
        <v>1297.9580000000001</v>
      </c>
      <c r="P15" s="71">
        <v>1276.1880000000001</v>
      </c>
      <c r="Q15" s="71">
        <v>1253.2910000000002</v>
      </c>
      <c r="R15" s="71">
        <v>1246.999</v>
      </c>
      <c r="S15" s="71">
        <v>1224.6770000000001</v>
      </c>
      <c r="T15" s="71">
        <v>1206.3300000000002</v>
      </c>
      <c r="U15" s="71">
        <v>1192.1289999999999</v>
      </c>
      <c r="V15" s="71">
        <v>1180.2189999999998</v>
      </c>
      <c r="W15" s="71">
        <v>1169.248</v>
      </c>
      <c r="X15" s="71">
        <v>1149.5540000000001</v>
      </c>
      <c r="Y15" s="71">
        <v>1138.6500000000001</v>
      </c>
      <c r="Z15" s="71">
        <v>1113.7570000000001</v>
      </c>
      <c r="AA15" s="71">
        <v>1106.739</v>
      </c>
      <c r="AB15" s="71">
        <v>1134.8109999999999</v>
      </c>
      <c r="AC15" s="71">
        <v>1240.396</v>
      </c>
      <c r="AD15" s="71">
        <v>1538.6719999999998</v>
      </c>
      <c r="AE15" s="71">
        <v>1915.1579999999999</v>
      </c>
      <c r="AF15" s="71">
        <v>2378.5509999999999</v>
      </c>
      <c r="AG15" s="71">
        <v>2910.1210000000001</v>
      </c>
      <c r="AH15" s="71">
        <v>3502.6859999999997</v>
      </c>
      <c r="AI15" s="71">
        <v>4110.5210000000006</v>
      </c>
      <c r="AJ15" s="71">
        <v>4702.5749999999998</v>
      </c>
      <c r="AK15" s="71">
        <v>5249.62</v>
      </c>
      <c r="AL15" s="71">
        <v>5689.7730000000001</v>
      </c>
      <c r="AM15" s="71">
        <v>6123.223</v>
      </c>
      <c r="AN15" s="71">
        <v>6486.9679999999998</v>
      </c>
      <c r="AO15" s="71">
        <v>6798.6019999999999</v>
      </c>
      <c r="AP15" s="71">
        <v>7140.7999999999993</v>
      </c>
      <c r="AQ15" s="71">
        <v>7384.64</v>
      </c>
      <c r="AR15" s="71">
        <v>7570.835</v>
      </c>
      <c r="AS15" s="71">
        <v>7691.5989999999993</v>
      </c>
      <c r="AT15" s="71">
        <v>7843.42</v>
      </c>
      <c r="AU15" s="71">
        <v>7822.4539999999997</v>
      </c>
      <c r="AV15" s="71">
        <v>7789.4160000000002</v>
      </c>
      <c r="AW15" s="71">
        <v>7813.2119999999995</v>
      </c>
      <c r="AX15" s="71">
        <v>7884.7469999999994</v>
      </c>
      <c r="AY15" s="71">
        <v>7922.1620000000003</v>
      </c>
      <c r="AZ15" s="71">
        <v>7942.0419999999995</v>
      </c>
      <c r="BA15" s="71">
        <v>7940.3530000000001</v>
      </c>
      <c r="BB15" s="71">
        <v>7635.5050000000001</v>
      </c>
      <c r="BC15" s="71">
        <v>7582.7180000000008</v>
      </c>
      <c r="BD15" s="71">
        <v>7460.7820000000002</v>
      </c>
      <c r="BE15" s="71">
        <v>7316.21</v>
      </c>
      <c r="BF15" s="71">
        <v>7093.5730000000003</v>
      </c>
      <c r="BG15" s="71">
        <v>6797.3760000000002</v>
      </c>
      <c r="BH15" s="71">
        <v>6412.9030000000002</v>
      </c>
      <c r="BI15" s="71">
        <v>6137.29</v>
      </c>
      <c r="BJ15" s="71">
        <v>5796.2609999999995</v>
      </c>
      <c r="BK15" s="71">
        <v>5365.098</v>
      </c>
      <c r="BL15" s="71">
        <v>4898.326</v>
      </c>
      <c r="BM15" s="71">
        <v>4393.4369999999999</v>
      </c>
      <c r="BN15" s="71">
        <v>3925.7809999999999</v>
      </c>
      <c r="BO15" s="71">
        <v>3369.8220000000001</v>
      </c>
      <c r="BP15" s="71">
        <v>2826.672</v>
      </c>
      <c r="BQ15" s="71">
        <v>2309.9739999999997</v>
      </c>
      <c r="BR15" s="71">
        <v>1873.7439999999999</v>
      </c>
      <c r="BS15" s="71">
        <v>1459.779</v>
      </c>
      <c r="BT15" s="71">
        <v>1161.768</v>
      </c>
      <c r="BU15" s="71">
        <v>974.08199999999999</v>
      </c>
      <c r="BV15" s="71">
        <v>914.36799999999994</v>
      </c>
      <c r="BW15" s="71">
        <v>892.59799999999996</v>
      </c>
      <c r="BX15" s="71">
        <v>884.37</v>
      </c>
      <c r="BY15" s="71">
        <v>890.274</v>
      </c>
      <c r="BZ15" s="71">
        <v>883.11199999999997</v>
      </c>
      <c r="CA15" s="71">
        <v>873.59400000000005</v>
      </c>
      <c r="CB15" s="71">
        <v>883.53300000000002</v>
      </c>
      <c r="CC15" s="71">
        <v>883.43899999999996</v>
      </c>
      <c r="CD15" s="71">
        <v>866.86800000000005</v>
      </c>
      <c r="CE15" s="71">
        <v>858.04399999999998</v>
      </c>
      <c r="CF15" s="71">
        <v>847.947</v>
      </c>
      <c r="CG15" s="71">
        <v>842.3130000000001</v>
      </c>
      <c r="CH15" s="71">
        <v>838.87300000000005</v>
      </c>
      <c r="CI15" s="71">
        <v>824.50799999999992</v>
      </c>
      <c r="CJ15" s="71">
        <v>817.63699999999994</v>
      </c>
      <c r="CK15" s="71">
        <v>802.18700000000001</v>
      </c>
      <c r="CL15" s="71">
        <v>782.75200000000007</v>
      </c>
      <c r="CM15" s="71">
        <v>778.13299999999992</v>
      </c>
      <c r="CN15" s="71">
        <v>767.43299999999999</v>
      </c>
      <c r="CO15" s="71">
        <v>757.24799999999993</v>
      </c>
      <c r="CP15" s="71">
        <v>741.61599999999999</v>
      </c>
      <c r="CQ15" s="71">
        <v>730.13199999999995</v>
      </c>
      <c r="CR15" s="71">
        <v>724.81500000000005</v>
      </c>
      <c r="CS15" s="71">
        <v>714.60200000000009</v>
      </c>
      <c r="CT15" s="72"/>
      <c r="CU15" s="72"/>
      <c r="CV15" s="72"/>
      <c r="CW15" s="73"/>
      <c r="CX15" s="74">
        <f t="array" ref="CX15">SUMPRODUCT(B15:CW15*0.25)</f>
        <v>73714.634749999983</v>
      </c>
    </row>
    <row r="16" spans="1:102" ht="24.95" customHeight="1" x14ac:dyDescent="0.2">
      <c r="A16" s="69" t="s">
        <v>13</v>
      </c>
      <c r="B16" s="70">
        <v>3</v>
      </c>
      <c r="C16" s="71">
        <v>3</v>
      </c>
      <c r="D16" s="71">
        <v>3</v>
      </c>
      <c r="E16" s="71">
        <v>3</v>
      </c>
      <c r="F16" s="71">
        <v>3</v>
      </c>
      <c r="G16" s="71">
        <v>3</v>
      </c>
      <c r="H16" s="71">
        <v>3</v>
      </c>
      <c r="I16" s="71">
        <v>3</v>
      </c>
      <c r="J16" s="71">
        <v>3</v>
      </c>
      <c r="K16" s="71">
        <v>3</v>
      </c>
      <c r="L16" s="71">
        <v>3</v>
      </c>
      <c r="M16" s="71">
        <v>3</v>
      </c>
      <c r="N16" s="71">
        <v>3</v>
      </c>
      <c r="O16" s="71">
        <v>3</v>
      </c>
      <c r="P16" s="71">
        <v>3</v>
      </c>
      <c r="Q16" s="71">
        <v>3</v>
      </c>
      <c r="R16" s="71">
        <v>3</v>
      </c>
      <c r="S16" s="71">
        <v>3</v>
      </c>
      <c r="T16" s="71">
        <v>3</v>
      </c>
      <c r="U16" s="71">
        <v>3</v>
      </c>
      <c r="V16" s="71">
        <v>3</v>
      </c>
      <c r="W16" s="71">
        <v>3</v>
      </c>
      <c r="X16" s="71">
        <v>3</v>
      </c>
      <c r="Y16" s="71">
        <v>3</v>
      </c>
      <c r="Z16" s="71">
        <v>3</v>
      </c>
      <c r="AA16" s="71">
        <v>3</v>
      </c>
      <c r="AB16" s="71">
        <v>3</v>
      </c>
      <c r="AC16" s="71">
        <v>3</v>
      </c>
      <c r="AD16" s="71">
        <v>14</v>
      </c>
      <c r="AE16" s="71">
        <v>14</v>
      </c>
      <c r="AF16" s="71">
        <v>14</v>
      </c>
      <c r="AG16" s="71">
        <v>14</v>
      </c>
      <c r="AH16" s="71">
        <v>34</v>
      </c>
      <c r="AI16" s="71">
        <v>34</v>
      </c>
      <c r="AJ16" s="71">
        <v>34</v>
      </c>
      <c r="AK16" s="71">
        <v>34</v>
      </c>
      <c r="AL16" s="71">
        <v>50</v>
      </c>
      <c r="AM16" s="71">
        <v>50</v>
      </c>
      <c r="AN16" s="71">
        <v>50</v>
      </c>
      <c r="AO16" s="71">
        <v>50</v>
      </c>
      <c r="AP16" s="71">
        <v>59</v>
      </c>
      <c r="AQ16" s="71">
        <v>59</v>
      </c>
      <c r="AR16" s="71">
        <v>59</v>
      </c>
      <c r="AS16" s="71">
        <v>59</v>
      </c>
      <c r="AT16" s="71">
        <v>65</v>
      </c>
      <c r="AU16" s="71">
        <v>65</v>
      </c>
      <c r="AV16" s="71">
        <v>65</v>
      </c>
      <c r="AW16" s="71">
        <v>65</v>
      </c>
      <c r="AX16" s="71">
        <v>66</v>
      </c>
      <c r="AY16" s="71">
        <v>66</v>
      </c>
      <c r="AZ16" s="71">
        <v>66</v>
      </c>
      <c r="BA16" s="71">
        <v>66</v>
      </c>
      <c r="BB16" s="71">
        <v>61</v>
      </c>
      <c r="BC16" s="71">
        <v>61</v>
      </c>
      <c r="BD16" s="71">
        <v>61</v>
      </c>
      <c r="BE16" s="71">
        <v>61</v>
      </c>
      <c r="BF16" s="71">
        <v>52</v>
      </c>
      <c r="BG16" s="71">
        <v>52</v>
      </c>
      <c r="BH16" s="71">
        <v>52</v>
      </c>
      <c r="BI16" s="71">
        <v>52</v>
      </c>
      <c r="BJ16" s="71">
        <v>38</v>
      </c>
      <c r="BK16" s="71">
        <v>38</v>
      </c>
      <c r="BL16" s="71">
        <v>38</v>
      </c>
      <c r="BM16" s="71">
        <v>38</v>
      </c>
      <c r="BN16" s="71">
        <v>20</v>
      </c>
      <c r="BO16" s="71">
        <v>20</v>
      </c>
      <c r="BP16" s="71">
        <v>20</v>
      </c>
      <c r="BQ16" s="71">
        <v>20</v>
      </c>
      <c r="BR16" s="71">
        <v>5</v>
      </c>
      <c r="BS16" s="71">
        <v>5</v>
      </c>
      <c r="BT16" s="71">
        <v>5</v>
      </c>
      <c r="BU16" s="71">
        <v>5</v>
      </c>
      <c r="BV16" s="71">
        <v>3</v>
      </c>
      <c r="BW16" s="71">
        <v>3</v>
      </c>
      <c r="BX16" s="71">
        <v>3</v>
      </c>
      <c r="BY16" s="71">
        <v>3</v>
      </c>
      <c r="BZ16" s="71">
        <v>3</v>
      </c>
      <c r="CA16" s="71">
        <v>3</v>
      </c>
      <c r="CB16" s="71">
        <v>3</v>
      </c>
      <c r="CC16" s="71">
        <v>3</v>
      </c>
      <c r="CD16" s="71">
        <v>4</v>
      </c>
      <c r="CE16" s="71">
        <v>4</v>
      </c>
      <c r="CF16" s="71">
        <v>4</v>
      </c>
      <c r="CG16" s="71">
        <v>4</v>
      </c>
      <c r="CH16" s="71">
        <v>4</v>
      </c>
      <c r="CI16" s="71">
        <v>4</v>
      </c>
      <c r="CJ16" s="71">
        <v>4</v>
      </c>
      <c r="CK16" s="71">
        <v>4</v>
      </c>
      <c r="CL16" s="71">
        <v>4</v>
      </c>
      <c r="CM16" s="71">
        <v>4</v>
      </c>
      <c r="CN16" s="71">
        <v>4</v>
      </c>
      <c r="CO16" s="71">
        <v>4</v>
      </c>
      <c r="CP16" s="71">
        <v>5</v>
      </c>
      <c r="CQ16" s="71">
        <v>5</v>
      </c>
      <c r="CR16" s="71">
        <v>5</v>
      </c>
      <c r="CS16" s="71">
        <v>5</v>
      </c>
      <c r="CT16" s="72"/>
      <c r="CU16" s="72"/>
      <c r="CV16" s="72"/>
      <c r="CW16" s="73"/>
      <c r="CX16" s="74">
        <f t="array" ref="CX16">SUMPRODUCT(B16:CW16*0.25)</f>
        <v>508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>
        <v>49.9</v>
      </c>
      <c r="AB17" s="71">
        <v>177</v>
      </c>
      <c r="AC17" s="71">
        <v>211</v>
      </c>
      <c r="AD17" s="71">
        <v>246.4</v>
      </c>
      <c r="AE17" s="71">
        <v>178.80799999999999</v>
      </c>
      <c r="AF17" s="71">
        <v>89.1</v>
      </c>
      <c r="AG17" s="71">
        <v>89.1</v>
      </c>
      <c r="AH17" s="71">
        <v>28</v>
      </c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>
        <v>9</v>
      </c>
      <c r="BG17" s="71">
        <v>9</v>
      </c>
      <c r="BH17" s="71">
        <v>9</v>
      </c>
      <c r="BI17" s="71">
        <v>9</v>
      </c>
      <c r="BJ17" s="71">
        <v>27</v>
      </c>
      <c r="BK17" s="71">
        <v>27</v>
      </c>
      <c r="BL17" s="71">
        <v>27</v>
      </c>
      <c r="BM17" s="71">
        <v>27</v>
      </c>
      <c r="BN17" s="71">
        <v>27</v>
      </c>
      <c r="BO17" s="71">
        <v>27</v>
      </c>
      <c r="BP17" s="71">
        <v>27</v>
      </c>
      <c r="BQ17" s="71">
        <v>49.9</v>
      </c>
      <c r="BR17" s="71">
        <v>27</v>
      </c>
      <c r="BS17" s="71">
        <v>53.7</v>
      </c>
      <c r="BT17" s="71">
        <v>316.10000000000002</v>
      </c>
      <c r="BU17" s="71">
        <v>332.7</v>
      </c>
      <c r="BV17" s="71">
        <v>333.5</v>
      </c>
      <c r="BW17" s="71">
        <v>414.7</v>
      </c>
      <c r="BX17" s="71">
        <v>414.7</v>
      </c>
      <c r="BY17" s="71">
        <v>419.7</v>
      </c>
      <c r="BZ17" s="71">
        <v>424.7</v>
      </c>
      <c r="CA17" s="71">
        <v>424.7</v>
      </c>
      <c r="CB17" s="71">
        <v>400.1</v>
      </c>
      <c r="CC17" s="71">
        <v>324.89999999999998</v>
      </c>
      <c r="CD17" s="71">
        <v>324.89999999999998</v>
      </c>
      <c r="CE17" s="71">
        <v>305.89999999999998</v>
      </c>
      <c r="CF17" s="71">
        <v>259.3</v>
      </c>
      <c r="CG17" s="71">
        <v>225.9</v>
      </c>
      <c r="CH17" s="71">
        <v>245.5</v>
      </c>
      <c r="CI17" s="71">
        <v>215.9</v>
      </c>
      <c r="CJ17" s="71">
        <v>208.40799999999999</v>
      </c>
      <c r="CK17" s="71">
        <v>178</v>
      </c>
      <c r="CL17" s="71">
        <v>7.9</v>
      </c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1800.6039999999996</v>
      </c>
    </row>
    <row r="18" spans="1:102" ht="30" customHeight="1" thickBot="1" x14ac:dyDescent="0.25">
      <c r="A18" s="75" t="s">
        <v>15</v>
      </c>
      <c r="B18" s="76">
        <f>SUM(B11:B17)</f>
        <v>4574.9660000000003</v>
      </c>
      <c r="C18" s="77">
        <f t="shared" ref="C18:BN18" si="0">SUM(C11:C17)</f>
        <v>4432.8090000000002</v>
      </c>
      <c r="D18" s="77">
        <f t="shared" si="0"/>
        <v>4328.1050000000005</v>
      </c>
      <c r="E18" s="77">
        <f t="shared" si="0"/>
        <v>4227.174</v>
      </c>
      <c r="F18" s="77">
        <f t="shared" si="0"/>
        <v>4195.768</v>
      </c>
      <c r="G18" s="77">
        <f t="shared" si="0"/>
        <v>4159.2840000000006</v>
      </c>
      <c r="H18" s="77">
        <f t="shared" si="0"/>
        <v>4146.0929999999998</v>
      </c>
      <c r="I18" s="77">
        <f t="shared" si="0"/>
        <v>4070.7049999999999</v>
      </c>
      <c r="J18" s="77">
        <f t="shared" si="0"/>
        <v>4060.056</v>
      </c>
      <c r="K18" s="77">
        <f t="shared" si="0"/>
        <v>4046.1459999999997</v>
      </c>
      <c r="L18" s="77">
        <f t="shared" si="0"/>
        <v>4022.6729999999998</v>
      </c>
      <c r="M18" s="77">
        <f t="shared" si="0"/>
        <v>4006.9749999999999</v>
      </c>
      <c r="N18" s="77">
        <f t="shared" si="0"/>
        <v>4007.3969999999999</v>
      </c>
      <c r="O18" s="77">
        <f t="shared" si="0"/>
        <v>3986.2829999999999</v>
      </c>
      <c r="P18" s="77">
        <f t="shared" si="0"/>
        <v>3927.3420000000001</v>
      </c>
      <c r="Q18" s="77">
        <f t="shared" si="0"/>
        <v>3942.1220000000003</v>
      </c>
      <c r="R18" s="77">
        <f t="shared" si="0"/>
        <v>3946.9319999999998</v>
      </c>
      <c r="S18" s="77">
        <f t="shared" si="0"/>
        <v>3958.3050000000003</v>
      </c>
      <c r="T18" s="77">
        <f t="shared" si="0"/>
        <v>3982.2210000000005</v>
      </c>
      <c r="U18" s="77">
        <f t="shared" si="0"/>
        <v>4088.3559999999998</v>
      </c>
      <c r="V18" s="77">
        <f t="shared" si="0"/>
        <v>4697.1459999999997</v>
      </c>
      <c r="W18" s="77">
        <f t="shared" si="0"/>
        <v>4942.7790000000005</v>
      </c>
      <c r="X18" s="77">
        <f t="shared" si="0"/>
        <v>5345.1410000000005</v>
      </c>
      <c r="Y18" s="77">
        <f t="shared" si="0"/>
        <v>5683.9189999999999</v>
      </c>
      <c r="Z18" s="77">
        <f t="shared" si="0"/>
        <v>5649.7690000000002</v>
      </c>
      <c r="AA18" s="77">
        <f t="shared" si="0"/>
        <v>5987.4660000000003</v>
      </c>
      <c r="AB18" s="77">
        <f t="shared" si="0"/>
        <v>6086.2609999999995</v>
      </c>
      <c r="AC18" s="77">
        <f t="shared" si="0"/>
        <v>6176.4929999999995</v>
      </c>
      <c r="AD18" s="77">
        <f t="shared" si="0"/>
        <v>6417.5459999999994</v>
      </c>
      <c r="AE18" s="77">
        <f t="shared" si="0"/>
        <v>6483.7629999999999</v>
      </c>
      <c r="AF18" s="77">
        <f t="shared" si="0"/>
        <v>6554.6260000000002</v>
      </c>
      <c r="AG18" s="77">
        <f t="shared" si="0"/>
        <v>6617.268</v>
      </c>
      <c r="AH18" s="77">
        <f t="shared" si="0"/>
        <v>7260.6509999999998</v>
      </c>
      <c r="AI18" s="77">
        <f t="shared" si="0"/>
        <v>7321.9040000000005</v>
      </c>
      <c r="AJ18" s="77">
        <f t="shared" si="0"/>
        <v>7405.9070000000002</v>
      </c>
      <c r="AK18" s="77">
        <f t="shared" si="0"/>
        <v>7503.4840000000004</v>
      </c>
      <c r="AL18" s="77">
        <f t="shared" si="0"/>
        <v>7520.8810000000003</v>
      </c>
      <c r="AM18" s="77">
        <f t="shared" si="0"/>
        <v>7545.1309999999994</v>
      </c>
      <c r="AN18" s="77">
        <f t="shared" si="0"/>
        <v>7654.201</v>
      </c>
      <c r="AO18" s="77">
        <f t="shared" si="0"/>
        <v>7674.5019999999995</v>
      </c>
      <c r="AP18" s="77">
        <f t="shared" si="0"/>
        <v>7664.213999999999</v>
      </c>
      <c r="AQ18" s="77">
        <f t="shared" si="0"/>
        <v>7652.8730000000005</v>
      </c>
      <c r="AR18" s="77">
        <f t="shared" si="0"/>
        <v>7788.7349999999997</v>
      </c>
      <c r="AS18" s="77">
        <f t="shared" si="0"/>
        <v>7909.4989999999989</v>
      </c>
      <c r="AT18" s="77">
        <f t="shared" si="0"/>
        <v>8067.32</v>
      </c>
      <c r="AU18" s="77">
        <f t="shared" si="0"/>
        <v>8046.3539999999994</v>
      </c>
      <c r="AV18" s="77">
        <f t="shared" si="0"/>
        <v>8013.3159999999998</v>
      </c>
      <c r="AW18" s="77">
        <f t="shared" si="0"/>
        <v>8037.1119999999992</v>
      </c>
      <c r="AX18" s="77">
        <f t="shared" si="0"/>
        <v>8109.646999999999</v>
      </c>
      <c r="AY18" s="77">
        <f t="shared" si="0"/>
        <v>8147.0619999999999</v>
      </c>
      <c r="AZ18" s="77">
        <f t="shared" si="0"/>
        <v>8166.9419999999991</v>
      </c>
      <c r="BA18" s="77">
        <f t="shared" si="0"/>
        <v>8165.2529999999997</v>
      </c>
      <c r="BB18" s="77">
        <f t="shared" si="0"/>
        <v>7855.4049999999997</v>
      </c>
      <c r="BC18" s="77">
        <f t="shared" si="0"/>
        <v>7802.6180000000004</v>
      </c>
      <c r="BD18" s="77">
        <f t="shared" si="0"/>
        <v>7680.6819999999998</v>
      </c>
      <c r="BE18" s="77">
        <f t="shared" si="0"/>
        <v>7536.11</v>
      </c>
      <c r="BF18" s="77">
        <f t="shared" si="0"/>
        <v>7428.473</v>
      </c>
      <c r="BG18" s="77">
        <f t="shared" si="0"/>
        <v>7442.2759999999998</v>
      </c>
      <c r="BH18" s="77">
        <f t="shared" si="0"/>
        <v>7475.8029999999999</v>
      </c>
      <c r="BI18" s="77">
        <f t="shared" si="0"/>
        <v>7417.1900000000005</v>
      </c>
      <c r="BJ18" s="77">
        <f t="shared" si="0"/>
        <v>7220.1610000000001</v>
      </c>
      <c r="BK18" s="77">
        <f t="shared" si="0"/>
        <v>6988.9979999999996</v>
      </c>
      <c r="BL18" s="77">
        <f t="shared" si="0"/>
        <v>7109.83</v>
      </c>
      <c r="BM18" s="77">
        <f t="shared" si="0"/>
        <v>7133.0309999999999</v>
      </c>
      <c r="BN18" s="77">
        <f t="shared" si="0"/>
        <v>6637.884</v>
      </c>
      <c r="BO18" s="77">
        <f t="shared" ref="BO18:CW18" si="1">SUM(BO11:BO17)</f>
        <v>6670.81</v>
      </c>
      <c r="BP18" s="77">
        <f t="shared" si="1"/>
        <v>6673.924</v>
      </c>
      <c r="BQ18" s="77">
        <f t="shared" si="1"/>
        <v>6454.5779999999995</v>
      </c>
      <c r="BR18" s="77">
        <f t="shared" si="1"/>
        <v>5673.2830000000004</v>
      </c>
      <c r="BS18" s="77">
        <f t="shared" si="1"/>
        <v>5734.2089999999998</v>
      </c>
      <c r="BT18" s="77">
        <f t="shared" si="1"/>
        <v>5467.2390000000005</v>
      </c>
      <c r="BU18" s="77">
        <f t="shared" si="1"/>
        <v>5562.6790000000001</v>
      </c>
      <c r="BV18" s="77">
        <f t="shared" si="1"/>
        <v>5612.6319999999996</v>
      </c>
      <c r="BW18" s="77">
        <f t="shared" si="1"/>
        <v>5717.1979999999994</v>
      </c>
      <c r="BX18" s="77">
        <f t="shared" si="1"/>
        <v>5736.9699999999993</v>
      </c>
      <c r="BY18" s="77">
        <f t="shared" si="1"/>
        <v>5728.8739999999998</v>
      </c>
      <c r="BZ18" s="77">
        <f t="shared" si="1"/>
        <v>5737.6509999999998</v>
      </c>
      <c r="CA18" s="77">
        <f t="shared" si="1"/>
        <v>5728.0360000000001</v>
      </c>
      <c r="CB18" s="77">
        <f t="shared" si="1"/>
        <v>5713.902000000001</v>
      </c>
      <c r="CC18" s="77">
        <f t="shared" si="1"/>
        <v>5638.8310000000001</v>
      </c>
      <c r="CD18" s="77">
        <f t="shared" si="1"/>
        <v>5568.0720000000001</v>
      </c>
      <c r="CE18" s="77">
        <f t="shared" si="1"/>
        <v>5388.2240000000002</v>
      </c>
      <c r="CF18" s="77">
        <f t="shared" si="1"/>
        <v>5343.6480000000001</v>
      </c>
      <c r="CG18" s="77">
        <f t="shared" si="1"/>
        <v>5237.43</v>
      </c>
      <c r="CH18" s="77">
        <f t="shared" si="1"/>
        <v>5703.1110000000008</v>
      </c>
      <c r="CI18" s="77">
        <f t="shared" si="1"/>
        <v>5689.0999999999995</v>
      </c>
      <c r="CJ18" s="77">
        <f t="shared" si="1"/>
        <v>5726.1910000000007</v>
      </c>
      <c r="CK18" s="77">
        <f t="shared" si="1"/>
        <v>5467.0889999999999</v>
      </c>
      <c r="CL18" s="77">
        <f t="shared" si="1"/>
        <v>5312.0470000000005</v>
      </c>
      <c r="CM18" s="77">
        <f t="shared" si="1"/>
        <v>5509.7610000000004</v>
      </c>
      <c r="CN18" s="77">
        <f t="shared" si="1"/>
        <v>5381.2659999999996</v>
      </c>
      <c r="CO18" s="77">
        <f t="shared" si="1"/>
        <v>5239.6890000000003</v>
      </c>
      <c r="CP18" s="77">
        <f t="shared" si="1"/>
        <v>4611.18</v>
      </c>
      <c r="CQ18" s="77">
        <f t="shared" si="1"/>
        <v>4376.3139999999994</v>
      </c>
      <c r="CR18" s="77">
        <f t="shared" si="1"/>
        <v>4264.92</v>
      </c>
      <c r="CS18" s="77">
        <f t="shared" si="1"/>
        <v>4565.4380000000001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143842.4084999999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0</v>
      </c>
    </row>
    <row r="22" spans="1:102" ht="24.95" customHeight="1" x14ac:dyDescent="0.2">
      <c r="A22" s="92" t="s">
        <v>18</v>
      </c>
      <c r="B22" s="93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4"/>
      <c r="AH22" s="94"/>
      <c r="AI22" s="94"/>
      <c r="AJ22" s="94"/>
      <c r="AK22" s="94"/>
      <c r="AL22" s="94"/>
      <c r="AM22" s="94"/>
      <c r="AN22" s="94"/>
      <c r="AO22" s="94"/>
      <c r="AP22" s="94"/>
      <c r="AQ22" s="94"/>
      <c r="AR22" s="94"/>
      <c r="AS22" s="94"/>
      <c r="AT22" s="94"/>
      <c r="AU22" s="94"/>
      <c r="AV22" s="94"/>
      <c r="AW22" s="94"/>
      <c r="AX22" s="94"/>
      <c r="AY22" s="94"/>
      <c r="AZ22" s="94"/>
      <c r="BA22" s="94"/>
      <c r="BB22" s="94"/>
      <c r="BC22" s="94"/>
      <c r="BD22" s="94"/>
      <c r="BE22" s="94"/>
      <c r="BF22" s="94"/>
      <c r="BG22" s="94"/>
      <c r="BH22" s="94"/>
      <c r="BI22" s="94"/>
      <c r="BJ22" s="94"/>
      <c r="BK22" s="94"/>
      <c r="BL22" s="94"/>
      <c r="BM22" s="94"/>
      <c r="BN22" s="94"/>
      <c r="BO22" s="94"/>
      <c r="BP22" s="94"/>
      <c r="BQ22" s="94"/>
      <c r="BR22" s="94"/>
      <c r="BS22" s="94"/>
      <c r="BT22" s="94"/>
      <c r="BU22" s="94"/>
      <c r="BV22" s="94"/>
      <c r="BW22" s="94"/>
      <c r="BX22" s="94"/>
      <c r="BY22" s="94"/>
      <c r="BZ22" s="94"/>
      <c r="CA22" s="94"/>
      <c r="CB22" s="94"/>
      <c r="CC22" s="94"/>
      <c r="CD22" s="94"/>
      <c r="CE22" s="94"/>
      <c r="CF22" s="94"/>
      <c r="CG22" s="94"/>
      <c r="CH22" s="94"/>
      <c r="CI22" s="94"/>
      <c r="CJ22" s="94"/>
      <c r="CK22" s="94"/>
      <c r="CL22" s="94"/>
      <c r="CM22" s="94"/>
      <c r="CN22" s="94"/>
      <c r="CO22" s="94"/>
      <c r="CP22" s="94"/>
      <c r="CQ22" s="94"/>
      <c r="CR22" s="94"/>
      <c r="CS22" s="94"/>
      <c r="CT22" s="95"/>
      <c r="CU22" s="95"/>
      <c r="CV22" s="95"/>
      <c r="CW22" s="96"/>
      <c r="CX22" s="97">
        <f t="array" ref="CX22">SUMPRODUCT(B22:CW22*0.25)</f>
        <v>0</v>
      </c>
    </row>
    <row r="23" spans="1:102" ht="24.95" customHeight="1" x14ac:dyDescent="0.2">
      <c r="A23" s="92" t="s">
        <v>19</v>
      </c>
      <c r="B23" s="98"/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99"/>
      <c r="W23" s="99"/>
      <c r="X23" s="99"/>
      <c r="Y23" s="99"/>
      <c r="Z23" s="99"/>
      <c r="AA23" s="99"/>
      <c r="AB23" s="99"/>
      <c r="AC23" s="99"/>
      <c r="AD23" s="99"/>
      <c r="AE23" s="99"/>
      <c r="AF23" s="99"/>
      <c r="AG23" s="99"/>
      <c r="AH23" s="99"/>
      <c r="AI23" s="99"/>
      <c r="AJ23" s="99"/>
      <c r="AK23" s="99"/>
      <c r="AL23" s="99"/>
      <c r="AM23" s="99"/>
      <c r="AN23" s="99"/>
      <c r="AO23" s="99"/>
      <c r="AP23" s="99"/>
      <c r="AQ23" s="99"/>
      <c r="AR23" s="99"/>
      <c r="AS23" s="99"/>
      <c r="AT23" s="99"/>
      <c r="AU23" s="99"/>
      <c r="AV23" s="99"/>
      <c r="AW23" s="99"/>
      <c r="AX23" s="99"/>
      <c r="AY23" s="99"/>
      <c r="AZ23" s="99"/>
      <c r="BA23" s="99"/>
      <c r="BB23" s="99"/>
      <c r="BC23" s="99"/>
      <c r="BD23" s="99"/>
      <c r="BE23" s="99"/>
      <c r="BF23" s="99"/>
      <c r="BG23" s="99"/>
      <c r="BH23" s="99"/>
      <c r="BI23" s="99"/>
      <c r="BJ23" s="99"/>
      <c r="BK23" s="99"/>
      <c r="BL23" s="99"/>
      <c r="BM23" s="99"/>
      <c r="BN23" s="99"/>
      <c r="BO23" s="99"/>
      <c r="BP23" s="99"/>
      <c r="BQ23" s="99"/>
      <c r="BR23" s="99"/>
      <c r="BS23" s="99"/>
      <c r="BT23" s="99"/>
      <c r="BU23" s="99"/>
      <c r="BV23" s="99"/>
      <c r="BW23" s="99"/>
      <c r="BX23" s="99"/>
      <c r="BY23" s="99"/>
      <c r="BZ23" s="99"/>
      <c r="CA23" s="99"/>
      <c r="CB23" s="99"/>
      <c r="CC23" s="99"/>
      <c r="CD23" s="99"/>
      <c r="CE23" s="99"/>
      <c r="CF23" s="99"/>
      <c r="CG23" s="99"/>
      <c r="CH23" s="99"/>
      <c r="CI23" s="99"/>
      <c r="CJ23" s="99"/>
      <c r="CK23" s="99"/>
      <c r="CL23" s="99"/>
      <c r="CM23" s="99"/>
      <c r="CN23" s="99"/>
      <c r="CO23" s="99"/>
      <c r="CP23" s="99"/>
      <c r="CQ23" s="99"/>
      <c r="CR23" s="99"/>
      <c r="CS23" s="99"/>
      <c r="CT23" s="100"/>
      <c r="CU23" s="100"/>
      <c r="CV23" s="100"/>
      <c r="CW23" s="96"/>
      <c r="CX23" s="97">
        <f t="array" ref="CX23">SUMPRODUCT(B23:CW23*0.25)</f>
        <v>0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 t="shared" ref="B28:P28" si="2">IF(LEN(B$3)&gt;0,SUM(B21:B27),"")</f>
        <v>0</v>
      </c>
      <c r="C28" s="107">
        <f t="shared" si="2"/>
        <v>0</v>
      </c>
      <c r="D28" s="107">
        <f t="shared" si="2"/>
        <v>0</v>
      </c>
      <c r="E28" s="107">
        <f t="shared" si="2"/>
        <v>0</v>
      </c>
      <c r="F28" s="107">
        <f t="shared" si="2"/>
        <v>0</v>
      </c>
      <c r="G28" s="107">
        <f t="shared" si="2"/>
        <v>0</v>
      </c>
      <c r="H28" s="107">
        <f t="shared" si="2"/>
        <v>0</v>
      </c>
      <c r="I28" s="107">
        <f t="shared" si="2"/>
        <v>0</v>
      </c>
      <c r="J28" s="107">
        <f t="shared" si="2"/>
        <v>0</v>
      </c>
      <c r="K28" s="107">
        <f t="shared" si="2"/>
        <v>0</v>
      </c>
      <c r="L28" s="107">
        <f t="shared" si="2"/>
        <v>0</v>
      </c>
      <c r="M28" s="107">
        <f t="shared" si="2"/>
        <v>0</v>
      </c>
      <c r="N28" s="107">
        <f t="shared" si="2"/>
        <v>0</v>
      </c>
      <c r="O28" s="107">
        <f t="shared" si="2"/>
        <v>0</v>
      </c>
      <c r="P28" s="107">
        <f t="shared" si="2"/>
        <v>0</v>
      </c>
      <c r="Q28" s="107">
        <f>SUM(Q21:Q27)</f>
        <v>0</v>
      </c>
      <c r="R28" s="107">
        <f t="shared" ref="R28:CC28" si="3">SUM(R21:R27)</f>
        <v>0</v>
      </c>
      <c r="S28" s="107">
        <f t="shared" si="3"/>
        <v>0</v>
      </c>
      <c r="T28" s="107">
        <f t="shared" si="3"/>
        <v>0</v>
      </c>
      <c r="U28" s="107">
        <f t="shared" si="3"/>
        <v>0</v>
      </c>
      <c r="V28" s="107">
        <f t="shared" si="3"/>
        <v>0</v>
      </c>
      <c r="W28" s="107">
        <f t="shared" si="3"/>
        <v>0</v>
      </c>
      <c r="X28" s="107">
        <f t="shared" si="3"/>
        <v>0</v>
      </c>
      <c r="Y28" s="107">
        <f t="shared" si="3"/>
        <v>0</v>
      </c>
      <c r="Z28" s="107">
        <f t="shared" si="3"/>
        <v>0</v>
      </c>
      <c r="AA28" s="107">
        <f t="shared" si="3"/>
        <v>0</v>
      </c>
      <c r="AB28" s="107">
        <f t="shared" si="3"/>
        <v>0</v>
      </c>
      <c r="AC28" s="107">
        <f t="shared" si="3"/>
        <v>0</v>
      </c>
      <c r="AD28" s="107">
        <f t="shared" si="3"/>
        <v>0</v>
      </c>
      <c r="AE28" s="107">
        <f t="shared" si="3"/>
        <v>0</v>
      </c>
      <c r="AF28" s="107">
        <f t="shared" si="3"/>
        <v>0</v>
      </c>
      <c r="AG28" s="107">
        <f t="shared" si="3"/>
        <v>0</v>
      </c>
      <c r="AH28" s="107">
        <f t="shared" si="3"/>
        <v>0</v>
      </c>
      <c r="AI28" s="107">
        <f t="shared" si="3"/>
        <v>0</v>
      </c>
      <c r="AJ28" s="107">
        <f t="shared" si="3"/>
        <v>0</v>
      </c>
      <c r="AK28" s="107">
        <f t="shared" si="3"/>
        <v>0</v>
      </c>
      <c r="AL28" s="107">
        <f t="shared" si="3"/>
        <v>0</v>
      </c>
      <c r="AM28" s="107">
        <f t="shared" si="3"/>
        <v>0</v>
      </c>
      <c r="AN28" s="107">
        <f t="shared" si="3"/>
        <v>0</v>
      </c>
      <c r="AO28" s="107">
        <f t="shared" si="3"/>
        <v>0</v>
      </c>
      <c r="AP28" s="107">
        <f t="shared" si="3"/>
        <v>0</v>
      </c>
      <c r="AQ28" s="107">
        <f t="shared" si="3"/>
        <v>0</v>
      </c>
      <c r="AR28" s="107">
        <f t="shared" si="3"/>
        <v>0</v>
      </c>
      <c r="AS28" s="107">
        <f t="shared" si="3"/>
        <v>0</v>
      </c>
      <c r="AT28" s="107">
        <f t="shared" si="3"/>
        <v>0</v>
      </c>
      <c r="AU28" s="107">
        <f t="shared" si="3"/>
        <v>0</v>
      </c>
      <c r="AV28" s="107">
        <f t="shared" si="3"/>
        <v>0</v>
      </c>
      <c r="AW28" s="107">
        <f t="shared" si="3"/>
        <v>0</v>
      </c>
      <c r="AX28" s="107">
        <f t="shared" si="3"/>
        <v>0</v>
      </c>
      <c r="AY28" s="107">
        <f t="shared" si="3"/>
        <v>0</v>
      </c>
      <c r="AZ28" s="107">
        <f t="shared" si="3"/>
        <v>0</v>
      </c>
      <c r="BA28" s="107">
        <f t="shared" si="3"/>
        <v>0</v>
      </c>
      <c r="BB28" s="107">
        <f t="shared" si="3"/>
        <v>0</v>
      </c>
      <c r="BC28" s="107">
        <f t="shared" si="3"/>
        <v>0</v>
      </c>
      <c r="BD28" s="107">
        <f t="shared" si="3"/>
        <v>0</v>
      </c>
      <c r="BE28" s="107">
        <f t="shared" si="3"/>
        <v>0</v>
      </c>
      <c r="BF28" s="107">
        <f t="shared" si="3"/>
        <v>0</v>
      </c>
      <c r="BG28" s="107">
        <f t="shared" si="3"/>
        <v>0</v>
      </c>
      <c r="BH28" s="107">
        <f t="shared" si="3"/>
        <v>0</v>
      </c>
      <c r="BI28" s="107">
        <f t="shared" si="3"/>
        <v>0</v>
      </c>
      <c r="BJ28" s="107">
        <f t="shared" si="3"/>
        <v>0</v>
      </c>
      <c r="BK28" s="107">
        <f t="shared" si="3"/>
        <v>0</v>
      </c>
      <c r="BL28" s="107">
        <f t="shared" si="3"/>
        <v>0</v>
      </c>
      <c r="BM28" s="107">
        <f t="shared" si="3"/>
        <v>0</v>
      </c>
      <c r="BN28" s="107">
        <f t="shared" si="3"/>
        <v>0</v>
      </c>
      <c r="BO28" s="107">
        <f t="shared" si="3"/>
        <v>0</v>
      </c>
      <c r="BP28" s="107">
        <f t="shared" si="3"/>
        <v>0</v>
      </c>
      <c r="BQ28" s="107">
        <f t="shared" si="3"/>
        <v>0</v>
      </c>
      <c r="BR28" s="107">
        <f t="shared" si="3"/>
        <v>0</v>
      </c>
      <c r="BS28" s="107">
        <f t="shared" si="3"/>
        <v>0</v>
      </c>
      <c r="BT28" s="107">
        <f t="shared" si="3"/>
        <v>0</v>
      </c>
      <c r="BU28" s="107">
        <f t="shared" si="3"/>
        <v>0</v>
      </c>
      <c r="BV28" s="107">
        <f t="shared" si="3"/>
        <v>0</v>
      </c>
      <c r="BW28" s="107">
        <f t="shared" si="3"/>
        <v>0</v>
      </c>
      <c r="BX28" s="107">
        <f t="shared" si="3"/>
        <v>0</v>
      </c>
      <c r="BY28" s="107">
        <f t="shared" si="3"/>
        <v>0</v>
      </c>
      <c r="BZ28" s="107">
        <f t="shared" si="3"/>
        <v>0</v>
      </c>
      <c r="CA28" s="107">
        <f t="shared" si="3"/>
        <v>0</v>
      </c>
      <c r="CB28" s="107">
        <f t="shared" si="3"/>
        <v>0</v>
      </c>
      <c r="CC28" s="107">
        <f t="shared" si="3"/>
        <v>0</v>
      </c>
      <c r="CD28" s="107">
        <f t="shared" ref="CD28:CW28" si="4">SUM(CD21:CD27)</f>
        <v>0</v>
      </c>
      <c r="CE28" s="107">
        <f t="shared" si="4"/>
        <v>0</v>
      </c>
      <c r="CF28" s="107">
        <f t="shared" si="4"/>
        <v>0</v>
      </c>
      <c r="CG28" s="107">
        <f t="shared" si="4"/>
        <v>0</v>
      </c>
      <c r="CH28" s="107">
        <f t="shared" si="4"/>
        <v>0</v>
      </c>
      <c r="CI28" s="107">
        <f t="shared" si="4"/>
        <v>0</v>
      </c>
      <c r="CJ28" s="107">
        <f t="shared" si="4"/>
        <v>0</v>
      </c>
      <c r="CK28" s="107">
        <f t="shared" si="4"/>
        <v>0</v>
      </c>
      <c r="CL28" s="107">
        <f t="shared" si="4"/>
        <v>0</v>
      </c>
      <c r="CM28" s="107">
        <f t="shared" si="4"/>
        <v>0</v>
      </c>
      <c r="CN28" s="107">
        <f t="shared" si="4"/>
        <v>0</v>
      </c>
      <c r="CO28" s="107">
        <f t="shared" si="4"/>
        <v>0</v>
      </c>
      <c r="CP28" s="107">
        <f t="shared" si="4"/>
        <v>0</v>
      </c>
      <c r="CQ28" s="107">
        <f t="shared" si="4"/>
        <v>0</v>
      </c>
      <c r="CR28" s="107">
        <f t="shared" si="4"/>
        <v>0</v>
      </c>
      <c r="CS28" s="107">
        <f t="shared" si="4"/>
        <v>0</v>
      </c>
      <c r="CT28" s="108">
        <f t="shared" si="4"/>
        <v>0</v>
      </c>
      <c r="CU28" s="108">
        <f t="shared" si="4"/>
        <v>0</v>
      </c>
      <c r="CV28" s="108">
        <f t="shared" si="4"/>
        <v>0</v>
      </c>
      <c r="CW28" s="109">
        <f t="shared" si="4"/>
        <v>0</v>
      </c>
      <c r="CX28" s="110">
        <f>SUM(CX21:CX27)</f>
        <v>0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25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>
        <v>793.87</v>
      </c>
      <c r="C31" s="88">
        <v>787.87</v>
      </c>
      <c r="D31" s="88">
        <v>781.87</v>
      </c>
      <c r="E31" s="88">
        <v>775.87</v>
      </c>
      <c r="F31" s="88">
        <v>769.87</v>
      </c>
      <c r="G31" s="88">
        <v>764.87</v>
      </c>
      <c r="H31" s="88">
        <v>758.87</v>
      </c>
      <c r="I31" s="88">
        <v>753.87</v>
      </c>
      <c r="J31" s="88">
        <v>767.87</v>
      </c>
      <c r="K31" s="88">
        <v>762.87</v>
      </c>
      <c r="L31" s="88">
        <v>756.87</v>
      </c>
      <c r="M31" s="88">
        <v>751.87</v>
      </c>
      <c r="N31" s="88">
        <v>745.87</v>
      </c>
      <c r="O31" s="88">
        <v>737.87</v>
      </c>
      <c r="P31" s="88">
        <v>728.87</v>
      </c>
      <c r="Q31" s="88">
        <v>718.87</v>
      </c>
      <c r="R31" s="88">
        <v>753.87</v>
      </c>
      <c r="S31" s="88">
        <v>745.87</v>
      </c>
      <c r="T31" s="88">
        <v>740.87</v>
      </c>
      <c r="U31" s="88">
        <v>737.87</v>
      </c>
      <c r="V31" s="88">
        <v>763.87</v>
      </c>
      <c r="W31" s="88">
        <v>840.87</v>
      </c>
      <c r="X31" s="88">
        <v>860.87</v>
      </c>
      <c r="Y31" s="88">
        <v>875.87</v>
      </c>
      <c r="Z31" s="88">
        <v>982.17499999999995</v>
      </c>
      <c r="AA31" s="88">
        <v>1307.075</v>
      </c>
      <c r="AB31" s="88">
        <v>1555.175</v>
      </c>
      <c r="AC31" s="88">
        <v>1616.175</v>
      </c>
      <c r="AD31" s="88">
        <v>1643.306</v>
      </c>
      <c r="AE31" s="88">
        <v>1652.7139999999999</v>
      </c>
      <c r="AF31" s="88">
        <v>1255.0060000000001</v>
      </c>
      <c r="AG31" s="88">
        <v>1375.0060000000001</v>
      </c>
      <c r="AH31" s="88">
        <v>1416.2</v>
      </c>
      <c r="AI31" s="88">
        <v>1428.2</v>
      </c>
      <c r="AJ31" s="88">
        <v>1573.2</v>
      </c>
      <c r="AK31" s="88">
        <v>1718.2</v>
      </c>
      <c r="AL31" s="88">
        <v>1829.893</v>
      </c>
      <c r="AM31" s="88">
        <v>1949.893</v>
      </c>
      <c r="AN31" s="88">
        <v>2058.893</v>
      </c>
      <c r="AO31" s="88">
        <v>2160.893</v>
      </c>
      <c r="AP31" s="88">
        <v>2258.8420000000001</v>
      </c>
      <c r="AQ31" s="88">
        <v>2335.8420000000001</v>
      </c>
      <c r="AR31" s="88">
        <v>2404.8420000000001</v>
      </c>
      <c r="AS31" s="88">
        <v>2464.8420000000001</v>
      </c>
      <c r="AT31" s="88">
        <v>2523.3420000000001</v>
      </c>
      <c r="AU31" s="88">
        <v>2566.3420000000001</v>
      </c>
      <c r="AV31" s="88">
        <v>2598.3420000000001</v>
      </c>
      <c r="AW31" s="88">
        <v>2619.3420000000001</v>
      </c>
      <c r="AX31" s="88">
        <v>2632.2739999999999</v>
      </c>
      <c r="AY31" s="88">
        <v>2639.2739999999999</v>
      </c>
      <c r="AZ31" s="88">
        <v>2632.2739999999999</v>
      </c>
      <c r="BA31" s="88">
        <v>2617.2739999999999</v>
      </c>
      <c r="BB31" s="88">
        <v>2585.1439999999998</v>
      </c>
      <c r="BC31" s="88">
        <v>2549.1439999999998</v>
      </c>
      <c r="BD31" s="88">
        <v>2502.1439999999998</v>
      </c>
      <c r="BE31" s="88">
        <v>2445.1439999999998</v>
      </c>
      <c r="BF31" s="88">
        <v>2393.011</v>
      </c>
      <c r="BG31" s="88">
        <v>2313.011</v>
      </c>
      <c r="BH31" s="88">
        <v>2222.011</v>
      </c>
      <c r="BI31" s="88">
        <v>2121.011</v>
      </c>
      <c r="BJ31" s="88">
        <v>1994.421</v>
      </c>
      <c r="BK31" s="88">
        <v>1871.421</v>
      </c>
      <c r="BL31" s="88">
        <v>1740.421</v>
      </c>
      <c r="BM31" s="88">
        <v>1599.421</v>
      </c>
      <c r="BN31" s="88">
        <v>1473.9780000000001</v>
      </c>
      <c r="BO31" s="88">
        <v>1329.9780000000001</v>
      </c>
      <c r="BP31" s="88">
        <v>1188.9780000000001</v>
      </c>
      <c r="BQ31" s="88">
        <v>1073.8779999999999</v>
      </c>
      <c r="BR31" s="88">
        <v>902.82</v>
      </c>
      <c r="BS31" s="88">
        <v>958.52</v>
      </c>
      <c r="BT31" s="88">
        <v>1150.92</v>
      </c>
      <c r="BU31" s="88">
        <v>1249.52</v>
      </c>
      <c r="BV31" s="88">
        <v>1367.37</v>
      </c>
      <c r="BW31" s="88">
        <v>1814.57</v>
      </c>
      <c r="BX31" s="88">
        <v>1810.57</v>
      </c>
      <c r="BY31" s="88">
        <v>1814.57</v>
      </c>
      <c r="BZ31" s="88">
        <v>1814.57</v>
      </c>
      <c r="CA31" s="88">
        <v>1810.57</v>
      </c>
      <c r="CB31" s="88">
        <v>1770.97</v>
      </c>
      <c r="CC31" s="88">
        <v>1679.77</v>
      </c>
      <c r="CD31" s="88">
        <v>1667.77</v>
      </c>
      <c r="CE31" s="88">
        <v>1637.77</v>
      </c>
      <c r="CF31" s="88">
        <v>1035.17</v>
      </c>
      <c r="CG31" s="88">
        <v>999.77</v>
      </c>
      <c r="CH31" s="88">
        <v>972.37</v>
      </c>
      <c r="CI31" s="88">
        <v>940.77</v>
      </c>
      <c r="CJ31" s="88">
        <v>927.27800000000002</v>
      </c>
      <c r="CK31" s="88">
        <v>889.87</v>
      </c>
      <c r="CL31" s="88">
        <v>708.77</v>
      </c>
      <c r="CM31" s="88">
        <v>692.87</v>
      </c>
      <c r="CN31" s="88">
        <v>687.87</v>
      </c>
      <c r="CO31" s="88">
        <v>685.87</v>
      </c>
      <c r="CP31" s="88">
        <v>621.87</v>
      </c>
      <c r="CQ31" s="88">
        <v>619.87</v>
      </c>
      <c r="CR31" s="88">
        <v>617.87</v>
      </c>
      <c r="CS31" s="88">
        <v>615.87</v>
      </c>
      <c r="CT31" s="89"/>
      <c r="CU31" s="89"/>
      <c r="CV31" s="89"/>
      <c r="CW31" s="90"/>
      <c r="CX31" s="91">
        <f t="array" ref="CX31">SUMPRODUCT(B31:CW31*0.25)</f>
        <v>34540.549999999996</v>
      </c>
    </row>
    <row r="32" spans="1:102" ht="24.95" customHeight="1" x14ac:dyDescent="0.2">
      <c r="A32" s="92" t="s">
        <v>27</v>
      </c>
      <c r="B32" s="93">
        <v>2417.096</v>
      </c>
      <c r="C32" s="94">
        <v>2369.2719999999999</v>
      </c>
      <c r="D32" s="94">
        <v>2358.902</v>
      </c>
      <c r="E32" s="94">
        <v>2177.3040000000001</v>
      </c>
      <c r="F32" s="94">
        <v>2086.8980000000001</v>
      </c>
      <c r="G32" s="94">
        <v>1945.414</v>
      </c>
      <c r="H32" s="94">
        <v>1828.223</v>
      </c>
      <c r="I32" s="94">
        <v>1821.835</v>
      </c>
      <c r="J32" s="94">
        <v>1801.1859999999999</v>
      </c>
      <c r="K32" s="94">
        <v>1792.2760000000001</v>
      </c>
      <c r="L32" s="94">
        <v>1774.8030000000001</v>
      </c>
      <c r="M32" s="94">
        <v>1764.105</v>
      </c>
      <c r="N32" s="94">
        <v>1794.527</v>
      </c>
      <c r="O32" s="94">
        <v>1781.413</v>
      </c>
      <c r="P32" s="94">
        <v>1731.472</v>
      </c>
      <c r="Q32" s="94">
        <v>1756.252</v>
      </c>
      <c r="R32" s="94">
        <v>1714.0619999999999</v>
      </c>
      <c r="S32" s="94">
        <v>1733.4349999999999</v>
      </c>
      <c r="T32" s="94">
        <v>1762.3510000000001</v>
      </c>
      <c r="U32" s="94">
        <v>1871.4860000000001</v>
      </c>
      <c r="V32" s="94">
        <v>2493.2759999999998</v>
      </c>
      <c r="W32" s="94">
        <v>2595.9090000000001</v>
      </c>
      <c r="X32" s="94">
        <v>2978.2710000000002</v>
      </c>
      <c r="Y32" s="94">
        <v>3302.049</v>
      </c>
      <c r="Z32" s="94">
        <v>3088.5940000000001</v>
      </c>
      <c r="AA32" s="94">
        <v>3101.3910000000001</v>
      </c>
      <c r="AB32" s="94">
        <v>2952.0859999999998</v>
      </c>
      <c r="AC32" s="94">
        <v>2981.3180000000002</v>
      </c>
      <c r="AD32" s="94">
        <v>3120.24</v>
      </c>
      <c r="AE32" s="94">
        <v>3177.049</v>
      </c>
      <c r="AF32" s="94">
        <v>3646.62</v>
      </c>
      <c r="AG32" s="94">
        <v>3589.2620000000002</v>
      </c>
      <c r="AH32" s="94">
        <v>4459.451</v>
      </c>
      <c r="AI32" s="94">
        <v>4618.7039999999997</v>
      </c>
      <c r="AJ32" s="94">
        <v>4567.7070000000003</v>
      </c>
      <c r="AK32" s="94">
        <v>4680.2839999999997</v>
      </c>
      <c r="AL32" s="94">
        <v>4604.9880000000003</v>
      </c>
      <c r="AM32" s="94">
        <v>4560.5709999999999</v>
      </c>
      <c r="AN32" s="94">
        <v>4691.9750000000004</v>
      </c>
      <c r="AO32" s="94">
        <v>4901.6090000000004</v>
      </c>
      <c r="AP32" s="94">
        <v>5306.7049999999999</v>
      </c>
      <c r="AQ32" s="94">
        <v>5313.6980000000003</v>
      </c>
      <c r="AR32" s="94">
        <v>5430.893</v>
      </c>
      <c r="AS32" s="94">
        <v>5491.6570000000002</v>
      </c>
      <c r="AT32" s="94">
        <v>5548.9780000000001</v>
      </c>
      <c r="AU32" s="94">
        <v>5485.0119999999997</v>
      </c>
      <c r="AV32" s="94">
        <v>5419.9740000000002</v>
      </c>
      <c r="AW32" s="94">
        <v>5422.77</v>
      </c>
      <c r="AX32" s="94">
        <v>5482.3729999999996</v>
      </c>
      <c r="AY32" s="94">
        <v>5512.7879999999996</v>
      </c>
      <c r="AZ32" s="94">
        <v>5539.6679999999997</v>
      </c>
      <c r="BA32" s="94">
        <v>5552.9790000000003</v>
      </c>
      <c r="BB32" s="94">
        <v>5295.2610000000004</v>
      </c>
      <c r="BC32" s="94">
        <v>5278.4740000000002</v>
      </c>
      <c r="BD32" s="94">
        <v>5203.5379999999996</v>
      </c>
      <c r="BE32" s="94">
        <v>5115.9660000000003</v>
      </c>
      <c r="BF32" s="94">
        <v>4970.4620000000004</v>
      </c>
      <c r="BG32" s="94">
        <v>4754.2650000000003</v>
      </c>
      <c r="BH32" s="94">
        <v>4460.7920000000004</v>
      </c>
      <c r="BI32" s="94">
        <v>4286.1790000000001</v>
      </c>
      <c r="BJ32" s="94">
        <v>4101.74</v>
      </c>
      <c r="BK32" s="94">
        <v>3793.5770000000002</v>
      </c>
      <c r="BL32" s="94">
        <v>3960.4090000000001</v>
      </c>
      <c r="BM32" s="94">
        <v>4059.61</v>
      </c>
      <c r="BN32" s="94">
        <v>3592.9059999999999</v>
      </c>
      <c r="BO32" s="94">
        <v>3679.8319999999999</v>
      </c>
      <c r="BP32" s="94">
        <v>3654.9459999999999</v>
      </c>
      <c r="BQ32" s="94">
        <v>3535.7</v>
      </c>
      <c r="BR32" s="94">
        <v>3100.4630000000002</v>
      </c>
      <c r="BS32" s="94">
        <v>2939.6889999999999</v>
      </c>
      <c r="BT32" s="94">
        <v>2480.319</v>
      </c>
      <c r="BU32" s="94">
        <v>2477.1590000000001</v>
      </c>
      <c r="BV32" s="94">
        <v>2375.2619999999997</v>
      </c>
      <c r="BW32" s="94">
        <v>2032.6279999999999</v>
      </c>
      <c r="BX32" s="94">
        <v>2056.4</v>
      </c>
      <c r="BY32" s="94">
        <v>2044.3040000000001</v>
      </c>
      <c r="BZ32" s="94">
        <v>1800.0809999999999</v>
      </c>
      <c r="CA32" s="94">
        <v>1794.4659999999999</v>
      </c>
      <c r="CB32" s="94">
        <v>1819.932</v>
      </c>
      <c r="CC32" s="94">
        <v>1836.0609999999999</v>
      </c>
      <c r="CD32" s="94">
        <v>1780.3019999999999</v>
      </c>
      <c r="CE32" s="94">
        <v>1630.454</v>
      </c>
      <c r="CF32" s="94">
        <v>2188.4780000000001</v>
      </c>
      <c r="CG32" s="94">
        <v>2117.66</v>
      </c>
      <c r="CH32" s="94">
        <v>2532.741</v>
      </c>
      <c r="CI32" s="94">
        <v>2550.33</v>
      </c>
      <c r="CJ32" s="94">
        <v>2600.913</v>
      </c>
      <c r="CK32" s="94">
        <v>2379.2190000000001</v>
      </c>
      <c r="CL32" s="94">
        <v>2457.277</v>
      </c>
      <c r="CM32" s="94">
        <v>2670.8910000000001</v>
      </c>
      <c r="CN32" s="94">
        <v>2547.3960000000002</v>
      </c>
      <c r="CO32" s="94">
        <v>2407.819</v>
      </c>
      <c r="CP32" s="94">
        <v>1835.31</v>
      </c>
      <c r="CQ32" s="94">
        <v>1602.444</v>
      </c>
      <c r="CR32" s="94">
        <v>1493.05</v>
      </c>
      <c r="CS32" s="94">
        <v>1805.568</v>
      </c>
      <c r="CT32" s="95"/>
      <c r="CU32" s="95"/>
      <c r="CV32" s="95"/>
      <c r="CW32" s="96"/>
      <c r="CX32" s="97">
        <f t="array" ref="CX32">SUMPRODUCT(B32:CW32*0.25)</f>
        <v>77250.358500000002</v>
      </c>
    </row>
    <row r="33" spans="1:102" ht="24.95" customHeight="1" x14ac:dyDescent="0.2">
      <c r="A33" s="101" t="s">
        <v>28</v>
      </c>
      <c r="B33" s="98">
        <v>1475</v>
      </c>
      <c r="C33" s="99">
        <v>1386.6669999999999</v>
      </c>
      <c r="D33" s="99">
        <v>1298.3330000000001</v>
      </c>
      <c r="E33" s="99">
        <v>1385</v>
      </c>
      <c r="F33" s="99">
        <v>1495</v>
      </c>
      <c r="G33" s="99">
        <v>1605</v>
      </c>
      <c r="H33" s="99">
        <v>1715</v>
      </c>
      <c r="I33" s="99">
        <v>1651</v>
      </c>
      <c r="J33" s="99">
        <v>1651</v>
      </c>
      <c r="K33" s="99">
        <v>1651</v>
      </c>
      <c r="L33" s="99">
        <v>1651</v>
      </c>
      <c r="M33" s="99">
        <v>1651</v>
      </c>
      <c r="N33" s="99">
        <v>1653</v>
      </c>
      <c r="O33" s="99">
        <v>1653</v>
      </c>
      <c r="P33" s="99">
        <v>1653</v>
      </c>
      <c r="Q33" s="99">
        <v>1653</v>
      </c>
      <c r="R33" s="99">
        <v>1653</v>
      </c>
      <c r="S33" s="99">
        <v>1653</v>
      </c>
      <c r="T33" s="99">
        <v>1653</v>
      </c>
      <c r="U33" s="99">
        <v>1653</v>
      </c>
      <c r="V33" s="99">
        <v>1653</v>
      </c>
      <c r="W33" s="99">
        <v>1719</v>
      </c>
      <c r="X33" s="99">
        <v>1719</v>
      </c>
      <c r="Y33" s="99">
        <v>1719</v>
      </c>
      <c r="Z33" s="99">
        <v>1719</v>
      </c>
      <c r="AA33" s="99">
        <v>1719</v>
      </c>
      <c r="AB33" s="99">
        <v>1719</v>
      </c>
      <c r="AC33" s="99">
        <v>1719</v>
      </c>
      <c r="AD33" s="99">
        <v>1719</v>
      </c>
      <c r="AE33" s="99">
        <v>1719</v>
      </c>
      <c r="AF33" s="99">
        <v>1718</v>
      </c>
      <c r="AG33" s="99">
        <v>1718</v>
      </c>
      <c r="AH33" s="99">
        <v>1440</v>
      </c>
      <c r="AI33" s="99">
        <v>1330</v>
      </c>
      <c r="AJ33" s="99">
        <v>1320</v>
      </c>
      <c r="AK33" s="99">
        <v>1160</v>
      </c>
      <c r="AL33" s="99">
        <v>1141</v>
      </c>
      <c r="AM33" s="99">
        <v>1089.6669999999999</v>
      </c>
      <c r="AN33" s="99">
        <v>958.33299999999997</v>
      </c>
      <c r="AO33" s="99">
        <v>667</v>
      </c>
      <c r="AP33" s="99">
        <v>145.667</v>
      </c>
      <c r="AQ33" s="99">
        <v>50.332999999999998</v>
      </c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>
        <v>95</v>
      </c>
      <c r="BG33" s="99">
        <v>405</v>
      </c>
      <c r="BH33" s="99">
        <v>823</v>
      </c>
      <c r="BI33" s="99">
        <v>1040</v>
      </c>
      <c r="BJ33" s="99">
        <v>1179</v>
      </c>
      <c r="BK33" s="99">
        <v>1379</v>
      </c>
      <c r="BL33" s="99">
        <v>1464</v>
      </c>
      <c r="BM33" s="99">
        <v>1529</v>
      </c>
      <c r="BN33" s="99">
        <v>1630</v>
      </c>
      <c r="BO33" s="99">
        <v>1720</v>
      </c>
      <c r="BP33" s="99">
        <v>1889</v>
      </c>
      <c r="BQ33" s="99">
        <v>1904</v>
      </c>
      <c r="BR33" s="99">
        <v>2146</v>
      </c>
      <c r="BS33" s="99">
        <v>2312</v>
      </c>
      <c r="BT33" s="99">
        <v>2312</v>
      </c>
      <c r="BU33" s="99">
        <v>2312</v>
      </c>
      <c r="BV33" s="99">
        <v>2316</v>
      </c>
      <c r="BW33" s="99">
        <v>2316</v>
      </c>
      <c r="BX33" s="99">
        <v>2316</v>
      </c>
      <c r="BY33" s="99">
        <v>2316</v>
      </c>
      <c r="BZ33" s="99">
        <v>2320</v>
      </c>
      <c r="CA33" s="99">
        <v>2320</v>
      </c>
      <c r="CB33" s="99">
        <v>2320</v>
      </c>
      <c r="CC33" s="99">
        <v>2320</v>
      </c>
      <c r="CD33" s="99">
        <v>2319</v>
      </c>
      <c r="CE33" s="99">
        <v>2319</v>
      </c>
      <c r="CF33" s="99">
        <v>2319</v>
      </c>
      <c r="CG33" s="99">
        <v>2319</v>
      </c>
      <c r="CH33" s="99">
        <v>2324</v>
      </c>
      <c r="CI33" s="99">
        <v>2324</v>
      </c>
      <c r="CJ33" s="99">
        <v>2324</v>
      </c>
      <c r="CK33" s="99">
        <v>2324</v>
      </c>
      <c r="CL33" s="99">
        <v>2267</v>
      </c>
      <c r="CM33" s="99">
        <v>2267</v>
      </c>
      <c r="CN33" s="99">
        <v>2267</v>
      </c>
      <c r="CO33" s="99">
        <v>2267</v>
      </c>
      <c r="CP33" s="99">
        <v>2267</v>
      </c>
      <c r="CQ33" s="99">
        <v>2267</v>
      </c>
      <c r="CR33" s="99">
        <v>2267</v>
      </c>
      <c r="CS33" s="99">
        <v>2257</v>
      </c>
      <c r="CT33" s="100"/>
      <c r="CU33" s="100"/>
      <c r="CV33" s="100"/>
      <c r="CW33" s="102"/>
      <c r="CX33" s="103">
        <f t="array" ref="CX33">SUMPRODUCT(B33:CW33*0.25)</f>
        <v>35270.5</v>
      </c>
    </row>
    <row r="34" spans="1:102" ht="30" customHeight="1" thickBot="1" x14ac:dyDescent="0.25">
      <c r="A34" s="75" t="s">
        <v>29</v>
      </c>
      <c r="B34" s="76">
        <f>SUM(B31:B33)</f>
        <v>4685.9660000000003</v>
      </c>
      <c r="C34" s="77">
        <f t="shared" ref="C34:BN34" si="5">SUM(C31:C33)</f>
        <v>4543.8089999999993</v>
      </c>
      <c r="D34" s="77">
        <f t="shared" si="5"/>
        <v>4439.1049999999996</v>
      </c>
      <c r="E34" s="77">
        <f t="shared" si="5"/>
        <v>4338.174</v>
      </c>
      <c r="F34" s="77">
        <f t="shared" si="5"/>
        <v>4351.768</v>
      </c>
      <c r="G34" s="77">
        <f t="shared" si="5"/>
        <v>4315.2839999999997</v>
      </c>
      <c r="H34" s="77">
        <f t="shared" si="5"/>
        <v>4302.0929999999998</v>
      </c>
      <c r="I34" s="77">
        <f t="shared" si="5"/>
        <v>4226.7049999999999</v>
      </c>
      <c r="J34" s="77">
        <f t="shared" si="5"/>
        <v>4220.0560000000005</v>
      </c>
      <c r="K34" s="77">
        <f t="shared" si="5"/>
        <v>4206.1460000000006</v>
      </c>
      <c r="L34" s="77">
        <f t="shared" si="5"/>
        <v>4182.6730000000007</v>
      </c>
      <c r="M34" s="77">
        <f t="shared" si="5"/>
        <v>4166.9750000000004</v>
      </c>
      <c r="N34" s="77">
        <f t="shared" si="5"/>
        <v>4193.3969999999999</v>
      </c>
      <c r="O34" s="77">
        <f t="shared" si="5"/>
        <v>4172.2829999999994</v>
      </c>
      <c r="P34" s="77">
        <f t="shared" si="5"/>
        <v>4113.3420000000006</v>
      </c>
      <c r="Q34" s="77">
        <f t="shared" si="5"/>
        <v>4128.1219999999994</v>
      </c>
      <c r="R34" s="77">
        <f t="shared" si="5"/>
        <v>4120.9319999999998</v>
      </c>
      <c r="S34" s="77">
        <f t="shared" si="5"/>
        <v>4132.3050000000003</v>
      </c>
      <c r="T34" s="77">
        <f t="shared" si="5"/>
        <v>4156.2209999999995</v>
      </c>
      <c r="U34" s="77">
        <f t="shared" si="5"/>
        <v>4262.3559999999998</v>
      </c>
      <c r="V34" s="77">
        <f t="shared" si="5"/>
        <v>4910.1459999999997</v>
      </c>
      <c r="W34" s="77">
        <f t="shared" si="5"/>
        <v>5155.7790000000005</v>
      </c>
      <c r="X34" s="77">
        <f t="shared" si="5"/>
        <v>5558.1409999999996</v>
      </c>
      <c r="Y34" s="77">
        <f t="shared" si="5"/>
        <v>5896.9189999999999</v>
      </c>
      <c r="Z34" s="77">
        <f t="shared" si="5"/>
        <v>5789.7690000000002</v>
      </c>
      <c r="AA34" s="77">
        <f t="shared" si="5"/>
        <v>6127.4660000000003</v>
      </c>
      <c r="AB34" s="77">
        <f t="shared" si="5"/>
        <v>6226.2609999999995</v>
      </c>
      <c r="AC34" s="77">
        <f t="shared" si="5"/>
        <v>6316.4930000000004</v>
      </c>
      <c r="AD34" s="77">
        <f t="shared" si="5"/>
        <v>6482.5460000000003</v>
      </c>
      <c r="AE34" s="77">
        <f t="shared" si="5"/>
        <v>6548.7629999999999</v>
      </c>
      <c r="AF34" s="77">
        <f t="shared" si="5"/>
        <v>6619.6260000000002</v>
      </c>
      <c r="AG34" s="77">
        <f t="shared" si="5"/>
        <v>6682.268</v>
      </c>
      <c r="AH34" s="77">
        <f t="shared" si="5"/>
        <v>7315.6509999999998</v>
      </c>
      <c r="AI34" s="77">
        <f t="shared" si="5"/>
        <v>7376.9039999999995</v>
      </c>
      <c r="AJ34" s="77">
        <f t="shared" si="5"/>
        <v>7460.9070000000002</v>
      </c>
      <c r="AK34" s="77">
        <f t="shared" si="5"/>
        <v>7558.4839999999995</v>
      </c>
      <c r="AL34" s="77">
        <f t="shared" si="5"/>
        <v>7575.8810000000003</v>
      </c>
      <c r="AM34" s="77">
        <f t="shared" si="5"/>
        <v>7600.1309999999994</v>
      </c>
      <c r="AN34" s="77">
        <f t="shared" si="5"/>
        <v>7709.201</v>
      </c>
      <c r="AO34" s="77">
        <f t="shared" si="5"/>
        <v>7729.5020000000004</v>
      </c>
      <c r="AP34" s="77">
        <f t="shared" si="5"/>
        <v>7711.2140000000009</v>
      </c>
      <c r="AQ34" s="77">
        <f t="shared" si="5"/>
        <v>7699.8730000000005</v>
      </c>
      <c r="AR34" s="77">
        <f t="shared" si="5"/>
        <v>7835.7350000000006</v>
      </c>
      <c r="AS34" s="77">
        <f t="shared" si="5"/>
        <v>7956.4989999999998</v>
      </c>
      <c r="AT34" s="77">
        <f t="shared" si="5"/>
        <v>8072.32</v>
      </c>
      <c r="AU34" s="77">
        <f t="shared" si="5"/>
        <v>8051.3539999999994</v>
      </c>
      <c r="AV34" s="77">
        <f t="shared" si="5"/>
        <v>8018.3160000000007</v>
      </c>
      <c r="AW34" s="77">
        <f t="shared" si="5"/>
        <v>8042.112000000001</v>
      </c>
      <c r="AX34" s="77">
        <f t="shared" si="5"/>
        <v>8114.646999999999</v>
      </c>
      <c r="AY34" s="77">
        <f t="shared" si="5"/>
        <v>8152.0619999999999</v>
      </c>
      <c r="AZ34" s="77">
        <f t="shared" si="5"/>
        <v>8171.9419999999991</v>
      </c>
      <c r="BA34" s="77">
        <f t="shared" si="5"/>
        <v>8170.2530000000006</v>
      </c>
      <c r="BB34" s="77">
        <f t="shared" si="5"/>
        <v>7880.4050000000007</v>
      </c>
      <c r="BC34" s="77">
        <f t="shared" si="5"/>
        <v>7827.6180000000004</v>
      </c>
      <c r="BD34" s="77">
        <f t="shared" si="5"/>
        <v>7705.6819999999989</v>
      </c>
      <c r="BE34" s="77">
        <f t="shared" si="5"/>
        <v>7561.1100000000006</v>
      </c>
      <c r="BF34" s="77">
        <f t="shared" si="5"/>
        <v>7458.473</v>
      </c>
      <c r="BG34" s="77">
        <f t="shared" si="5"/>
        <v>7472.2759999999998</v>
      </c>
      <c r="BH34" s="77">
        <f t="shared" si="5"/>
        <v>7505.8029999999999</v>
      </c>
      <c r="BI34" s="77">
        <f t="shared" si="5"/>
        <v>7447.1900000000005</v>
      </c>
      <c r="BJ34" s="77">
        <f t="shared" si="5"/>
        <v>7275.1610000000001</v>
      </c>
      <c r="BK34" s="77">
        <f t="shared" si="5"/>
        <v>7043.9980000000005</v>
      </c>
      <c r="BL34" s="77">
        <f t="shared" si="5"/>
        <v>7164.83</v>
      </c>
      <c r="BM34" s="77">
        <f t="shared" si="5"/>
        <v>7188.0309999999999</v>
      </c>
      <c r="BN34" s="77">
        <f t="shared" si="5"/>
        <v>6696.884</v>
      </c>
      <c r="BO34" s="77">
        <f t="shared" ref="BO34:CW34" si="6">SUM(BO31:BO33)</f>
        <v>6729.8099999999995</v>
      </c>
      <c r="BP34" s="77">
        <f t="shared" si="6"/>
        <v>6732.924</v>
      </c>
      <c r="BQ34" s="77">
        <f t="shared" si="6"/>
        <v>6513.5779999999995</v>
      </c>
      <c r="BR34" s="77">
        <f t="shared" si="6"/>
        <v>6149.2830000000004</v>
      </c>
      <c r="BS34" s="77">
        <f t="shared" si="6"/>
        <v>6210.2089999999998</v>
      </c>
      <c r="BT34" s="77">
        <f t="shared" si="6"/>
        <v>5943.2389999999996</v>
      </c>
      <c r="BU34" s="77">
        <f t="shared" si="6"/>
        <v>6038.6790000000001</v>
      </c>
      <c r="BV34" s="77">
        <f t="shared" si="6"/>
        <v>6058.6319999999996</v>
      </c>
      <c r="BW34" s="77">
        <f t="shared" si="6"/>
        <v>6163.1980000000003</v>
      </c>
      <c r="BX34" s="77">
        <f t="shared" si="6"/>
        <v>6182.97</v>
      </c>
      <c r="BY34" s="77">
        <f t="shared" si="6"/>
        <v>6174.8739999999998</v>
      </c>
      <c r="BZ34" s="77">
        <f t="shared" si="6"/>
        <v>5934.6509999999998</v>
      </c>
      <c r="CA34" s="77">
        <f t="shared" si="6"/>
        <v>5925.0360000000001</v>
      </c>
      <c r="CB34" s="77">
        <f t="shared" si="6"/>
        <v>5910.902</v>
      </c>
      <c r="CC34" s="77">
        <f t="shared" si="6"/>
        <v>5835.8310000000001</v>
      </c>
      <c r="CD34" s="77">
        <f t="shared" si="6"/>
        <v>5767.0720000000001</v>
      </c>
      <c r="CE34" s="77">
        <f t="shared" si="6"/>
        <v>5587.2240000000002</v>
      </c>
      <c r="CF34" s="77">
        <f t="shared" si="6"/>
        <v>5542.6480000000001</v>
      </c>
      <c r="CG34" s="77">
        <f t="shared" si="6"/>
        <v>5436.43</v>
      </c>
      <c r="CH34" s="77">
        <f t="shared" si="6"/>
        <v>5829.1109999999999</v>
      </c>
      <c r="CI34" s="77">
        <f t="shared" si="6"/>
        <v>5815.1</v>
      </c>
      <c r="CJ34" s="77">
        <f t="shared" si="6"/>
        <v>5852.1909999999998</v>
      </c>
      <c r="CK34" s="77">
        <f t="shared" si="6"/>
        <v>5593.0889999999999</v>
      </c>
      <c r="CL34" s="77">
        <f t="shared" si="6"/>
        <v>5433.0470000000005</v>
      </c>
      <c r="CM34" s="77">
        <f t="shared" si="6"/>
        <v>5630.7610000000004</v>
      </c>
      <c r="CN34" s="77">
        <f t="shared" si="6"/>
        <v>5502.2659999999996</v>
      </c>
      <c r="CO34" s="77">
        <f t="shared" si="6"/>
        <v>5360.6890000000003</v>
      </c>
      <c r="CP34" s="77">
        <f t="shared" si="6"/>
        <v>4724.18</v>
      </c>
      <c r="CQ34" s="77">
        <f t="shared" si="6"/>
        <v>4489.3140000000003</v>
      </c>
      <c r="CR34" s="77">
        <f t="shared" si="6"/>
        <v>4377.92</v>
      </c>
      <c r="CS34" s="77">
        <f t="shared" si="6"/>
        <v>4678.4380000000001</v>
      </c>
      <c r="CT34" s="78">
        <f t="shared" si="6"/>
        <v>0</v>
      </c>
      <c r="CU34" s="78">
        <f t="shared" si="6"/>
        <v>0</v>
      </c>
      <c r="CV34" s="78">
        <f t="shared" si="6"/>
        <v>0</v>
      </c>
      <c r="CW34" s="79">
        <f t="shared" si="6"/>
        <v>0</v>
      </c>
      <c r="CX34" s="80">
        <f>SUM(CX31:CX33)</f>
        <v>147061.40849999999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47" t="s">
        <v>30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31</v>
      </c>
      <c r="B37" s="114">
        <v>45</v>
      </c>
      <c r="C37" s="115">
        <v>45</v>
      </c>
      <c r="D37" s="115">
        <v>45</v>
      </c>
      <c r="E37" s="115">
        <v>45</v>
      </c>
      <c r="F37" s="115">
        <v>97</v>
      </c>
      <c r="G37" s="115">
        <v>97</v>
      </c>
      <c r="H37" s="115">
        <v>97</v>
      </c>
      <c r="I37" s="115">
        <v>97</v>
      </c>
      <c r="J37" s="115">
        <v>101</v>
      </c>
      <c r="K37" s="115">
        <v>101</v>
      </c>
      <c r="L37" s="115">
        <v>101</v>
      </c>
      <c r="M37" s="115">
        <v>101</v>
      </c>
      <c r="N37" s="115">
        <v>127</v>
      </c>
      <c r="O37" s="115">
        <v>127</v>
      </c>
      <c r="P37" s="115">
        <v>127</v>
      </c>
      <c r="Q37" s="115">
        <v>127</v>
      </c>
      <c r="R37" s="115">
        <v>110</v>
      </c>
      <c r="S37" s="115">
        <v>110</v>
      </c>
      <c r="T37" s="115">
        <v>110</v>
      </c>
      <c r="U37" s="115">
        <v>110</v>
      </c>
      <c r="V37" s="115">
        <v>147</v>
      </c>
      <c r="W37" s="115">
        <v>147</v>
      </c>
      <c r="X37" s="115">
        <v>147</v>
      </c>
      <c r="Y37" s="115">
        <v>147</v>
      </c>
      <c r="Z37" s="115">
        <v>94</v>
      </c>
      <c r="AA37" s="115">
        <v>94</v>
      </c>
      <c r="AB37" s="115">
        <v>94</v>
      </c>
      <c r="AC37" s="115">
        <v>94</v>
      </c>
      <c r="AD37" s="115">
        <v>19</v>
      </c>
      <c r="AE37" s="115">
        <v>19</v>
      </c>
      <c r="AF37" s="115">
        <v>19</v>
      </c>
      <c r="AG37" s="115">
        <v>19</v>
      </c>
      <c r="AH37" s="115">
        <v>5</v>
      </c>
      <c r="AI37" s="115">
        <v>5</v>
      </c>
      <c r="AJ37" s="115">
        <v>5</v>
      </c>
      <c r="AK37" s="115">
        <v>5</v>
      </c>
      <c r="AL37" s="115">
        <v>5</v>
      </c>
      <c r="AM37" s="115">
        <v>5</v>
      </c>
      <c r="AN37" s="115">
        <v>5</v>
      </c>
      <c r="AO37" s="115">
        <v>5</v>
      </c>
      <c r="AP37" s="115">
        <v>5</v>
      </c>
      <c r="AQ37" s="115">
        <v>5</v>
      </c>
      <c r="AR37" s="115">
        <v>5</v>
      </c>
      <c r="AS37" s="115">
        <v>5</v>
      </c>
      <c r="AT37" s="115">
        <v>5</v>
      </c>
      <c r="AU37" s="115">
        <v>5</v>
      </c>
      <c r="AV37" s="115">
        <v>5</v>
      </c>
      <c r="AW37" s="115">
        <v>5</v>
      </c>
      <c r="AX37" s="115">
        <v>5</v>
      </c>
      <c r="AY37" s="115">
        <v>5</v>
      </c>
      <c r="AZ37" s="115">
        <v>5</v>
      </c>
      <c r="BA37" s="115">
        <v>5</v>
      </c>
      <c r="BB37" s="115">
        <v>5</v>
      </c>
      <c r="BC37" s="115">
        <v>5</v>
      </c>
      <c r="BD37" s="115">
        <v>5</v>
      </c>
      <c r="BE37" s="115">
        <v>5</v>
      </c>
      <c r="BF37" s="115">
        <v>5</v>
      </c>
      <c r="BG37" s="115">
        <v>5</v>
      </c>
      <c r="BH37" s="115">
        <v>5</v>
      </c>
      <c r="BI37" s="115">
        <v>5</v>
      </c>
      <c r="BJ37" s="115">
        <v>5</v>
      </c>
      <c r="BK37" s="115">
        <v>5</v>
      </c>
      <c r="BL37" s="115">
        <v>5</v>
      </c>
      <c r="BM37" s="115">
        <v>5</v>
      </c>
      <c r="BN37" s="115">
        <v>9</v>
      </c>
      <c r="BO37" s="115">
        <v>9</v>
      </c>
      <c r="BP37" s="115">
        <v>9</v>
      </c>
      <c r="BQ37" s="115">
        <v>9</v>
      </c>
      <c r="BR37" s="115">
        <v>96</v>
      </c>
      <c r="BS37" s="115">
        <v>96</v>
      </c>
      <c r="BT37" s="115">
        <v>96</v>
      </c>
      <c r="BU37" s="115">
        <v>96</v>
      </c>
      <c r="BV37" s="115">
        <v>111</v>
      </c>
      <c r="BW37" s="115">
        <v>111</v>
      </c>
      <c r="BX37" s="115">
        <v>111</v>
      </c>
      <c r="BY37" s="115">
        <v>111</v>
      </c>
      <c r="BZ37" s="115">
        <v>111</v>
      </c>
      <c r="CA37" s="115">
        <v>111</v>
      </c>
      <c r="CB37" s="115">
        <v>111</v>
      </c>
      <c r="CC37" s="115">
        <v>111</v>
      </c>
      <c r="CD37" s="115">
        <v>113</v>
      </c>
      <c r="CE37" s="115">
        <v>113</v>
      </c>
      <c r="CF37" s="115">
        <v>113</v>
      </c>
      <c r="CG37" s="115">
        <v>113</v>
      </c>
      <c r="CH37" s="115">
        <v>80</v>
      </c>
      <c r="CI37" s="115">
        <v>80</v>
      </c>
      <c r="CJ37" s="115">
        <v>80</v>
      </c>
      <c r="CK37" s="115">
        <v>80</v>
      </c>
      <c r="CL37" s="115">
        <v>75</v>
      </c>
      <c r="CM37" s="115">
        <v>75</v>
      </c>
      <c r="CN37" s="115">
        <v>75</v>
      </c>
      <c r="CO37" s="115">
        <v>75</v>
      </c>
      <c r="CP37" s="115">
        <v>47</v>
      </c>
      <c r="CQ37" s="115">
        <v>47</v>
      </c>
      <c r="CR37" s="115">
        <v>47</v>
      </c>
      <c r="CS37" s="115">
        <v>47</v>
      </c>
      <c r="CT37" s="116"/>
      <c r="CU37" s="116"/>
      <c r="CV37" s="116"/>
      <c r="CW37" s="117"/>
      <c r="CX37" s="91">
        <f t="array" ref="CX37">SUMPRODUCT(B37:CW37*0.25)</f>
        <v>1422</v>
      </c>
    </row>
    <row r="38" spans="1:102" ht="24.95" customHeight="1" x14ac:dyDescent="0.2">
      <c r="A38" s="118" t="s">
        <v>32</v>
      </c>
      <c r="B38" s="119">
        <v>20</v>
      </c>
      <c r="C38" s="120">
        <v>20</v>
      </c>
      <c r="D38" s="120">
        <v>20</v>
      </c>
      <c r="E38" s="120">
        <v>20</v>
      </c>
      <c r="F38" s="120">
        <v>13</v>
      </c>
      <c r="G38" s="120">
        <v>13</v>
      </c>
      <c r="H38" s="120">
        <v>13</v>
      </c>
      <c r="I38" s="120">
        <v>13</v>
      </c>
      <c r="J38" s="120">
        <v>13</v>
      </c>
      <c r="K38" s="120">
        <v>13</v>
      </c>
      <c r="L38" s="120">
        <v>13</v>
      </c>
      <c r="M38" s="120">
        <v>13</v>
      </c>
      <c r="N38" s="120">
        <v>13</v>
      </c>
      <c r="O38" s="120">
        <v>13</v>
      </c>
      <c r="P38" s="120">
        <v>13</v>
      </c>
      <c r="Q38" s="120">
        <v>13</v>
      </c>
      <c r="R38" s="120">
        <v>18</v>
      </c>
      <c r="S38" s="120">
        <v>18</v>
      </c>
      <c r="T38" s="120">
        <v>18</v>
      </c>
      <c r="U38" s="120">
        <v>18</v>
      </c>
      <c r="V38" s="120">
        <v>20</v>
      </c>
      <c r="W38" s="120">
        <v>20</v>
      </c>
      <c r="X38" s="120">
        <v>20</v>
      </c>
      <c r="Y38" s="120">
        <v>20</v>
      </c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>
        <v>330</v>
      </c>
      <c r="BS38" s="120">
        <v>330</v>
      </c>
      <c r="BT38" s="120">
        <v>330</v>
      </c>
      <c r="BU38" s="120">
        <v>330</v>
      </c>
      <c r="BV38" s="120">
        <v>285</v>
      </c>
      <c r="BW38" s="120">
        <v>285</v>
      </c>
      <c r="BX38" s="120">
        <v>285</v>
      </c>
      <c r="BY38" s="120">
        <v>285</v>
      </c>
      <c r="BZ38" s="120">
        <v>40</v>
      </c>
      <c r="CA38" s="120">
        <v>40</v>
      </c>
      <c r="CB38" s="120">
        <v>40</v>
      </c>
      <c r="CC38" s="120">
        <v>40</v>
      </c>
      <c r="CD38" s="120">
        <v>40</v>
      </c>
      <c r="CE38" s="120">
        <v>40</v>
      </c>
      <c r="CF38" s="120">
        <v>40</v>
      </c>
      <c r="CG38" s="120">
        <v>40</v>
      </c>
      <c r="CH38" s="120"/>
      <c r="CI38" s="120"/>
      <c r="CJ38" s="120"/>
      <c r="CK38" s="120"/>
      <c r="CL38" s="120"/>
      <c r="CM38" s="120"/>
      <c r="CN38" s="120"/>
      <c r="CO38" s="120"/>
      <c r="CP38" s="120">
        <v>20</v>
      </c>
      <c r="CQ38" s="120">
        <v>20</v>
      </c>
      <c r="CR38" s="120">
        <v>20</v>
      </c>
      <c r="CS38" s="120">
        <v>20</v>
      </c>
      <c r="CT38" s="120"/>
      <c r="CU38" s="120"/>
      <c r="CV38" s="120"/>
      <c r="CW38" s="121"/>
      <c r="CX38" s="97">
        <f t="array" ref="CX38">SUMPRODUCT(B38:CW38*0.25)</f>
        <v>812</v>
      </c>
    </row>
    <row r="39" spans="1:102" ht="24.95" customHeight="1" x14ac:dyDescent="0.2">
      <c r="A39" s="118" t="s">
        <v>33</v>
      </c>
      <c r="B39" s="119"/>
      <c r="C39" s="120"/>
      <c r="D39" s="120"/>
      <c r="E39" s="120">
        <v>49.6</v>
      </c>
      <c r="F39" s="120"/>
      <c r="G39" s="120"/>
      <c r="H39" s="120"/>
      <c r="I39" s="120"/>
      <c r="J39" s="120"/>
      <c r="K39" s="120"/>
      <c r="L39" s="120"/>
      <c r="M39" s="120"/>
      <c r="N39" s="120">
        <v>98</v>
      </c>
      <c r="O39" s="120">
        <v>156.80000000000001</v>
      </c>
      <c r="P39" s="120">
        <v>307.2</v>
      </c>
      <c r="Q39" s="120">
        <v>297.60000000000002</v>
      </c>
      <c r="R39" s="120"/>
      <c r="S39" s="120"/>
      <c r="T39" s="120"/>
      <c r="U39" s="120"/>
      <c r="V39" s="120"/>
      <c r="W39" s="120"/>
      <c r="X39" s="120"/>
      <c r="Y39" s="120"/>
      <c r="Z39" s="120"/>
      <c r="AA39" s="120"/>
      <c r="AB39" s="120"/>
      <c r="AC39" s="120"/>
      <c r="AD39" s="120"/>
      <c r="AE39" s="120"/>
      <c r="AF39" s="120"/>
      <c r="AG39" s="120"/>
      <c r="AH39" s="120"/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/>
      <c r="BJ39" s="120"/>
      <c r="BK39" s="120"/>
      <c r="BL39" s="120"/>
      <c r="BM39" s="120"/>
      <c r="BN39" s="120"/>
      <c r="BO39" s="120"/>
      <c r="BP39" s="120"/>
      <c r="BQ39" s="120"/>
      <c r="BR39" s="120"/>
      <c r="BS39" s="120"/>
      <c r="BT39" s="120"/>
      <c r="BU39" s="120"/>
      <c r="BV39" s="120">
        <v>20</v>
      </c>
      <c r="BW39" s="120">
        <v>9.1</v>
      </c>
      <c r="BX39" s="120">
        <v>111</v>
      </c>
      <c r="BY39" s="120">
        <v>160</v>
      </c>
      <c r="BZ39" s="120">
        <v>224.9</v>
      </c>
      <c r="CA39" s="120">
        <v>248.8</v>
      </c>
      <c r="CB39" s="120">
        <v>197.4</v>
      </c>
      <c r="CC39" s="120">
        <v>136.6</v>
      </c>
      <c r="CD39" s="120">
        <v>117</v>
      </c>
      <c r="CE39" s="120">
        <v>169.4</v>
      </c>
      <c r="CF39" s="120">
        <v>112.7</v>
      </c>
      <c r="CG39" s="120">
        <v>102.8</v>
      </c>
      <c r="CH39" s="120"/>
      <c r="CI39" s="120"/>
      <c r="CJ39" s="120"/>
      <c r="CK39" s="120"/>
      <c r="CL39" s="120"/>
      <c r="CM39" s="120"/>
      <c r="CN39" s="120"/>
      <c r="CO39" s="120"/>
      <c r="CP39" s="120"/>
      <c r="CQ39" s="120">
        <v>106.4</v>
      </c>
      <c r="CR39" s="120">
        <v>152.1</v>
      </c>
      <c r="CS39" s="120"/>
      <c r="CT39" s="122"/>
      <c r="CU39" s="122"/>
      <c r="CV39" s="122"/>
      <c r="CW39" s="121"/>
      <c r="CX39" s="97">
        <f t="array" ref="CX39">SUMPRODUCT(B39:CW39*0.25)</f>
        <v>694.35</v>
      </c>
    </row>
    <row r="40" spans="1:102" ht="24.95" customHeight="1" x14ac:dyDescent="0.2">
      <c r="A40" s="118" t="s">
        <v>34</v>
      </c>
      <c r="B40" s="119">
        <v>46</v>
      </c>
      <c r="C40" s="120">
        <v>46</v>
      </c>
      <c r="D40" s="120">
        <v>46</v>
      </c>
      <c r="E40" s="120">
        <v>46</v>
      </c>
      <c r="F40" s="120">
        <v>46</v>
      </c>
      <c r="G40" s="120">
        <v>46</v>
      </c>
      <c r="H40" s="120">
        <v>46</v>
      </c>
      <c r="I40" s="120">
        <v>46</v>
      </c>
      <c r="J40" s="120">
        <v>46</v>
      </c>
      <c r="K40" s="120">
        <v>46</v>
      </c>
      <c r="L40" s="120">
        <v>46</v>
      </c>
      <c r="M40" s="120">
        <v>46</v>
      </c>
      <c r="N40" s="120">
        <v>46</v>
      </c>
      <c r="O40" s="120">
        <v>46</v>
      </c>
      <c r="P40" s="120">
        <v>46</v>
      </c>
      <c r="Q40" s="120">
        <v>46</v>
      </c>
      <c r="R40" s="120">
        <v>46</v>
      </c>
      <c r="S40" s="120">
        <v>46</v>
      </c>
      <c r="T40" s="120">
        <v>46</v>
      </c>
      <c r="U40" s="120">
        <v>46</v>
      </c>
      <c r="V40" s="120">
        <v>46</v>
      </c>
      <c r="W40" s="120">
        <v>46</v>
      </c>
      <c r="X40" s="120">
        <v>46</v>
      </c>
      <c r="Y40" s="120">
        <v>46</v>
      </c>
      <c r="Z40" s="120">
        <v>46</v>
      </c>
      <c r="AA40" s="120">
        <v>46</v>
      </c>
      <c r="AB40" s="120">
        <v>46</v>
      </c>
      <c r="AC40" s="120">
        <v>46</v>
      </c>
      <c r="AD40" s="120">
        <v>46</v>
      </c>
      <c r="AE40" s="120">
        <v>46</v>
      </c>
      <c r="AF40" s="120">
        <v>46</v>
      </c>
      <c r="AG40" s="120">
        <v>46</v>
      </c>
      <c r="AH40" s="120">
        <v>50</v>
      </c>
      <c r="AI40" s="120">
        <v>50</v>
      </c>
      <c r="AJ40" s="120">
        <v>50</v>
      </c>
      <c r="AK40" s="120">
        <v>50</v>
      </c>
      <c r="AL40" s="120">
        <v>50</v>
      </c>
      <c r="AM40" s="120">
        <v>50</v>
      </c>
      <c r="AN40" s="120">
        <v>50</v>
      </c>
      <c r="AO40" s="120">
        <v>50</v>
      </c>
      <c r="AP40" s="120">
        <v>42</v>
      </c>
      <c r="AQ40" s="120">
        <v>42</v>
      </c>
      <c r="AR40" s="120">
        <v>42</v>
      </c>
      <c r="AS40" s="120">
        <v>42</v>
      </c>
      <c r="AT40" s="120"/>
      <c r="AU40" s="120"/>
      <c r="AV40" s="120"/>
      <c r="AW40" s="120"/>
      <c r="AX40" s="120"/>
      <c r="AY40" s="120"/>
      <c r="AZ40" s="120"/>
      <c r="BA40" s="120"/>
      <c r="BB40" s="120">
        <v>20</v>
      </c>
      <c r="BC40" s="120">
        <v>20</v>
      </c>
      <c r="BD40" s="120">
        <v>20</v>
      </c>
      <c r="BE40" s="120">
        <v>20</v>
      </c>
      <c r="BF40" s="120">
        <v>25</v>
      </c>
      <c r="BG40" s="120">
        <v>25</v>
      </c>
      <c r="BH40" s="120">
        <v>25</v>
      </c>
      <c r="BI40" s="120">
        <v>25</v>
      </c>
      <c r="BJ40" s="120">
        <v>50</v>
      </c>
      <c r="BK40" s="120">
        <v>50</v>
      </c>
      <c r="BL40" s="120">
        <v>50</v>
      </c>
      <c r="BM40" s="120">
        <v>50</v>
      </c>
      <c r="BN40" s="120">
        <v>50</v>
      </c>
      <c r="BO40" s="120">
        <v>50</v>
      </c>
      <c r="BP40" s="120">
        <v>50</v>
      </c>
      <c r="BQ40" s="120">
        <v>50</v>
      </c>
      <c r="BR40" s="120">
        <v>50</v>
      </c>
      <c r="BS40" s="120">
        <v>50</v>
      </c>
      <c r="BT40" s="120">
        <v>50</v>
      </c>
      <c r="BU40" s="120">
        <v>50</v>
      </c>
      <c r="BV40" s="120">
        <v>50</v>
      </c>
      <c r="BW40" s="120">
        <v>50</v>
      </c>
      <c r="BX40" s="120">
        <v>50</v>
      </c>
      <c r="BY40" s="120">
        <v>50</v>
      </c>
      <c r="BZ40" s="120">
        <v>46</v>
      </c>
      <c r="CA40" s="120">
        <v>46</v>
      </c>
      <c r="CB40" s="120">
        <v>46</v>
      </c>
      <c r="CC40" s="120">
        <v>46</v>
      </c>
      <c r="CD40" s="120">
        <v>46</v>
      </c>
      <c r="CE40" s="120">
        <v>46</v>
      </c>
      <c r="CF40" s="120">
        <v>46</v>
      </c>
      <c r="CG40" s="120">
        <v>46</v>
      </c>
      <c r="CH40" s="120">
        <v>46</v>
      </c>
      <c r="CI40" s="120">
        <v>46</v>
      </c>
      <c r="CJ40" s="120">
        <v>46</v>
      </c>
      <c r="CK40" s="120">
        <v>46</v>
      </c>
      <c r="CL40" s="120">
        <v>46</v>
      </c>
      <c r="CM40" s="120">
        <v>46</v>
      </c>
      <c r="CN40" s="120">
        <v>46</v>
      </c>
      <c r="CO40" s="120">
        <v>46</v>
      </c>
      <c r="CP40" s="120">
        <v>46</v>
      </c>
      <c r="CQ40" s="120">
        <v>46</v>
      </c>
      <c r="CR40" s="120">
        <v>46</v>
      </c>
      <c r="CS40" s="120">
        <v>46</v>
      </c>
      <c r="CT40" s="122"/>
      <c r="CU40" s="122"/>
      <c r="CV40" s="122"/>
      <c r="CW40" s="121"/>
      <c r="CX40" s="97">
        <f t="array" ref="CX40">SUMPRODUCT(B40:CW40*0.25)</f>
        <v>985</v>
      </c>
    </row>
    <row r="41" spans="1:102" ht="24.95" customHeight="1" x14ac:dyDescent="0.2">
      <c r="A41" s="118" t="s">
        <v>35</v>
      </c>
      <c r="B41" s="119">
        <v>315</v>
      </c>
      <c r="C41" s="120">
        <v>315</v>
      </c>
      <c r="D41" s="120">
        <v>315</v>
      </c>
      <c r="E41" s="120">
        <v>315</v>
      </c>
      <c r="F41" s="120">
        <v>428.3</v>
      </c>
      <c r="G41" s="120">
        <v>428.3</v>
      </c>
      <c r="H41" s="120">
        <v>428.3</v>
      </c>
      <c r="I41" s="120">
        <v>428.3</v>
      </c>
      <c r="J41" s="120">
        <v>500</v>
      </c>
      <c r="K41" s="120">
        <v>500</v>
      </c>
      <c r="L41" s="120">
        <v>500</v>
      </c>
      <c r="M41" s="120">
        <v>500</v>
      </c>
      <c r="N41" s="120">
        <v>160.80000000000001</v>
      </c>
      <c r="O41" s="120">
        <v>160.80000000000001</v>
      </c>
      <c r="P41" s="120">
        <v>160.80000000000001</v>
      </c>
      <c r="Q41" s="120">
        <v>160.80000000000001</v>
      </c>
      <c r="R41" s="120">
        <v>500</v>
      </c>
      <c r="S41" s="120">
        <v>500</v>
      </c>
      <c r="T41" s="120">
        <v>500</v>
      </c>
      <c r="U41" s="120">
        <v>500</v>
      </c>
      <c r="V41" s="120">
        <v>500</v>
      </c>
      <c r="W41" s="120">
        <v>500</v>
      </c>
      <c r="X41" s="120">
        <v>500</v>
      </c>
      <c r="Y41" s="120">
        <v>500</v>
      </c>
      <c r="Z41" s="120">
        <v>500</v>
      </c>
      <c r="AA41" s="120">
        <v>500</v>
      </c>
      <c r="AB41" s="120">
        <v>500</v>
      </c>
      <c r="AC41" s="120">
        <v>500</v>
      </c>
      <c r="AD41" s="120">
        <v>500</v>
      </c>
      <c r="AE41" s="120">
        <v>500</v>
      </c>
      <c r="AF41" s="120">
        <v>500</v>
      </c>
      <c r="AG41" s="120">
        <v>500</v>
      </c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>
        <v>33.799999999999997</v>
      </c>
      <c r="BO41" s="120">
        <v>33.799999999999997</v>
      </c>
      <c r="BP41" s="120">
        <v>33.799999999999997</v>
      </c>
      <c r="BQ41" s="120">
        <v>33.799999999999997</v>
      </c>
      <c r="BR41" s="120">
        <v>500</v>
      </c>
      <c r="BS41" s="120">
        <v>500</v>
      </c>
      <c r="BT41" s="120">
        <v>500</v>
      </c>
      <c r="BU41" s="120">
        <v>500</v>
      </c>
      <c r="BV41" s="120">
        <v>500</v>
      </c>
      <c r="BW41" s="120">
        <v>500</v>
      </c>
      <c r="BX41" s="120">
        <v>500</v>
      </c>
      <c r="BY41" s="120">
        <v>500</v>
      </c>
      <c r="BZ41" s="120">
        <v>500</v>
      </c>
      <c r="CA41" s="120">
        <v>500</v>
      </c>
      <c r="CB41" s="120">
        <v>500</v>
      </c>
      <c r="CC41" s="120">
        <v>500</v>
      </c>
      <c r="CD41" s="120">
        <v>500</v>
      </c>
      <c r="CE41" s="120">
        <v>500</v>
      </c>
      <c r="CF41" s="120">
        <v>500</v>
      </c>
      <c r="CG41" s="120">
        <v>500</v>
      </c>
      <c r="CH41" s="120">
        <v>500</v>
      </c>
      <c r="CI41" s="120">
        <v>500</v>
      </c>
      <c r="CJ41" s="120">
        <v>500</v>
      </c>
      <c r="CK41" s="120">
        <v>500</v>
      </c>
      <c r="CL41" s="120">
        <v>500</v>
      </c>
      <c r="CM41" s="120">
        <v>500</v>
      </c>
      <c r="CN41" s="120">
        <v>500</v>
      </c>
      <c r="CO41" s="120">
        <v>500</v>
      </c>
      <c r="CP41" s="120">
        <v>500</v>
      </c>
      <c r="CQ41" s="120">
        <v>500</v>
      </c>
      <c r="CR41" s="120">
        <v>500</v>
      </c>
      <c r="CS41" s="120">
        <v>500</v>
      </c>
      <c r="CT41" s="122"/>
      <c r="CU41" s="122"/>
      <c r="CV41" s="122"/>
      <c r="CW41" s="121"/>
      <c r="CX41" s="97">
        <f t="array" ref="CX41">SUMPRODUCT(B41:CW41*0.25)</f>
        <v>6937.9</v>
      </c>
    </row>
    <row r="42" spans="1:102" ht="30" customHeight="1" thickBot="1" x14ac:dyDescent="0.25">
      <c r="A42" s="105" t="s">
        <v>36</v>
      </c>
      <c r="B42" s="106">
        <f>SUM(B37:B41)</f>
        <v>426</v>
      </c>
      <c r="C42" s="107">
        <f t="shared" ref="C42:BN42" si="7">SUM(C37:C41)</f>
        <v>426</v>
      </c>
      <c r="D42" s="107">
        <f t="shared" si="7"/>
        <v>426</v>
      </c>
      <c r="E42" s="107">
        <f t="shared" si="7"/>
        <v>475.6</v>
      </c>
      <c r="F42" s="107">
        <f t="shared" si="7"/>
        <v>584.29999999999995</v>
      </c>
      <c r="G42" s="107">
        <f t="shared" si="7"/>
        <v>584.29999999999995</v>
      </c>
      <c r="H42" s="107">
        <f t="shared" si="7"/>
        <v>584.29999999999995</v>
      </c>
      <c r="I42" s="107">
        <f t="shared" si="7"/>
        <v>584.29999999999995</v>
      </c>
      <c r="J42" s="107">
        <f t="shared" si="7"/>
        <v>660</v>
      </c>
      <c r="K42" s="107">
        <f t="shared" si="7"/>
        <v>660</v>
      </c>
      <c r="L42" s="107">
        <f t="shared" si="7"/>
        <v>660</v>
      </c>
      <c r="M42" s="107">
        <f t="shared" si="7"/>
        <v>660</v>
      </c>
      <c r="N42" s="107">
        <f t="shared" si="7"/>
        <v>444.8</v>
      </c>
      <c r="O42" s="107">
        <f t="shared" si="7"/>
        <v>503.6</v>
      </c>
      <c r="P42" s="107">
        <f t="shared" si="7"/>
        <v>654</v>
      </c>
      <c r="Q42" s="107">
        <f t="shared" si="7"/>
        <v>644.40000000000009</v>
      </c>
      <c r="R42" s="107">
        <f t="shared" si="7"/>
        <v>674</v>
      </c>
      <c r="S42" s="107">
        <f t="shared" si="7"/>
        <v>674</v>
      </c>
      <c r="T42" s="107">
        <f t="shared" si="7"/>
        <v>674</v>
      </c>
      <c r="U42" s="107">
        <f t="shared" si="7"/>
        <v>674</v>
      </c>
      <c r="V42" s="107">
        <f t="shared" si="7"/>
        <v>713</v>
      </c>
      <c r="W42" s="107">
        <f t="shared" si="7"/>
        <v>713</v>
      </c>
      <c r="X42" s="107">
        <f t="shared" si="7"/>
        <v>713</v>
      </c>
      <c r="Y42" s="107">
        <f t="shared" si="7"/>
        <v>713</v>
      </c>
      <c r="Z42" s="107">
        <f t="shared" si="7"/>
        <v>640</v>
      </c>
      <c r="AA42" s="107">
        <f t="shared" si="7"/>
        <v>640</v>
      </c>
      <c r="AB42" s="107">
        <f t="shared" si="7"/>
        <v>640</v>
      </c>
      <c r="AC42" s="107">
        <f t="shared" si="7"/>
        <v>640</v>
      </c>
      <c r="AD42" s="107">
        <f t="shared" si="7"/>
        <v>565</v>
      </c>
      <c r="AE42" s="107">
        <f t="shared" si="7"/>
        <v>565</v>
      </c>
      <c r="AF42" s="107">
        <f t="shared" si="7"/>
        <v>565</v>
      </c>
      <c r="AG42" s="107">
        <f t="shared" si="7"/>
        <v>565</v>
      </c>
      <c r="AH42" s="107">
        <f t="shared" si="7"/>
        <v>55</v>
      </c>
      <c r="AI42" s="107">
        <f t="shared" si="7"/>
        <v>55</v>
      </c>
      <c r="AJ42" s="107">
        <f t="shared" si="7"/>
        <v>55</v>
      </c>
      <c r="AK42" s="107">
        <f t="shared" si="7"/>
        <v>55</v>
      </c>
      <c r="AL42" s="107">
        <f t="shared" si="7"/>
        <v>55</v>
      </c>
      <c r="AM42" s="107">
        <f t="shared" si="7"/>
        <v>55</v>
      </c>
      <c r="AN42" s="107">
        <f t="shared" si="7"/>
        <v>55</v>
      </c>
      <c r="AO42" s="107">
        <f t="shared" si="7"/>
        <v>55</v>
      </c>
      <c r="AP42" s="107">
        <f t="shared" si="7"/>
        <v>47</v>
      </c>
      <c r="AQ42" s="107">
        <f t="shared" si="7"/>
        <v>47</v>
      </c>
      <c r="AR42" s="107">
        <f t="shared" si="7"/>
        <v>47</v>
      </c>
      <c r="AS42" s="107">
        <f t="shared" si="7"/>
        <v>47</v>
      </c>
      <c r="AT42" s="107">
        <f t="shared" si="7"/>
        <v>5</v>
      </c>
      <c r="AU42" s="107">
        <f t="shared" si="7"/>
        <v>5</v>
      </c>
      <c r="AV42" s="107">
        <f t="shared" si="7"/>
        <v>5</v>
      </c>
      <c r="AW42" s="107">
        <f t="shared" si="7"/>
        <v>5</v>
      </c>
      <c r="AX42" s="107">
        <f t="shared" si="7"/>
        <v>5</v>
      </c>
      <c r="AY42" s="107">
        <f t="shared" si="7"/>
        <v>5</v>
      </c>
      <c r="AZ42" s="107">
        <f t="shared" si="7"/>
        <v>5</v>
      </c>
      <c r="BA42" s="107">
        <f t="shared" si="7"/>
        <v>5</v>
      </c>
      <c r="BB42" s="107">
        <f t="shared" si="7"/>
        <v>25</v>
      </c>
      <c r="BC42" s="107">
        <f t="shared" si="7"/>
        <v>25</v>
      </c>
      <c r="BD42" s="107">
        <f t="shared" si="7"/>
        <v>25</v>
      </c>
      <c r="BE42" s="107">
        <f t="shared" si="7"/>
        <v>25</v>
      </c>
      <c r="BF42" s="107">
        <f t="shared" si="7"/>
        <v>30</v>
      </c>
      <c r="BG42" s="107">
        <f t="shared" si="7"/>
        <v>30</v>
      </c>
      <c r="BH42" s="107">
        <f t="shared" si="7"/>
        <v>30</v>
      </c>
      <c r="BI42" s="107">
        <f t="shared" si="7"/>
        <v>30</v>
      </c>
      <c r="BJ42" s="107">
        <f t="shared" si="7"/>
        <v>55</v>
      </c>
      <c r="BK42" s="107">
        <f t="shared" si="7"/>
        <v>55</v>
      </c>
      <c r="BL42" s="107">
        <f t="shared" si="7"/>
        <v>55</v>
      </c>
      <c r="BM42" s="107">
        <f t="shared" si="7"/>
        <v>55</v>
      </c>
      <c r="BN42" s="107">
        <f t="shared" si="7"/>
        <v>92.8</v>
      </c>
      <c r="BO42" s="107">
        <f t="shared" ref="BO42:CW42" si="8">SUM(BO37:BO41)</f>
        <v>92.8</v>
      </c>
      <c r="BP42" s="107">
        <f t="shared" si="8"/>
        <v>92.8</v>
      </c>
      <c r="BQ42" s="107">
        <f t="shared" si="8"/>
        <v>92.8</v>
      </c>
      <c r="BR42" s="107">
        <f t="shared" si="8"/>
        <v>976</v>
      </c>
      <c r="BS42" s="107">
        <f t="shared" si="8"/>
        <v>976</v>
      </c>
      <c r="BT42" s="107">
        <f t="shared" si="8"/>
        <v>976</v>
      </c>
      <c r="BU42" s="107">
        <f t="shared" si="8"/>
        <v>976</v>
      </c>
      <c r="BV42" s="107">
        <f t="shared" si="8"/>
        <v>966</v>
      </c>
      <c r="BW42" s="107">
        <f t="shared" si="8"/>
        <v>955.1</v>
      </c>
      <c r="BX42" s="107">
        <f t="shared" si="8"/>
        <v>1057</v>
      </c>
      <c r="BY42" s="107">
        <f t="shared" si="8"/>
        <v>1106</v>
      </c>
      <c r="BZ42" s="107">
        <f t="shared" si="8"/>
        <v>921.9</v>
      </c>
      <c r="CA42" s="107">
        <f t="shared" si="8"/>
        <v>945.8</v>
      </c>
      <c r="CB42" s="107">
        <f t="shared" si="8"/>
        <v>894.4</v>
      </c>
      <c r="CC42" s="107">
        <f t="shared" si="8"/>
        <v>833.6</v>
      </c>
      <c r="CD42" s="107">
        <f t="shared" si="8"/>
        <v>816</v>
      </c>
      <c r="CE42" s="107">
        <f t="shared" si="8"/>
        <v>868.4</v>
      </c>
      <c r="CF42" s="107">
        <f t="shared" si="8"/>
        <v>811.7</v>
      </c>
      <c r="CG42" s="107">
        <f t="shared" si="8"/>
        <v>801.8</v>
      </c>
      <c r="CH42" s="107">
        <f t="shared" si="8"/>
        <v>626</v>
      </c>
      <c r="CI42" s="107">
        <f t="shared" si="8"/>
        <v>626</v>
      </c>
      <c r="CJ42" s="107">
        <f t="shared" si="8"/>
        <v>626</v>
      </c>
      <c r="CK42" s="107">
        <f t="shared" si="8"/>
        <v>626</v>
      </c>
      <c r="CL42" s="107">
        <f t="shared" si="8"/>
        <v>621</v>
      </c>
      <c r="CM42" s="107">
        <f t="shared" si="8"/>
        <v>621</v>
      </c>
      <c r="CN42" s="107">
        <f t="shared" si="8"/>
        <v>621</v>
      </c>
      <c r="CO42" s="107">
        <f t="shared" si="8"/>
        <v>621</v>
      </c>
      <c r="CP42" s="107">
        <f t="shared" si="8"/>
        <v>613</v>
      </c>
      <c r="CQ42" s="107">
        <f t="shared" si="8"/>
        <v>719.4</v>
      </c>
      <c r="CR42" s="107">
        <f t="shared" si="8"/>
        <v>765.1</v>
      </c>
      <c r="CS42" s="107">
        <f t="shared" si="8"/>
        <v>613</v>
      </c>
      <c r="CT42" s="108">
        <f t="shared" si="8"/>
        <v>0</v>
      </c>
      <c r="CU42" s="108">
        <f t="shared" si="8"/>
        <v>0</v>
      </c>
      <c r="CV42" s="108">
        <f t="shared" si="8"/>
        <v>0</v>
      </c>
      <c r="CW42" s="109">
        <f t="shared" si="8"/>
        <v>0</v>
      </c>
      <c r="CX42" s="110">
        <f>SUM(CX37:CX41)</f>
        <v>10851.25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47" t="s">
        <v>37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31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32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33</v>
      </c>
      <c r="B47" s="119"/>
      <c r="C47" s="120"/>
      <c r="D47" s="120"/>
      <c r="E47" s="120">
        <v>49.6</v>
      </c>
      <c r="F47" s="120"/>
      <c r="G47" s="120"/>
      <c r="H47" s="120"/>
      <c r="I47" s="120"/>
      <c r="J47" s="120"/>
      <c r="K47" s="120"/>
      <c r="L47" s="120"/>
      <c r="M47" s="120"/>
      <c r="N47" s="120">
        <v>98</v>
      </c>
      <c r="O47" s="120">
        <v>156.80000000000001</v>
      </c>
      <c r="P47" s="120">
        <v>307.2</v>
      </c>
      <c r="Q47" s="120">
        <v>297.60000000000002</v>
      </c>
      <c r="R47" s="120"/>
      <c r="S47" s="120"/>
      <c r="T47" s="120"/>
      <c r="U47" s="120"/>
      <c r="V47" s="120"/>
      <c r="W47" s="120"/>
      <c r="X47" s="120"/>
      <c r="Y47" s="120"/>
      <c r="Z47" s="120"/>
      <c r="AA47" s="120"/>
      <c r="AB47" s="120"/>
      <c r="AC47" s="120"/>
      <c r="AD47" s="120"/>
      <c r="AE47" s="120"/>
      <c r="AF47" s="120"/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/>
      <c r="BM47" s="120"/>
      <c r="BN47" s="120"/>
      <c r="BO47" s="120"/>
      <c r="BP47" s="120"/>
      <c r="BQ47" s="120"/>
      <c r="BR47" s="120"/>
      <c r="BS47" s="120"/>
      <c r="BT47" s="120"/>
      <c r="BU47" s="120"/>
      <c r="BV47" s="120">
        <v>20</v>
      </c>
      <c r="BW47" s="120">
        <v>9.1</v>
      </c>
      <c r="BX47" s="120">
        <v>111</v>
      </c>
      <c r="BY47" s="120">
        <v>160</v>
      </c>
      <c r="BZ47" s="120">
        <v>224.9</v>
      </c>
      <c r="CA47" s="120">
        <v>248.8</v>
      </c>
      <c r="CB47" s="120">
        <v>197.4</v>
      </c>
      <c r="CC47" s="120">
        <v>136.6</v>
      </c>
      <c r="CD47" s="120">
        <v>117</v>
      </c>
      <c r="CE47" s="120">
        <v>169.4</v>
      </c>
      <c r="CF47" s="120">
        <v>112.7</v>
      </c>
      <c r="CG47" s="120">
        <v>102.8</v>
      </c>
      <c r="CH47" s="120"/>
      <c r="CI47" s="120"/>
      <c r="CJ47" s="120"/>
      <c r="CK47" s="120"/>
      <c r="CL47" s="120"/>
      <c r="CM47" s="120"/>
      <c r="CN47" s="120"/>
      <c r="CO47" s="120"/>
      <c r="CP47" s="120"/>
      <c r="CQ47" s="120">
        <v>106.4</v>
      </c>
      <c r="CR47" s="120">
        <v>152.1</v>
      </c>
      <c r="CS47" s="120"/>
      <c r="CT47" s="122"/>
      <c r="CU47" s="122"/>
      <c r="CV47" s="122"/>
      <c r="CW47" s="121"/>
      <c r="CX47" s="97">
        <f t="array" ref="CX47">SUMPRODUCT(B47:CW47*0.25)</f>
        <v>694.35</v>
      </c>
    </row>
    <row r="48" spans="1:102" ht="24.95" customHeight="1" x14ac:dyDescent="0.2">
      <c r="A48" s="118" t="s">
        <v>34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35</v>
      </c>
      <c r="B49" s="119">
        <v>315</v>
      </c>
      <c r="C49" s="120">
        <v>315</v>
      </c>
      <c r="D49" s="120">
        <v>315</v>
      </c>
      <c r="E49" s="120">
        <v>315</v>
      </c>
      <c r="F49" s="120">
        <v>428.3</v>
      </c>
      <c r="G49" s="120">
        <v>428.3</v>
      </c>
      <c r="H49" s="120">
        <v>428.3</v>
      </c>
      <c r="I49" s="120">
        <v>428.3</v>
      </c>
      <c r="J49" s="120">
        <v>500</v>
      </c>
      <c r="K49" s="120">
        <v>500</v>
      </c>
      <c r="L49" s="120">
        <v>500</v>
      </c>
      <c r="M49" s="120">
        <v>500</v>
      </c>
      <c r="N49" s="120">
        <v>160.80000000000001</v>
      </c>
      <c r="O49" s="120">
        <v>160.80000000000001</v>
      </c>
      <c r="P49" s="120">
        <v>160.80000000000001</v>
      </c>
      <c r="Q49" s="120">
        <v>160.80000000000001</v>
      </c>
      <c r="R49" s="120">
        <v>500</v>
      </c>
      <c r="S49" s="120">
        <v>500</v>
      </c>
      <c r="T49" s="120">
        <v>500</v>
      </c>
      <c r="U49" s="120">
        <v>500</v>
      </c>
      <c r="V49" s="120">
        <v>500</v>
      </c>
      <c r="W49" s="120">
        <v>500</v>
      </c>
      <c r="X49" s="120">
        <v>500</v>
      </c>
      <c r="Y49" s="120">
        <v>500</v>
      </c>
      <c r="Z49" s="120">
        <v>500</v>
      </c>
      <c r="AA49" s="120">
        <v>500</v>
      </c>
      <c r="AB49" s="120">
        <v>500</v>
      </c>
      <c r="AC49" s="120">
        <v>500</v>
      </c>
      <c r="AD49" s="120">
        <v>500</v>
      </c>
      <c r="AE49" s="120">
        <v>500</v>
      </c>
      <c r="AF49" s="120">
        <v>500</v>
      </c>
      <c r="AG49" s="120">
        <v>500</v>
      </c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>
        <v>33.799999999999997</v>
      </c>
      <c r="BO49" s="120">
        <v>33.799999999999997</v>
      </c>
      <c r="BP49" s="120">
        <v>33.799999999999997</v>
      </c>
      <c r="BQ49" s="120">
        <v>33.799999999999997</v>
      </c>
      <c r="BR49" s="120">
        <v>500</v>
      </c>
      <c r="BS49" s="120">
        <v>500</v>
      </c>
      <c r="BT49" s="120">
        <v>500</v>
      </c>
      <c r="BU49" s="120">
        <v>500</v>
      </c>
      <c r="BV49" s="120">
        <v>500</v>
      </c>
      <c r="BW49" s="120">
        <v>500</v>
      </c>
      <c r="BX49" s="120">
        <v>500</v>
      </c>
      <c r="BY49" s="120">
        <v>500</v>
      </c>
      <c r="BZ49" s="120">
        <v>500</v>
      </c>
      <c r="CA49" s="120">
        <v>500</v>
      </c>
      <c r="CB49" s="120">
        <v>500</v>
      </c>
      <c r="CC49" s="120">
        <v>500</v>
      </c>
      <c r="CD49" s="120">
        <v>500</v>
      </c>
      <c r="CE49" s="120">
        <v>500</v>
      </c>
      <c r="CF49" s="120">
        <v>500</v>
      </c>
      <c r="CG49" s="120">
        <v>500</v>
      </c>
      <c r="CH49" s="120">
        <v>500</v>
      </c>
      <c r="CI49" s="120">
        <v>500</v>
      </c>
      <c r="CJ49" s="120">
        <v>500</v>
      </c>
      <c r="CK49" s="120">
        <v>500</v>
      </c>
      <c r="CL49" s="120">
        <v>500</v>
      </c>
      <c r="CM49" s="120">
        <v>500</v>
      </c>
      <c r="CN49" s="120">
        <v>500</v>
      </c>
      <c r="CO49" s="120">
        <v>500</v>
      </c>
      <c r="CP49" s="120">
        <v>500</v>
      </c>
      <c r="CQ49" s="120">
        <v>500</v>
      </c>
      <c r="CR49" s="120">
        <v>500</v>
      </c>
      <c r="CS49" s="120">
        <v>500</v>
      </c>
      <c r="CT49" s="122"/>
      <c r="CU49" s="122"/>
      <c r="CV49" s="122"/>
      <c r="CW49" s="121"/>
      <c r="CX49" s="97">
        <f t="array" ref="CX49">SUMPRODUCT(B49:CW49*0.25)</f>
        <v>6937.9</v>
      </c>
    </row>
    <row r="50" spans="1:102" ht="24.95" customHeight="1" x14ac:dyDescent="0.2">
      <c r="A50" s="104" t="s">
        <v>38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39</v>
      </c>
      <c r="B51" s="106">
        <f>SUM(B45:B50)</f>
        <v>315</v>
      </c>
      <c r="C51" s="107">
        <f t="shared" ref="C51:BN51" si="9">SUM(C45:C50)</f>
        <v>315</v>
      </c>
      <c r="D51" s="107">
        <f t="shared" si="9"/>
        <v>315</v>
      </c>
      <c r="E51" s="107">
        <f t="shared" si="9"/>
        <v>364.6</v>
      </c>
      <c r="F51" s="107">
        <f t="shared" si="9"/>
        <v>428.3</v>
      </c>
      <c r="G51" s="107">
        <f t="shared" si="9"/>
        <v>428.3</v>
      </c>
      <c r="H51" s="107">
        <f t="shared" si="9"/>
        <v>428.3</v>
      </c>
      <c r="I51" s="107">
        <f t="shared" si="9"/>
        <v>428.3</v>
      </c>
      <c r="J51" s="107">
        <f t="shared" si="9"/>
        <v>500</v>
      </c>
      <c r="K51" s="107">
        <f t="shared" si="9"/>
        <v>500</v>
      </c>
      <c r="L51" s="107">
        <f t="shared" si="9"/>
        <v>500</v>
      </c>
      <c r="M51" s="107">
        <f t="shared" si="9"/>
        <v>500</v>
      </c>
      <c r="N51" s="107">
        <f t="shared" si="9"/>
        <v>258.8</v>
      </c>
      <c r="O51" s="107">
        <f t="shared" si="9"/>
        <v>317.60000000000002</v>
      </c>
      <c r="P51" s="107">
        <f t="shared" si="9"/>
        <v>468</v>
      </c>
      <c r="Q51" s="107">
        <f t="shared" si="9"/>
        <v>458.40000000000003</v>
      </c>
      <c r="R51" s="107">
        <f t="shared" si="9"/>
        <v>500</v>
      </c>
      <c r="S51" s="107">
        <f t="shared" si="9"/>
        <v>500</v>
      </c>
      <c r="T51" s="107">
        <f t="shared" si="9"/>
        <v>500</v>
      </c>
      <c r="U51" s="107">
        <f t="shared" si="9"/>
        <v>500</v>
      </c>
      <c r="V51" s="107">
        <f t="shared" si="9"/>
        <v>500</v>
      </c>
      <c r="W51" s="107">
        <f t="shared" si="9"/>
        <v>500</v>
      </c>
      <c r="X51" s="107">
        <f t="shared" si="9"/>
        <v>500</v>
      </c>
      <c r="Y51" s="107">
        <f t="shared" si="9"/>
        <v>500</v>
      </c>
      <c r="Z51" s="107">
        <f t="shared" si="9"/>
        <v>500</v>
      </c>
      <c r="AA51" s="107">
        <f t="shared" si="9"/>
        <v>500</v>
      </c>
      <c r="AB51" s="107">
        <f t="shared" si="9"/>
        <v>500</v>
      </c>
      <c r="AC51" s="107">
        <f t="shared" si="9"/>
        <v>500</v>
      </c>
      <c r="AD51" s="107">
        <f t="shared" si="9"/>
        <v>500</v>
      </c>
      <c r="AE51" s="107">
        <f t="shared" si="9"/>
        <v>500</v>
      </c>
      <c r="AF51" s="107">
        <f t="shared" si="9"/>
        <v>500</v>
      </c>
      <c r="AG51" s="107">
        <f t="shared" si="9"/>
        <v>500</v>
      </c>
      <c r="AH51" s="107">
        <f t="shared" si="9"/>
        <v>0</v>
      </c>
      <c r="AI51" s="107">
        <f t="shared" si="9"/>
        <v>0</v>
      </c>
      <c r="AJ51" s="107">
        <f t="shared" si="9"/>
        <v>0</v>
      </c>
      <c r="AK51" s="107">
        <f t="shared" si="9"/>
        <v>0</v>
      </c>
      <c r="AL51" s="107">
        <f t="shared" si="9"/>
        <v>0</v>
      </c>
      <c r="AM51" s="107">
        <f t="shared" si="9"/>
        <v>0</v>
      </c>
      <c r="AN51" s="107">
        <f t="shared" si="9"/>
        <v>0</v>
      </c>
      <c r="AO51" s="107">
        <f t="shared" si="9"/>
        <v>0</v>
      </c>
      <c r="AP51" s="107">
        <f t="shared" si="9"/>
        <v>0</v>
      </c>
      <c r="AQ51" s="107">
        <f t="shared" si="9"/>
        <v>0</v>
      </c>
      <c r="AR51" s="107">
        <f t="shared" si="9"/>
        <v>0</v>
      </c>
      <c r="AS51" s="107">
        <f t="shared" si="9"/>
        <v>0</v>
      </c>
      <c r="AT51" s="107">
        <f t="shared" si="9"/>
        <v>0</v>
      </c>
      <c r="AU51" s="107">
        <f t="shared" si="9"/>
        <v>0</v>
      </c>
      <c r="AV51" s="107">
        <f t="shared" si="9"/>
        <v>0</v>
      </c>
      <c r="AW51" s="107">
        <f t="shared" si="9"/>
        <v>0</v>
      </c>
      <c r="AX51" s="107">
        <f t="shared" si="9"/>
        <v>0</v>
      </c>
      <c r="AY51" s="107">
        <f t="shared" si="9"/>
        <v>0</v>
      </c>
      <c r="AZ51" s="107">
        <f t="shared" si="9"/>
        <v>0</v>
      </c>
      <c r="BA51" s="107">
        <f t="shared" si="9"/>
        <v>0</v>
      </c>
      <c r="BB51" s="107">
        <f t="shared" si="9"/>
        <v>0</v>
      </c>
      <c r="BC51" s="107">
        <f t="shared" si="9"/>
        <v>0</v>
      </c>
      <c r="BD51" s="107">
        <f t="shared" si="9"/>
        <v>0</v>
      </c>
      <c r="BE51" s="107">
        <f t="shared" si="9"/>
        <v>0</v>
      </c>
      <c r="BF51" s="107">
        <f t="shared" si="9"/>
        <v>0</v>
      </c>
      <c r="BG51" s="107">
        <f t="shared" si="9"/>
        <v>0</v>
      </c>
      <c r="BH51" s="107">
        <f t="shared" si="9"/>
        <v>0</v>
      </c>
      <c r="BI51" s="107">
        <f t="shared" si="9"/>
        <v>0</v>
      </c>
      <c r="BJ51" s="107">
        <f t="shared" si="9"/>
        <v>0</v>
      </c>
      <c r="BK51" s="107">
        <f t="shared" si="9"/>
        <v>0</v>
      </c>
      <c r="BL51" s="107">
        <f t="shared" si="9"/>
        <v>0</v>
      </c>
      <c r="BM51" s="107">
        <f t="shared" si="9"/>
        <v>0</v>
      </c>
      <c r="BN51" s="107">
        <f t="shared" si="9"/>
        <v>33.799999999999997</v>
      </c>
      <c r="BO51" s="107">
        <f t="shared" ref="BO51:CW51" si="10">SUM(BO45:BO50)</f>
        <v>33.799999999999997</v>
      </c>
      <c r="BP51" s="107">
        <f t="shared" si="10"/>
        <v>33.799999999999997</v>
      </c>
      <c r="BQ51" s="107">
        <f t="shared" si="10"/>
        <v>33.799999999999997</v>
      </c>
      <c r="BR51" s="107">
        <f t="shared" si="10"/>
        <v>500</v>
      </c>
      <c r="BS51" s="107">
        <f t="shared" si="10"/>
        <v>500</v>
      </c>
      <c r="BT51" s="107">
        <f t="shared" si="10"/>
        <v>500</v>
      </c>
      <c r="BU51" s="107">
        <f t="shared" si="10"/>
        <v>500</v>
      </c>
      <c r="BV51" s="107">
        <f t="shared" si="10"/>
        <v>520</v>
      </c>
      <c r="BW51" s="107">
        <f t="shared" si="10"/>
        <v>509.1</v>
      </c>
      <c r="BX51" s="107">
        <f t="shared" si="10"/>
        <v>611</v>
      </c>
      <c r="BY51" s="107">
        <f t="shared" si="10"/>
        <v>660</v>
      </c>
      <c r="BZ51" s="107">
        <f t="shared" si="10"/>
        <v>724.9</v>
      </c>
      <c r="CA51" s="107">
        <f t="shared" si="10"/>
        <v>748.8</v>
      </c>
      <c r="CB51" s="107">
        <f t="shared" si="10"/>
        <v>697.4</v>
      </c>
      <c r="CC51" s="107">
        <f t="shared" si="10"/>
        <v>636.6</v>
      </c>
      <c r="CD51" s="107">
        <f t="shared" si="10"/>
        <v>617</v>
      </c>
      <c r="CE51" s="107">
        <f t="shared" si="10"/>
        <v>669.4</v>
      </c>
      <c r="CF51" s="107">
        <f t="shared" si="10"/>
        <v>612.70000000000005</v>
      </c>
      <c r="CG51" s="107">
        <f t="shared" si="10"/>
        <v>602.79999999999995</v>
      </c>
      <c r="CH51" s="107">
        <f t="shared" si="10"/>
        <v>500</v>
      </c>
      <c r="CI51" s="107">
        <f t="shared" si="10"/>
        <v>500</v>
      </c>
      <c r="CJ51" s="107">
        <f t="shared" si="10"/>
        <v>500</v>
      </c>
      <c r="CK51" s="107">
        <f t="shared" si="10"/>
        <v>500</v>
      </c>
      <c r="CL51" s="107">
        <f t="shared" si="10"/>
        <v>500</v>
      </c>
      <c r="CM51" s="107">
        <f t="shared" si="10"/>
        <v>500</v>
      </c>
      <c r="CN51" s="107">
        <f t="shared" si="10"/>
        <v>500</v>
      </c>
      <c r="CO51" s="107">
        <f t="shared" si="10"/>
        <v>500</v>
      </c>
      <c r="CP51" s="107">
        <f t="shared" si="10"/>
        <v>500</v>
      </c>
      <c r="CQ51" s="107">
        <f t="shared" si="10"/>
        <v>606.4</v>
      </c>
      <c r="CR51" s="107">
        <f t="shared" si="10"/>
        <v>652.1</v>
      </c>
      <c r="CS51" s="107">
        <f t="shared" si="10"/>
        <v>500</v>
      </c>
      <c r="CT51" s="108">
        <f t="shared" si="10"/>
        <v>0</v>
      </c>
      <c r="CU51" s="108">
        <f t="shared" si="10"/>
        <v>0</v>
      </c>
      <c r="CV51" s="108">
        <f t="shared" si="10"/>
        <v>0</v>
      </c>
      <c r="CW51" s="109">
        <f t="shared" si="10"/>
        <v>0</v>
      </c>
      <c r="CX51" s="110">
        <f>SUM(CX45:CX50)</f>
        <v>7632.25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1">IF(LEN(C$3)&gt;0,C$3,"")</f>
        <v>2</v>
      </c>
      <c r="D53" s="12">
        <f t="shared" si="11"/>
        <v>3</v>
      </c>
      <c r="E53" s="12">
        <f t="shared" si="11"/>
        <v>4</v>
      </c>
      <c r="F53" s="12">
        <f t="shared" si="11"/>
        <v>5</v>
      </c>
      <c r="G53" s="12">
        <f t="shared" si="11"/>
        <v>6</v>
      </c>
      <c r="H53" s="12">
        <f t="shared" si="11"/>
        <v>7</v>
      </c>
      <c r="I53" s="12">
        <f t="shared" si="11"/>
        <v>8</v>
      </c>
      <c r="J53" s="12">
        <f t="shared" si="11"/>
        <v>9</v>
      </c>
      <c r="K53" s="12">
        <f t="shared" si="11"/>
        <v>10</v>
      </c>
      <c r="L53" s="12">
        <f t="shared" si="11"/>
        <v>11</v>
      </c>
      <c r="M53" s="12">
        <f t="shared" si="11"/>
        <v>12</v>
      </c>
      <c r="N53" s="12">
        <f t="shared" si="11"/>
        <v>13</v>
      </c>
      <c r="O53" s="12">
        <f t="shared" si="11"/>
        <v>14</v>
      </c>
      <c r="P53" s="12">
        <f t="shared" si="11"/>
        <v>15</v>
      </c>
      <c r="Q53" s="12">
        <f t="shared" si="11"/>
        <v>16</v>
      </c>
      <c r="R53" s="12">
        <f t="shared" si="11"/>
        <v>17</v>
      </c>
      <c r="S53" s="12">
        <f t="shared" si="11"/>
        <v>18</v>
      </c>
      <c r="T53" s="12">
        <f t="shared" si="11"/>
        <v>19</v>
      </c>
      <c r="U53" s="12">
        <f t="shared" si="11"/>
        <v>20</v>
      </c>
      <c r="V53" s="12">
        <f t="shared" si="11"/>
        <v>21</v>
      </c>
      <c r="W53" s="12">
        <f t="shared" si="11"/>
        <v>22</v>
      </c>
      <c r="X53" s="12">
        <f t="shared" si="11"/>
        <v>23</v>
      </c>
      <c r="Y53" s="12">
        <f t="shared" si="11"/>
        <v>24</v>
      </c>
      <c r="Z53" s="12">
        <f t="shared" si="11"/>
        <v>25</v>
      </c>
      <c r="AA53" s="12">
        <f t="shared" si="11"/>
        <v>26</v>
      </c>
      <c r="AB53" s="12">
        <f t="shared" si="11"/>
        <v>27</v>
      </c>
      <c r="AC53" s="12">
        <f t="shared" si="11"/>
        <v>28</v>
      </c>
      <c r="AD53" s="12">
        <f t="shared" si="11"/>
        <v>29</v>
      </c>
      <c r="AE53" s="12">
        <f t="shared" si="11"/>
        <v>30</v>
      </c>
      <c r="AF53" s="12">
        <f t="shared" si="11"/>
        <v>31</v>
      </c>
      <c r="AG53" s="12">
        <f t="shared" si="11"/>
        <v>32</v>
      </c>
      <c r="AH53" s="12">
        <f t="shared" si="11"/>
        <v>33</v>
      </c>
      <c r="AI53" s="12">
        <f t="shared" si="11"/>
        <v>34</v>
      </c>
      <c r="AJ53" s="12">
        <f t="shared" si="11"/>
        <v>35</v>
      </c>
      <c r="AK53" s="12">
        <f t="shared" si="11"/>
        <v>36</v>
      </c>
      <c r="AL53" s="12">
        <f t="shared" si="11"/>
        <v>37</v>
      </c>
      <c r="AM53" s="12">
        <f t="shared" si="11"/>
        <v>38</v>
      </c>
      <c r="AN53" s="12">
        <f t="shared" si="11"/>
        <v>39</v>
      </c>
      <c r="AO53" s="12">
        <f t="shared" si="11"/>
        <v>40</v>
      </c>
      <c r="AP53" s="12">
        <f t="shared" si="11"/>
        <v>41</v>
      </c>
      <c r="AQ53" s="12">
        <f t="shared" si="11"/>
        <v>42</v>
      </c>
      <c r="AR53" s="12">
        <f t="shared" si="11"/>
        <v>43</v>
      </c>
      <c r="AS53" s="12">
        <f t="shared" si="11"/>
        <v>44</v>
      </c>
      <c r="AT53" s="12">
        <f t="shared" si="11"/>
        <v>45</v>
      </c>
      <c r="AU53" s="12">
        <f t="shared" si="11"/>
        <v>46</v>
      </c>
      <c r="AV53" s="12">
        <f t="shared" si="11"/>
        <v>47</v>
      </c>
      <c r="AW53" s="12">
        <f t="shared" si="11"/>
        <v>48</v>
      </c>
      <c r="AX53" s="12">
        <f t="shared" si="11"/>
        <v>49</v>
      </c>
      <c r="AY53" s="12">
        <f t="shared" si="11"/>
        <v>50</v>
      </c>
      <c r="AZ53" s="12">
        <f t="shared" si="11"/>
        <v>51</v>
      </c>
      <c r="BA53" s="12">
        <f t="shared" si="11"/>
        <v>52</v>
      </c>
      <c r="BB53" s="12">
        <f t="shared" si="11"/>
        <v>53</v>
      </c>
      <c r="BC53" s="12">
        <f t="shared" si="11"/>
        <v>54</v>
      </c>
      <c r="BD53" s="12">
        <f t="shared" si="11"/>
        <v>55</v>
      </c>
      <c r="BE53" s="12">
        <f t="shared" si="11"/>
        <v>56</v>
      </c>
      <c r="BF53" s="12">
        <f t="shared" si="11"/>
        <v>57</v>
      </c>
      <c r="BG53" s="12">
        <f t="shared" si="11"/>
        <v>58</v>
      </c>
      <c r="BH53" s="12">
        <f t="shared" si="11"/>
        <v>59</v>
      </c>
      <c r="BI53" s="12">
        <f t="shared" si="11"/>
        <v>60</v>
      </c>
      <c r="BJ53" s="12">
        <f t="shared" si="11"/>
        <v>61</v>
      </c>
      <c r="BK53" s="12">
        <f t="shared" si="11"/>
        <v>62</v>
      </c>
      <c r="BL53" s="12">
        <f t="shared" si="11"/>
        <v>63</v>
      </c>
      <c r="BM53" s="12">
        <f t="shared" si="11"/>
        <v>64</v>
      </c>
      <c r="BN53" s="12">
        <f t="shared" si="11"/>
        <v>65</v>
      </c>
      <c r="BO53" s="12">
        <f t="shared" ref="BO53:CW53" si="12">IF(LEN(BO$3)&gt;0,BO$3,"")</f>
        <v>66</v>
      </c>
      <c r="BP53" s="12">
        <f t="shared" si="12"/>
        <v>67</v>
      </c>
      <c r="BQ53" s="12">
        <f t="shared" si="12"/>
        <v>68</v>
      </c>
      <c r="BR53" s="12">
        <f t="shared" si="12"/>
        <v>69</v>
      </c>
      <c r="BS53" s="12">
        <f t="shared" si="12"/>
        <v>70</v>
      </c>
      <c r="BT53" s="12">
        <f t="shared" si="12"/>
        <v>71</v>
      </c>
      <c r="BU53" s="12">
        <f t="shared" si="12"/>
        <v>72</v>
      </c>
      <c r="BV53" s="12">
        <f t="shared" si="12"/>
        <v>73</v>
      </c>
      <c r="BW53" s="12">
        <f t="shared" si="12"/>
        <v>74</v>
      </c>
      <c r="BX53" s="12">
        <f t="shared" si="12"/>
        <v>75</v>
      </c>
      <c r="BY53" s="12">
        <f t="shared" si="12"/>
        <v>76</v>
      </c>
      <c r="BZ53" s="12">
        <f t="shared" si="12"/>
        <v>77</v>
      </c>
      <c r="CA53" s="12">
        <f t="shared" si="12"/>
        <v>78</v>
      </c>
      <c r="CB53" s="12">
        <f t="shared" si="12"/>
        <v>79</v>
      </c>
      <c r="CC53" s="12">
        <f t="shared" si="12"/>
        <v>80</v>
      </c>
      <c r="CD53" s="12">
        <f t="shared" si="12"/>
        <v>81</v>
      </c>
      <c r="CE53" s="12">
        <f t="shared" si="12"/>
        <v>82</v>
      </c>
      <c r="CF53" s="12">
        <f t="shared" si="12"/>
        <v>83</v>
      </c>
      <c r="CG53" s="12">
        <f t="shared" si="12"/>
        <v>84</v>
      </c>
      <c r="CH53" s="12">
        <f t="shared" si="12"/>
        <v>85</v>
      </c>
      <c r="CI53" s="12">
        <f t="shared" si="12"/>
        <v>86</v>
      </c>
      <c r="CJ53" s="12">
        <f t="shared" si="12"/>
        <v>87</v>
      </c>
      <c r="CK53" s="12">
        <f t="shared" si="12"/>
        <v>88</v>
      </c>
      <c r="CL53" s="12">
        <f t="shared" si="12"/>
        <v>89</v>
      </c>
      <c r="CM53" s="12">
        <f t="shared" si="12"/>
        <v>90</v>
      </c>
      <c r="CN53" s="12">
        <f t="shared" si="12"/>
        <v>91</v>
      </c>
      <c r="CO53" s="12">
        <f t="shared" si="12"/>
        <v>92</v>
      </c>
      <c r="CP53" s="12">
        <f t="shared" si="12"/>
        <v>93</v>
      </c>
      <c r="CQ53" s="12">
        <f t="shared" si="12"/>
        <v>94</v>
      </c>
      <c r="CR53" s="12">
        <f t="shared" si="12"/>
        <v>95</v>
      </c>
      <c r="CS53" s="13">
        <f t="shared" si="12"/>
        <v>96</v>
      </c>
      <c r="CT53" s="13" t="str">
        <f t="shared" si="12"/>
        <v/>
      </c>
      <c r="CU53" s="13" t="str">
        <f t="shared" si="12"/>
        <v/>
      </c>
      <c r="CV53" s="13" t="str">
        <f t="shared" si="12"/>
        <v/>
      </c>
      <c r="CW53" s="17" t="str">
        <f t="shared" si="12"/>
        <v/>
      </c>
      <c r="CX53" s="18" t="s">
        <v>1</v>
      </c>
    </row>
    <row r="54" spans="1:102" ht="24.95" customHeight="1" thickBot="1" x14ac:dyDescent="0.25">
      <c r="A54" s="105" t="s">
        <v>29</v>
      </c>
      <c r="B54" s="106">
        <f>B18+B28+B42</f>
        <v>5000.9660000000003</v>
      </c>
      <c r="C54" s="107">
        <f t="shared" ref="C54:BN54" si="13">C18+C28+C42</f>
        <v>4858.8090000000002</v>
      </c>
      <c r="D54" s="107">
        <f t="shared" si="13"/>
        <v>4754.1050000000005</v>
      </c>
      <c r="E54" s="107">
        <f t="shared" si="13"/>
        <v>4702.7740000000003</v>
      </c>
      <c r="F54" s="107">
        <f t="shared" si="13"/>
        <v>4780.0680000000002</v>
      </c>
      <c r="G54" s="107">
        <f t="shared" si="13"/>
        <v>4743.5840000000007</v>
      </c>
      <c r="H54" s="107">
        <f t="shared" si="13"/>
        <v>4730.393</v>
      </c>
      <c r="I54" s="107">
        <f t="shared" si="13"/>
        <v>4655.0050000000001</v>
      </c>
      <c r="J54" s="107">
        <f t="shared" si="13"/>
        <v>4720.0560000000005</v>
      </c>
      <c r="K54" s="107">
        <f t="shared" si="13"/>
        <v>4706.1459999999997</v>
      </c>
      <c r="L54" s="107">
        <f t="shared" si="13"/>
        <v>4682.6729999999998</v>
      </c>
      <c r="M54" s="107">
        <f t="shared" si="13"/>
        <v>4666.9750000000004</v>
      </c>
      <c r="N54" s="107">
        <f t="shared" si="13"/>
        <v>4452.1970000000001</v>
      </c>
      <c r="O54" s="107">
        <f t="shared" si="13"/>
        <v>4489.8829999999998</v>
      </c>
      <c r="P54" s="107">
        <f t="shared" si="13"/>
        <v>4581.3420000000006</v>
      </c>
      <c r="Q54" s="107">
        <f t="shared" si="13"/>
        <v>4586.5220000000008</v>
      </c>
      <c r="R54" s="107">
        <f t="shared" si="13"/>
        <v>4620.9319999999998</v>
      </c>
      <c r="S54" s="107">
        <f t="shared" si="13"/>
        <v>4632.3050000000003</v>
      </c>
      <c r="T54" s="107">
        <f t="shared" si="13"/>
        <v>4656.2210000000005</v>
      </c>
      <c r="U54" s="107">
        <f t="shared" si="13"/>
        <v>4762.3559999999998</v>
      </c>
      <c r="V54" s="107">
        <f t="shared" si="13"/>
        <v>5410.1459999999997</v>
      </c>
      <c r="W54" s="107">
        <f t="shared" si="13"/>
        <v>5655.7790000000005</v>
      </c>
      <c r="X54" s="107">
        <f t="shared" si="13"/>
        <v>6058.1410000000005</v>
      </c>
      <c r="Y54" s="107">
        <f t="shared" si="13"/>
        <v>6396.9189999999999</v>
      </c>
      <c r="Z54" s="107">
        <f t="shared" si="13"/>
        <v>6289.7690000000002</v>
      </c>
      <c r="AA54" s="107">
        <f t="shared" si="13"/>
        <v>6627.4660000000003</v>
      </c>
      <c r="AB54" s="107">
        <f t="shared" si="13"/>
        <v>6726.2609999999995</v>
      </c>
      <c r="AC54" s="107">
        <f t="shared" si="13"/>
        <v>6816.4929999999995</v>
      </c>
      <c r="AD54" s="107">
        <f t="shared" si="13"/>
        <v>6982.5459999999994</v>
      </c>
      <c r="AE54" s="107">
        <f t="shared" si="13"/>
        <v>7048.7629999999999</v>
      </c>
      <c r="AF54" s="107">
        <f t="shared" si="13"/>
        <v>7119.6260000000002</v>
      </c>
      <c r="AG54" s="107">
        <f t="shared" si="13"/>
        <v>7182.268</v>
      </c>
      <c r="AH54" s="107">
        <f t="shared" si="13"/>
        <v>7315.6509999999998</v>
      </c>
      <c r="AI54" s="107">
        <f t="shared" si="13"/>
        <v>7376.9040000000005</v>
      </c>
      <c r="AJ54" s="107">
        <f t="shared" si="13"/>
        <v>7460.9070000000002</v>
      </c>
      <c r="AK54" s="107">
        <f t="shared" si="13"/>
        <v>7558.4840000000004</v>
      </c>
      <c r="AL54" s="107">
        <f t="shared" si="13"/>
        <v>7575.8810000000003</v>
      </c>
      <c r="AM54" s="107">
        <f t="shared" si="13"/>
        <v>7600.1309999999994</v>
      </c>
      <c r="AN54" s="107">
        <f t="shared" si="13"/>
        <v>7709.201</v>
      </c>
      <c r="AO54" s="107">
        <f t="shared" si="13"/>
        <v>7729.5019999999995</v>
      </c>
      <c r="AP54" s="107">
        <f t="shared" si="13"/>
        <v>7711.213999999999</v>
      </c>
      <c r="AQ54" s="107">
        <f t="shared" si="13"/>
        <v>7699.8730000000005</v>
      </c>
      <c r="AR54" s="107">
        <f t="shared" si="13"/>
        <v>7835.7349999999997</v>
      </c>
      <c r="AS54" s="107">
        <f t="shared" si="13"/>
        <v>7956.4989999999989</v>
      </c>
      <c r="AT54" s="107">
        <f t="shared" si="13"/>
        <v>8072.32</v>
      </c>
      <c r="AU54" s="107">
        <f t="shared" si="13"/>
        <v>8051.3539999999994</v>
      </c>
      <c r="AV54" s="107">
        <f t="shared" si="13"/>
        <v>8018.3159999999998</v>
      </c>
      <c r="AW54" s="107">
        <f t="shared" si="13"/>
        <v>8042.1119999999992</v>
      </c>
      <c r="AX54" s="107">
        <f t="shared" si="13"/>
        <v>8114.646999999999</v>
      </c>
      <c r="AY54" s="107">
        <f t="shared" si="13"/>
        <v>8152.0619999999999</v>
      </c>
      <c r="AZ54" s="107">
        <f t="shared" si="13"/>
        <v>8171.9419999999991</v>
      </c>
      <c r="BA54" s="107">
        <f t="shared" si="13"/>
        <v>8170.2529999999997</v>
      </c>
      <c r="BB54" s="107">
        <f t="shared" si="13"/>
        <v>7880.4049999999997</v>
      </c>
      <c r="BC54" s="107">
        <f t="shared" si="13"/>
        <v>7827.6180000000004</v>
      </c>
      <c r="BD54" s="107">
        <f t="shared" si="13"/>
        <v>7705.6819999999998</v>
      </c>
      <c r="BE54" s="107">
        <f t="shared" si="13"/>
        <v>7561.11</v>
      </c>
      <c r="BF54" s="107">
        <f t="shared" si="13"/>
        <v>7458.473</v>
      </c>
      <c r="BG54" s="107">
        <f t="shared" si="13"/>
        <v>7472.2759999999998</v>
      </c>
      <c r="BH54" s="107">
        <f t="shared" si="13"/>
        <v>7505.8029999999999</v>
      </c>
      <c r="BI54" s="107">
        <f t="shared" si="13"/>
        <v>7447.1900000000005</v>
      </c>
      <c r="BJ54" s="107">
        <f t="shared" si="13"/>
        <v>7275.1610000000001</v>
      </c>
      <c r="BK54" s="107">
        <f t="shared" si="13"/>
        <v>7043.9979999999996</v>
      </c>
      <c r="BL54" s="107">
        <f t="shared" si="13"/>
        <v>7164.83</v>
      </c>
      <c r="BM54" s="107">
        <f t="shared" si="13"/>
        <v>7188.0309999999999</v>
      </c>
      <c r="BN54" s="107">
        <f t="shared" si="13"/>
        <v>6730.6840000000002</v>
      </c>
      <c r="BO54" s="107">
        <f t="shared" ref="BO54:CX54" si="14">BO18+BO28+BO42</f>
        <v>6763.6100000000006</v>
      </c>
      <c r="BP54" s="107">
        <f t="shared" si="14"/>
        <v>6766.7240000000002</v>
      </c>
      <c r="BQ54" s="107">
        <f t="shared" si="14"/>
        <v>6547.3779999999997</v>
      </c>
      <c r="BR54" s="107">
        <f t="shared" si="14"/>
        <v>6649.2830000000004</v>
      </c>
      <c r="BS54" s="107">
        <f t="shared" si="14"/>
        <v>6710.2089999999998</v>
      </c>
      <c r="BT54" s="107">
        <f t="shared" si="14"/>
        <v>6443.2390000000005</v>
      </c>
      <c r="BU54" s="107">
        <f t="shared" si="14"/>
        <v>6538.6790000000001</v>
      </c>
      <c r="BV54" s="107">
        <f t="shared" si="14"/>
        <v>6578.6319999999996</v>
      </c>
      <c r="BW54" s="107">
        <f t="shared" si="14"/>
        <v>6672.2979999999998</v>
      </c>
      <c r="BX54" s="107">
        <f t="shared" si="14"/>
        <v>6793.9699999999993</v>
      </c>
      <c r="BY54" s="107">
        <f t="shared" si="14"/>
        <v>6834.8739999999998</v>
      </c>
      <c r="BZ54" s="107">
        <f t="shared" si="14"/>
        <v>6659.5509999999995</v>
      </c>
      <c r="CA54" s="107">
        <f t="shared" si="14"/>
        <v>6673.8360000000002</v>
      </c>
      <c r="CB54" s="107">
        <f t="shared" si="14"/>
        <v>6608.3020000000006</v>
      </c>
      <c r="CC54" s="107">
        <f t="shared" si="14"/>
        <v>6472.4310000000005</v>
      </c>
      <c r="CD54" s="107">
        <f t="shared" si="14"/>
        <v>6384.0720000000001</v>
      </c>
      <c r="CE54" s="107">
        <f t="shared" si="14"/>
        <v>6256.6239999999998</v>
      </c>
      <c r="CF54" s="107">
        <f t="shared" si="14"/>
        <v>6155.348</v>
      </c>
      <c r="CG54" s="107">
        <f t="shared" si="14"/>
        <v>6039.2300000000005</v>
      </c>
      <c r="CH54" s="107">
        <f t="shared" si="14"/>
        <v>6329.1110000000008</v>
      </c>
      <c r="CI54" s="107">
        <f t="shared" si="14"/>
        <v>6315.0999999999995</v>
      </c>
      <c r="CJ54" s="107">
        <f t="shared" si="14"/>
        <v>6352.1910000000007</v>
      </c>
      <c r="CK54" s="107">
        <f t="shared" si="14"/>
        <v>6093.0889999999999</v>
      </c>
      <c r="CL54" s="107">
        <f t="shared" si="14"/>
        <v>5933.0470000000005</v>
      </c>
      <c r="CM54" s="107">
        <f t="shared" si="14"/>
        <v>6130.7610000000004</v>
      </c>
      <c r="CN54" s="107">
        <f t="shared" si="14"/>
        <v>6002.2659999999996</v>
      </c>
      <c r="CO54" s="107">
        <f t="shared" si="14"/>
        <v>5860.6890000000003</v>
      </c>
      <c r="CP54" s="107">
        <f t="shared" si="14"/>
        <v>5224.18</v>
      </c>
      <c r="CQ54" s="107">
        <f t="shared" si="14"/>
        <v>5095.713999999999</v>
      </c>
      <c r="CR54" s="107">
        <f t="shared" si="14"/>
        <v>5030.0200000000004</v>
      </c>
      <c r="CS54" s="107">
        <f t="shared" si="14"/>
        <v>5178.4380000000001</v>
      </c>
      <c r="CT54" s="108">
        <f t="shared" si="14"/>
        <v>0</v>
      </c>
      <c r="CU54" s="108">
        <f t="shared" si="14"/>
        <v>0</v>
      </c>
      <c r="CV54" s="108">
        <f t="shared" si="14"/>
        <v>0</v>
      </c>
      <c r="CW54" s="109">
        <f t="shared" si="14"/>
        <v>0</v>
      </c>
      <c r="CX54" s="126">
        <f t="shared" si="14"/>
        <v>154693.6584999999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1" priority="1" operator="greaterThan">
      <formula>1500</formula>
    </cfRule>
  </conditionalFormatting>
  <pageMargins left="0.11811023622047245" right="0.11811023622047245" top="0.35433070866141736" bottom="0.31496062992125984" header="0.19685039370078741" footer="0.19685039370078741"/>
  <pageSetup paperSize="9" scale="41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53" man="1"/>
    <brk id="49" max="53" man="1"/>
    <brk id="73" max="5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CX54"/>
  <sheetViews>
    <sheetView showGridLines="0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O11" sqref="CO11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27"/>
    </row>
    <row r="3" spans="1:102" ht="30" customHeight="1" thickBot="1" x14ac:dyDescent="0.25">
      <c r="A3" s="10">
        <v>46304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28" t="s">
        <v>1</v>
      </c>
    </row>
    <row r="4" spans="1:102" ht="30" customHeight="1" thickBot="1" x14ac:dyDescent="0.25">
      <c r="A4" s="19" t="s">
        <v>40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5001.0519999999997</v>
      </c>
      <c r="C5" s="25">
        <v>4858.8770000000004</v>
      </c>
      <c r="D5" s="25">
        <v>4754.1260000000002</v>
      </c>
      <c r="E5" s="25">
        <v>4702.8239999999996</v>
      </c>
      <c r="F5" s="25">
        <v>4780.1049999999996</v>
      </c>
      <c r="G5" s="25">
        <v>4743.6559999999999</v>
      </c>
      <c r="H5" s="25">
        <v>4730.4319999999998</v>
      </c>
      <c r="I5" s="25">
        <v>4655.0519999999997</v>
      </c>
      <c r="J5" s="25">
        <v>4720.0860000000002</v>
      </c>
      <c r="K5" s="25">
        <v>4706.1719999999996</v>
      </c>
      <c r="L5" s="25">
        <v>4682.6959999999999</v>
      </c>
      <c r="M5" s="25">
        <v>4667.0190000000002</v>
      </c>
      <c r="N5" s="25">
        <v>4452.1980000000003</v>
      </c>
      <c r="O5" s="25">
        <v>4489.8320000000003</v>
      </c>
      <c r="P5" s="25">
        <v>4581.2960000000003</v>
      </c>
      <c r="Q5" s="25">
        <v>4586.4610000000002</v>
      </c>
      <c r="R5" s="25">
        <v>4620.9390000000003</v>
      </c>
      <c r="S5" s="25">
        <v>4632.3509999999997</v>
      </c>
      <c r="T5" s="25">
        <v>4656.1980000000003</v>
      </c>
      <c r="U5" s="25">
        <v>4762.3149999999996</v>
      </c>
      <c r="V5" s="25">
        <v>5410.1009999999997</v>
      </c>
      <c r="W5" s="25">
        <v>5655.8180000000002</v>
      </c>
      <c r="X5" s="25">
        <v>6058.1450000000004</v>
      </c>
      <c r="Y5" s="25">
        <v>6396.9189999999999</v>
      </c>
      <c r="Z5" s="25">
        <v>6289.8190000000004</v>
      </c>
      <c r="AA5" s="25">
        <v>6627.4660000000003</v>
      </c>
      <c r="AB5" s="25">
        <v>6726.2610000000004</v>
      </c>
      <c r="AC5" s="25">
        <v>6816.4930000000004</v>
      </c>
      <c r="AD5" s="25">
        <v>6982.5460000000003</v>
      </c>
      <c r="AE5" s="25">
        <v>7048.7629999999999</v>
      </c>
      <c r="AF5" s="25">
        <v>7119.6260000000002</v>
      </c>
      <c r="AG5" s="25">
        <v>7182.268</v>
      </c>
      <c r="AH5" s="25">
        <v>7315.6509999999998</v>
      </c>
      <c r="AI5" s="25">
        <v>7376.9040000000005</v>
      </c>
      <c r="AJ5" s="25">
        <v>7460.9070000000002</v>
      </c>
      <c r="AK5" s="25">
        <v>7558.4840000000004</v>
      </c>
      <c r="AL5" s="25">
        <v>7575.8810000000003</v>
      </c>
      <c r="AM5" s="25">
        <v>7600.1310000000003</v>
      </c>
      <c r="AN5" s="25">
        <v>7709.201</v>
      </c>
      <c r="AO5" s="25">
        <v>7729.5020000000004</v>
      </c>
      <c r="AP5" s="25">
        <v>7711.2139999999999</v>
      </c>
      <c r="AQ5" s="25">
        <v>7699.884</v>
      </c>
      <c r="AR5" s="25">
        <v>7835.7349999999997</v>
      </c>
      <c r="AS5" s="25">
        <v>7956.4989999999998</v>
      </c>
      <c r="AT5" s="25">
        <v>8072.32</v>
      </c>
      <c r="AU5" s="25">
        <v>8051.3540000000003</v>
      </c>
      <c r="AV5" s="25">
        <v>8018.3159999999998</v>
      </c>
      <c r="AW5" s="25">
        <v>8042.1120000000001</v>
      </c>
      <c r="AX5" s="25">
        <v>8114.6469999999999</v>
      </c>
      <c r="AY5" s="25">
        <v>8152.0619999999999</v>
      </c>
      <c r="AZ5" s="25">
        <v>8171.942</v>
      </c>
      <c r="BA5" s="25">
        <v>8170.2529999999997</v>
      </c>
      <c r="BB5" s="25">
        <v>7880.4049999999997</v>
      </c>
      <c r="BC5" s="25">
        <v>7827.6180000000004</v>
      </c>
      <c r="BD5" s="25">
        <v>7705.6819999999998</v>
      </c>
      <c r="BE5" s="25">
        <v>7561.0810000000001</v>
      </c>
      <c r="BF5" s="25">
        <v>7458.4660000000003</v>
      </c>
      <c r="BG5" s="25">
        <v>7472.2759999999998</v>
      </c>
      <c r="BH5" s="25">
        <v>7505.8029999999999</v>
      </c>
      <c r="BI5" s="25">
        <v>7447.19</v>
      </c>
      <c r="BJ5" s="25">
        <v>7275.1610000000001</v>
      </c>
      <c r="BK5" s="25">
        <v>7043.95</v>
      </c>
      <c r="BL5" s="25">
        <v>7164.83</v>
      </c>
      <c r="BM5" s="25">
        <v>7188.0309999999999</v>
      </c>
      <c r="BN5" s="25">
        <v>6730.665</v>
      </c>
      <c r="BO5" s="25">
        <v>6763.5910000000003</v>
      </c>
      <c r="BP5" s="25">
        <v>6766.7049999999999</v>
      </c>
      <c r="BQ5" s="25">
        <v>6547.3410000000003</v>
      </c>
      <c r="BR5" s="25">
        <v>6649.2830000000004</v>
      </c>
      <c r="BS5" s="25">
        <v>6710.2089999999998</v>
      </c>
      <c r="BT5" s="25">
        <v>6443.2020000000002</v>
      </c>
      <c r="BU5" s="25">
        <v>6538.723</v>
      </c>
      <c r="BV5" s="25">
        <v>6578.6130000000003</v>
      </c>
      <c r="BW5" s="25">
        <v>6672.3050000000003</v>
      </c>
      <c r="BX5" s="25">
        <v>6793.9880000000003</v>
      </c>
      <c r="BY5" s="25">
        <v>6834.92</v>
      </c>
      <c r="BZ5" s="25">
        <v>6659.5029999999997</v>
      </c>
      <c r="CA5" s="25">
        <v>6673.8220000000001</v>
      </c>
      <c r="CB5" s="25">
        <v>6608.3249999999998</v>
      </c>
      <c r="CC5" s="25">
        <v>6472.4179999999997</v>
      </c>
      <c r="CD5" s="25">
        <v>6384.1210000000001</v>
      </c>
      <c r="CE5" s="25">
        <v>6256.6019999999999</v>
      </c>
      <c r="CF5" s="25">
        <v>6155.3890000000001</v>
      </c>
      <c r="CG5" s="25">
        <v>6039.2529999999997</v>
      </c>
      <c r="CH5" s="25">
        <v>6329.1329999999998</v>
      </c>
      <c r="CI5" s="25">
        <v>6315.1</v>
      </c>
      <c r="CJ5" s="25">
        <v>6352.201</v>
      </c>
      <c r="CK5" s="25">
        <v>6093.0420000000004</v>
      </c>
      <c r="CL5" s="25">
        <v>5933.0810000000001</v>
      </c>
      <c r="CM5" s="25">
        <v>6130.7690000000002</v>
      </c>
      <c r="CN5" s="25">
        <v>6002.2439999999997</v>
      </c>
      <c r="CO5" s="25">
        <v>5860.72</v>
      </c>
      <c r="CP5" s="25">
        <v>5224.17</v>
      </c>
      <c r="CQ5" s="25">
        <v>5095.7629999999999</v>
      </c>
      <c r="CR5" s="25">
        <v>5030.0020000000004</v>
      </c>
      <c r="CS5" s="25">
        <v>5178.4170000000004</v>
      </c>
      <c r="CT5" s="26"/>
      <c r="CU5" s="26"/>
      <c r="CV5" s="26"/>
      <c r="CW5" s="27"/>
      <c r="CX5" s="28">
        <f t="array" ref="CX5">SUMPRODUCT(B5:CW5*0.25)</f>
        <v>154693.75600000002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239.58</v>
      </c>
      <c r="C8" s="37">
        <v>231.42</v>
      </c>
      <c r="D8" s="37">
        <v>231.37</v>
      </c>
      <c r="E8" s="37">
        <v>236.19</v>
      </c>
      <c r="F8" s="37">
        <v>227.22</v>
      </c>
      <c r="G8" s="37">
        <v>216.7</v>
      </c>
      <c r="H8" s="37">
        <v>212.12</v>
      </c>
      <c r="I8" s="37">
        <v>214.76</v>
      </c>
      <c r="J8" s="37">
        <v>218.23</v>
      </c>
      <c r="K8" s="37">
        <v>210.9</v>
      </c>
      <c r="L8" s="37">
        <v>212.7</v>
      </c>
      <c r="M8" s="37">
        <v>204.4</v>
      </c>
      <c r="N8" s="37">
        <v>217.52</v>
      </c>
      <c r="O8" s="37">
        <v>194.1</v>
      </c>
      <c r="P8" s="37">
        <v>190.69</v>
      </c>
      <c r="Q8" s="37">
        <v>202.28</v>
      </c>
      <c r="R8" s="37">
        <v>191.03</v>
      </c>
      <c r="S8" s="37">
        <v>198.99</v>
      </c>
      <c r="T8" s="37">
        <v>235.53</v>
      </c>
      <c r="U8" s="37">
        <v>240.58</v>
      </c>
      <c r="V8" s="37">
        <v>246.58</v>
      </c>
      <c r="W8" s="37">
        <v>250.11</v>
      </c>
      <c r="X8" s="37">
        <v>260.91000000000003</v>
      </c>
      <c r="Y8" s="37">
        <v>271.79000000000002</v>
      </c>
      <c r="Z8" s="37">
        <v>279.32</v>
      </c>
      <c r="AA8" s="37">
        <v>286.54000000000002</v>
      </c>
      <c r="AB8" s="37">
        <v>287.91000000000003</v>
      </c>
      <c r="AC8" s="37">
        <v>296.8</v>
      </c>
      <c r="AD8" s="37">
        <v>288.26</v>
      </c>
      <c r="AE8" s="37">
        <v>289.42</v>
      </c>
      <c r="AF8" s="37">
        <v>283.14</v>
      </c>
      <c r="AG8" s="37">
        <v>270.95</v>
      </c>
      <c r="AH8" s="37">
        <v>276.8</v>
      </c>
      <c r="AI8" s="37">
        <v>263.23</v>
      </c>
      <c r="AJ8" s="37">
        <v>250.73</v>
      </c>
      <c r="AK8" s="37">
        <v>184.38</v>
      </c>
      <c r="AL8" s="37">
        <v>175.05</v>
      </c>
      <c r="AM8" s="37">
        <v>153.69999999999999</v>
      </c>
      <c r="AN8" s="37">
        <v>19.3</v>
      </c>
      <c r="AO8" s="37">
        <v>2.0099999999999998</v>
      </c>
      <c r="AP8" s="37">
        <v>175.06</v>
      </c>
      <c r="AQ8" s="37">
        <v>167.91</v>
      </c>
      <c r="AR8" s="37">
        <v>94.78</v>
      </c>
      <c r="AS8" s="37">
        <v>2.0099999999999998</v>
      </c>
      <c r="AT8" s="37">
        <v>32.6</v>
      </c>
      <c r="AU8" s="37">
        <v>0.01</v>
      </c>
      <c r="AV8" s="37">
        <v>0.01</v>
      </c>
      <c r="AW8" s="37">
        <v>0.01</v>
      </c>
      <c r="AX8" s="37">
        <v>0.01</v>
      </c>
      <c r="AY8" s="37">
        <v>0.01</v>
      </c>
      <c r="AZ8" s="37">
        <v>0.01</v>
      </c>
      <c r="BA8" s="37">
        <v>2.0099999999999998</v>
      </c>
      <c r="BB8" s="37">
        <v>0.01</v>
      </c>
      <c r="BC8" s="37">
        <v>0.01</v>
      </c>
      <c r="BD8" s="37">
        <v>2.0099999999999998</v>
      </c>
      <c r="BE8" s="37">
        <v>159.02000000000001</v>
      </c>
      <c r="BF8" s="37">
        <v>153.34</v>
      </c>
      <c r="BG8" s="37">
        <v>120</v>
      </c>
      <c r="BH8" s="37">
        <v>0.02</v>
      </c>
      <c r="BI8" s="37">
        <v>58</v>
      </c>
      <c r="BJ8" s="37">
        <v>137.5</v>
      </c>
      <c r="BK8" s="37">
        <v>156.47999999999999</v>
      </c>
      <c r="BL8" s="37">
        <v>176.62</v>
      </c>
      <c r="BM8" s="37">
        <v>196.82</v>
      </c>
      <c r="BN8" s="37">
        <v>190.69</v>
      </c>
      <c r="BO8" s="37">
        <v>241.58</v>
      </c>
      <c r="BP8" s="37">
        <v>258.3</v>
      </c>
      <c r="BQ8" s="37">
        <v>289.43</v>
      </c>
      <c r="BR8" s="37">
        <v>315.63</v>
      </c>
      <c r="BS8" s="37">
        <v>329.8</v>
      </c>
      <c r="BT8" s="37">
        <v>335.93</v>
      </c>
      <c r="BU8" s="37">
        <v>340.01</v>
      </c>
      <c r="BV8" s="37">
        <v>346.1</v>
      </c>
      <c r="BW8" s="37">
        <v>317.33</v>
      </c>
      <c r="BX8" s="37">
        <v>275.02</v>
      </c>
      <c r="BY8" s="37">
        <v>278.43</v>
      </c>
      <c r="BZ8" s="37">
        <v>255.05</v>
      </c>
      <c r="CA8" s="37">
        <v>247</v>
      </c>
      <c r="CB8" s="37">
        <v>290.92</v>
      </c>
      <c r="CC8" s="37">
        <v>309.42</v>
      </c>
      <c r="CD8" s="37">
        <v>305.45</v>
      </c>
      <c r="CE8" s="37">
        <v>334.02</v>
      </c>
      <c r="CF8" s="37">
        <v>336.97</v>
      </c>
      <c r="CG8" s="37">
        <v>331.29</v>
      </c>
      <c r="CH8" s="37">
        <v>310.61</v>
      </c>
      <c r="CI8" s="37">
        <v>304.93</v>
      </c>
      <c r="CJ8" s="37">
        <v>302.83</v>
      </c>
      <c r="CK8" s="37">
        <v>299.29000000000002</v>
      </c>
      <c r="CL8" s="37">
        <v>285.75</v>
      </c>
      <c r="CM8" s="37">
        <v>287.22000000000003</v>
      </c>
      <c r="CN8" s="37">
        <v>284.41000000000003</v>
      </c>
      <c r="CO8" s="37">
        <v>282.33999999999997</v>
      </c>
      <c r="CP8" s="37">
        <v>274.27</v>
      </c>
      <c r="CQ8" s="37">
        <v>271.19</v>
      </c>
      <c r="CR8" s="37">
        <v>266.42</v>
      </c>
      <c r="CS8" s="37">
        <v>265.97000000000003</v>
      </c>
      <c r="CT8" s="38"/>
      <c r="CU8" s="38"/>
      <c r="CV8" s="38"/>
      <c r="CW8" s="39"/>
      <c r="CX8" s="40">
        <f>IF(SUM(B8:CW8)&lt;&gt;0,AVERAGEIF(B8:CW8,"&lt;&gt;"""),"")</f>
        <v>207.92812500000005</v>
      </c>
    </row>
    <row r="9" spans="1:102" ht="24.95" customHeight="1" thickBot="1" x14ac:dyDescent="0.25">
      <c r="A9" s="41" t="s">
        <v>6</v>
      </c>
      <c r="B9" s="42">
        <v>234.64</v>
      </c>
      <c r="C9" s="43">
        <v>234.64</v>
      </c>
      <c r="D9" s="43">
        <v>234.64</v>
      </c>
      <c r="E9" s="43">
        <v>234.64</v>
      </c>
      <c r="F9" s="43">
        <v>217.7</v>
      </c>
      <c r="G9" s="43">
        <v>217.7</v>
      </c>
      <c r="H9" s="43">
        <v>217.7</v>
      </c>
      <c r="I9" s="43">
        <v>217.7</v>
      </c>
      <c r="J9" s="43">
        <v>211.5575</v>
      </c>
      <c r="K9" s="43">
        <v>211.5575</v>
      </c>
      <c r="L9" s="43">
        <v>211.5575</v>
      </c>
      <c r="M9" s="43">
        <v>211.5575</v>
      </c>
      <c r="N9" s="43">
        <v>201.14750000000001</v>
      </c>
      <c r="O9" s="43">
        <v>201.14750000000001</v>
      </c>
      <c r="P9" s="43">
        <v>201.14750000000001</v>
      </c>
      <c r="Q9" s="43">
        <v>201.14750000000001</v>
      </c>
      <c r="R9" s="43">
        <v>216.5325</v>
      </c>
      <c r="S9" s="43">
        <v>216.5325</v>
      </c>
      <c r="T9" s="43">
        <v>216.5325</v>
      </c>
      <c r="U9" s="43">
        <v>216.5325</v>
      </c>
      <c r="V9" s="43">
        <v>257.34750000000003</v>
      </c>
      <c r="W9" s="43">
        <v>257.34750000000003</v>
      </c>
      <c r="X9" s="43">
        <v>257.34750000000003</v>
      </c>
      <c r="Y9" s="43">
        <v>257.34750000000003</v>
      </c>
      <c r="Z9" s="43">
        <v>287.64249999999998</v>
      </c>
      <c r="AA9" s="43">
        <v>287.64249999999998</v>
      </c>
      <c r="AB9" s="43">
        <v>287.64249999999998</v>
      </c>
      <c r="AC9" s="43">
        <v>287.64249999999998</v>
      </c>
      <c r="AD9" s="43">
        <v>282.9425</v>
      </c>
      <c r="AE9" s="43">
        <v>282.9425</v>
      </c>
      <c r="AF9" s="43">
        <v>282.9425</v>
      </c>
      <c r="AG9" s="43">
        <v>282.9425</v>
      </c>
      <c r="AH9" s="43">
        <v>243.785</v>
      </c>
      <c r="AI9" s="43">
        <v>243.785</v>
      </c>
      <c r="AJ9" s="43">
        <v>243.785</v>
      </c>
      <c r="AK9" s="43">
        <v>243.785</v>
      </c>
      <c r="AL9" s="43">
        <v>87.515000000000001</v>
      </c>
      <c r="AM9" s="43">
        <v>87.515000000000001</v>
      </c>
      <c r="AN9" s="43">
        <v>87.515000000000001</v>
      </c>
      <c r="AO9" s="43">
        <v>87.515000000000001</v>
      </c>
      <c r="AP9" s="43">
        <v>109.94</v>
      </c>
      <c r="AQ9" s="43">
        <v>109.94</v>
      </c>
      <c r="AR9" s="43">
        <v>109.94</v>
      </c>
      <c r="AS9" s="43">
        <v>109.94</v>
      </c>
      <c r="AT9" s="43">
        <v>8.1575000000000006</v>
      </c>
      <c r="AU9" s="43">
        <v>8.1575000000000006</v>
      </c>
      <c r="AV9" s="43">
        <v>8.1575000000000006</v>
      </c>
      <c r="AW9" s="43">
        <v>8.1575000000000006</v>
      </c>
      <c r="AX9" s="43">
        <v>0.51</v>
      </c>
      <c r="AY9" s="43">
        <v>0.51</v>
      </c>
      <c r="AZ9" s="43">
        <v>0.51</v>
      </c>
      <c r="BA9" s="43">
        <v>0.51</v>
      </c>
      <c r="BB9" s="43">
        <v>40.262500000000003</v>
      </c>
      <c r="BC9" s="43">
        <v>40.262500000000003</v>
      </c>
      <c r="BD9" s="43">
        <v>40.262500000000003</v>
      </c>
      <c r="BE9" s="43">
        <v>40.262500000000003</v>
      </c>
      <c r="BF9" s="43">
        <v>82.84</v>
      </c>
      <c r="BG9" s="43">
        <v>82.84</v>
      </c>
      <c r="BH9" s="43">
        <v>82.84</v>
      </c>
      <c r="BI9" s="43">
        <v>82.84</v>
      </c>
      <c r="BJ9" s="43">
        <v>166.85499999999999</v>
      </c>
      <c r="BK9" s="43">
        <v>166.85499999999999</v>
      </c>
      <c r="BL9" s="43">
        <v>166.85499999999999</v>
      </c>
      <c r="BM9" s="43">
        <v>166.85499999999999</v>
      </c>
      <c r="BN9" s="43">
        <v>245</v>
      </c>
      <c r="BO9" s="43">
        <v>245</v>
      </c>
      <c r="BP9" s="43">
        <v>245</v>
      </c>
      <c r="BQ9" s="43">
        <v>245</v>
      </c>
      <c r="BR9" s="43">
        <v>330.34249999999997</v>
      </c>
      <c r="BS9" s="43">
        <v>330.34249999999997</v>
      </c>
      <c r="BT9" s="43">
        <v>330.34249999999997</v>
      </c>
      <c r="BU9" s="43">
        <v>330.34249999999997</v>
      </c>
      <c r="BV9" s="43">
        <v>304.22000000000003</v>
      </c>
      <c r="BW9" s="43">
        <v>304.22000000000003</v>
      </c>
      <c r="BX9" s="43">
        <v>304.22000000000003</v>
      </c>
      <c r="BY9" s="43">
        <v>304.22000000000003</v>
      </c>
      <c r="BZ9" s="43">
        <v>275.59750000000003</v>
      </c>
      <c r="CA9" s="43">
        <v>275.59750000000003</v>
      </c>
      <c r="CB9" s="43">
        <v>275.59750000000003</v>
      </c>
      <c r="CC9" s="43">
        <v>275.59750000000003</v>
      </c>
      <c r="CD9" s="43">
        <v>326.9325</v>
      </c>
      <c r="CE9" s="43">
        <v>326.9325</v>
      </c>
      <c r="CF9" s="43">
        <v>326.9325</v>
      </c>
      <c r="CG9" s="43">
        <v>326.9325</v>
      </c>
      <c r="CH9" s="43">
        <v>304.41500000000002</v>
      </c>
      <c r="CI9" s="43">
        <v>304.41500000000002</v>
      </c>
      <c r="CJ9" s="43">
        <v>304.41500000000002</v>
      </c>
      <c r="CK9" s="43">
        <v>304.41500000000002</v>
      </c>
      <c r="CL9" s="43">
        <v>284.93</v>
      </c>
      <c r="CM9" s="43">
        <v>284.93</v>
      </c>
      <c r="CN9" s="43">
        <v>284.93</v>
      </c>
      <c r="CO9" s="43">
        <v>284.93</v>
      </c>
      <c r="CP9" s="43">
        <v>269.46249999999998</v>
      </c>
      <c r="CQ9" s="43">
        <v>269.46249999999998</v>
      </c>
      <c r="CR9" s="43">
        <v>269.46249999999998</v>
      </c>
      <c r="CS9" s="43">
        <v>269.46249999999998</v>
      </c>
      <c r="CT9" s="44"/>
      <c r="CU9" s="44"/>
      <c r="CV9" s="44"/>
      <c r="CW9" s="45"/>
      <c r="CX9" s="46">
        <f>IF(SUM(B9:CW9)&lt;&gt;0,AVERAGEIF(B9:CW9,"&lt;&gt;"""),"")</f>
        <v>207.92812500000011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0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0</v>
      </c>
    </row>
    <row r="15" spans="1:102" ht="24.95" customHeight="1" x14ac:dyDescent="0.2">
      <c r="A15" s="69" t="s">
        <v>12</v>
      </c>
      <c r="B15" s="70">
        <v>24</v>
      </c>
      <c r="C15" s="71">
        <v>24</v>
      </c>
      <c r="D15" s="71">
        <v>24</v>
      </c>
      <c r="E15" s="71">
        <v>24</v>
      </c>
      <c r="F15" s="71">
        <v>24</v>
      </c>
      <c r="G15" s="71">
        <v>24</v>
      </c>
      <c r="H15" s="71">
        <v>24</v>
      </c>
      <c r="I15" s="71">
        <v>24</v>
      </c>
      <c r="J15" s="71">
        <v>24</v>
      </c>
      <c r="K15" s="71">
        <v>24</v>
      </c>
      <c r="L15" s="71">
        <v>24</v>
      </c>
      <c r="M15" s="71">
        <v>24</v>
      </c>
      <c r="N15" s="71">
        <v>24</v>
      </c>
      <c r="O15" s="71">
        <v>24</v>
      </c>
      <c r="P15" s="71">
        <v>24</v>
      </c>
      <c r="Q15" s="71">
        <v>24</v>
      </c>
      <c r="R15" s="71">
        <v>24</v>
      </c>
      <c r="S15" s="71">
        <v>24</v>
      </c>
      <c r="T15" s="71">
        <v>24</v>
      </c>
      <c r="U15" s="71">
        <v>24</v>
      </c>
      <c r="V15" s="71">
        <v>24</v>
      </c>
      <c r="W15" s="71">
        <v>24</v>
      </c>
      <c r="X15" s="71">
        <v>24</v>
      </c>
      <c r="Y15" s="71">
        <v>24</v>
      </c>
      <c r="Z15" s="71">
        <v>24</v>
      </c>
      <c r="AA15" s="71">
        <v>24</v>
      </c>
      <c r="AB15" s="71">
        <v>22.244</v>
      </c>
      <c r="AC15" s="71">
        <v>19.248000000000001</v>
      </c>
      <c r="AD15" s="71">
        <v>14.811999999999999</v>
      </c>
      <c r="AE15" s="71">
        <v>9.5760000000000005</v>
      </c>
      <c r="AF15" s="71">
        <v>3.88</v>
      </c>
      <c r="AG15" s="71"/>
      <c r="AH15" s="71"/>
      <c r="AI15" s="71"/>
      <c r="AJ15" s="71"/>
      <c r="AK15" s="71"/>
      <c r="AL15" s="71"/>
      <c r="AM15" s="71"/>
      <c r="AN15" s="71"/>
      <c r="AO15" s="71"/>
      <c r="AP15" s="71"/>
      <c r="AQ15" s="71"/>
      <c r="AR15" s="71"/>
      <c r="AS15" s="71"/>
      <c r="AT15" s="71"/>
      <c r="AU15" s="71"/>
      <c r="AV15" s="71"/>
      <c r="AW15" s="71"/>
      <c r="AX15" s="71"/>
      <c r="AY15" s="71"/>
      <c r="AZ15" s="71"/>
      <c r="BA15" s="71"/>
      <c r="BB15" s="71"/>
      <c r="BC15" s="71"/>
      <c r="BD15" s="71"/>
      <c r="BE15" s="71"/>
      <c r="BF15" s="71"/>
      <c r="BG15" s="71"/>
      <c r="BH15" s="71"/>
      <c r="BI15" s="71"/>
      <c r="BJ15" s="71"/>
      <c r="BK15" s="71"/>
      <c r="BL15" s="71"/>
      <c r="BM15" s="71"/>
      <c r="BN15" s="71"/>
      <c r="BO15" s="71">
        <v>2.2759999999999998</v>
      </c>
      <c r="BP15" s="71">
        <v>7.0519999999999996</v>
      </c>
      <c r="BQ15" s="71">
        <v>11.564</v>
      </c>
      <c r="BR15" s="71">
        <v>16.015999999999998</v>
      </c>
      <c r="BS15" s="71">
        <v>19.532</v>
      </c>
      <c r="BT15" s="71">
        <v>21.844000000000001</v>
      </c>
      <c r="BU15" s="71">
        <v>23.16</v>
      </c>
      <c r="BV15" s="71">
        <v>24</v>
      </c>
      <c r="BW15" s="71">
        <v>24</v>
      </c>
      <c r="BX15" s="71">
        <v>24</v>
      </c>
      <c r="BY15" s="71">
        <v>24</v>
      </c>
      <c r="BZ15" s="71">
        <v>24</v>
      </c>
      <c r="CA15" s="71">
        <v>24</v>
      </c>
      <c r="CB15" s="71">
        <v>24</v>
      </c>
      <c r="CC15" s="71">
        <v>24</v>
      </c>
      <c r="CD15" s="71">
        <v>24</v>
      </c>
      <c r="CE15" s="71">
        <v>24</v>
      </c>
      <c r="CF15" s="71">
        <v>24</v>
      </c>
      <c r="CG15" s="71">
        <v>24</v>
      </c>
      <c r="CH15" s="71">
        <v>24</v>
      </c>
      <c r="CI15" s="71">
        <v>24</v>
      </c>
      <c r="CJ15" s="71">
        <v>24</v>
      </c>
      <c r="CK15" s="71">
        <v>24</v>
      </c>
      <c r="CL15" s="71">
        <v>24</v>
      </c>
      <c r="CM15" s="71">
        <v>24</v>
      </c>
      <c r="CN15" s="71">
        <v>24</v>
      </c>
      <c r="CO15" s="71">
        <v>24</v>
      </c>
      <c r="CP15" s="71">
        <v>24</v>
      </c>
      <c r="CQ15" s="71">
        <v>24</v>
      </c>
      <c r="CR15" s="71">
        <v>24</v>
      </c>
      <c r="CS15" s="71">
        <v>24</v>
      </c>
      <c r="CT15" s="72"/>
      <c r="CU15" s="72"/>
      <c r="CV15" s="72"/>
      <c r="CW15" s="73"/>
      <c r="CX15" s="74">
        <f t="array" ref="CX15">SUMPRODUCT(B15:CW15*0.25)</f>
        <v>342.80100000000004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>
        <v>49</v>
      </c>
      <c r="D17" s="71">
        <v>15</v>
      </c>
      <c r="E17" s="71">
        <v>145.80000000000001</v>
      </c>
      <c r="F17" s="71">
        <v>88.2</v>
      </c>
      <c r="G17" s="71">
        <v>170.9</v>
      </c>
      <c r="H17" s="71">
        <v>170.9</v>
      </c>
      <c r="I17" s="71">
        <v>98.9</v>
      </c>
      <c r="J17" s="71">
        <v>46.9</v>
      </c>
      <c r="K17" s="71">
        <v>46.9</v>
      </c>
      <c r="L17" s="71">
        <v>46.9</v>
      </c>
      <c r="M17" s="71">
        <v>96.8</v>
      </c>
      <c r="N17" s="71"/>
      <c r="O17" s="71"/>
      <c r="P17" s="71">
        <v>88</v>
      </c>
      <c r="Q17" s="71">
        <v>72</v>
      </c>
      <c r="R17" s="71"/>
      <c r="S17" s="71"/>
      <c r="T17" s="71">
        <v>46.7</v>
      </c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>
        <v>27</v>
      </c>
      <c r="AM17" s="71">
        <v>27</v>
      </c>
      <c r="AN17" s="71">
        <v>127</v>
      </c>
      <c r="AO17" s="71">
        <v>127</v>
      </c>
      <c r="AP17" s="71">
        <v>205</v>
      </c>
      <c r="AQ17" s="71">
        <v>255.8</v>
      </c>
      <c r="AR17" s="71">
        <v>255.8</v>
      </c>
      <c r="AS17" s="71">
        <v>333.9</v>
      </c>
      <c r="AT17" s="71">
        <v>356.5</v>
      </c>
      <c r="AU17" s="71">
        <v>379.7</v>
      </c>
      <c r="AV17" s="71">
        <v>380.8</v>
      </c>
      <c r="AW17" s="71">
        <v>419.3</v>
      </c>
      <c r="AX17" s="71">
        <v>419.3</v>
      </c>
      <c r="AY17" s="71">
        <v>419.3</v>
      </c>
      <c r="AZ17" s="71">
        <v>419.3</v>
      </c>
      <c r="BA17" s="71">
        <v>468.3</v>
      </c>
      <c r="BB17" s="71">
        <v>401.1</v>
      </c>
      <c r="BC17" s="71">
        <v>402.8</v>
      </c>
      <c r="BD17" s="71">
        <v>319.60000000000002</v>
      </c>
      <c r="BE17" s="71">
        <v>302.08</v>
      </c>
      <c r="BF17" s="71">
        <v>332.08</v>
      </c>
      <c r="BG17" s="71">
        <v>293.7</v>
      </c>
      <c r="BH17" s="71">
        <v>276.8</v>
      </c>
      <c r="BI17" s="71">
        <v>237.2</v>
      </c>
      <c r="BJ17" s="71">
        <v>97.7</v>
      </c>
      <c r="BK17" s="71">
        <v>28.2</v>
      </c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2123.7900000000009</v>
      </c>
    </row>
    <row r="18" spans="1:102" ht="30" customHeight="1" thickBot="1" x14ac:dyDescent="0.25">
      <c r="A18" s="75" t="s">
        <v>15</v>
      </c>
      <c r="B18" s="76">
        <f>SUM(B11:B17)</f>
        <v>24</v>
      </c>
      <c r="C18" s="77">
        <f t="shared" ref="C18:BN18" si="0">SUM(C11:C17)</f>
        <v>73</v>
      </c>
      <c r="D18" s="77">
        <f t="shared" si="0"/>
        <v>39</v>
      </c>
      <c r="E18" s="77">
        <f t="shared" si="0"/>
        <v>169.8</v>
      </c>
      <c r="F18" s="77">
        <f t="shared" si="0"/>
        <v>112.2</v>
      </c>
      <c r="G18" s="77">
        <f t="shared" si="0"/>
        <v>194.9</v>
      </c>
      <c r="H18" s="77">
        <f t="shared" si="0"/>
        <v>194.9</v>
      </c>
      <c r="I18" s="77">
        <f t="shared" si="0"/>
        <v>122.9</v>
      </c>
      <c r="J18" s="77">
        <f t="shared" si="0"/>
        <v>70.900000000000006</v>
      </c>
      <c r="K18" s="77">
        <f t="shared" si="0"/>
        <v>70.900000000000006</v>
      </c>
      <c r="L18" s="77">
        <f t="shared" si="0"/>
        <v>70.900000000000006</v>
      </c>
      <c r="M18" s="77">
        <f t="shared" si="0"/>
        <v>120.8</v>
      </c>
      <c r="N18" s="77">
        <f t="shared" si="0"/>
        <v>24</v>
      </c>
      <c r="O18" s="77">
        <f t="shared" si="0"/>
        <v>24</v>
      </c>
      <c r="P18" s="77">
        <f t="shared" si="0"/>
        <v>112</v>
      </c>
      <c r="Q18" s="77">
        <f t="shared" si="0"/>
        <v>96</v>
      </c>
      <c r="R18" s="77">
        <f t="shared" si="0"/>
        <v>24</v>
      </c>
      <c r="S18" s="77">
        <f t="shared" si="0"/>
        <v>24</v>
      </c>
      <c r="T18" s="77">
        <f t="shared" si="0"/>
        <v>70.7</v>
      </c>
      <c r="U18" s="77">
        <f t="shared" si="0"/>
        <v>24</v>
      </c>
      <c r="V18" s="77">
        <f t="shared" si="0"/>
        <v>24</v>
      </c>
      <c r="W18" s="77">
        <f t="shared" si="0"/>
        <v>24</v>
      </c>
      <c r="X18" s="77">
        <f t="shared" si="0"/>
        <v>24</v>
      </c>
      <c r="Y18" s="77">
        <f t="shared" si="0"/>
        <v>24</v>
      </c>
      <c r="Z18" s="77">
        <f t="shared" si="0"/>
        <v>24</v>
      </c>
      <c r="AA18" s="77">
        <f t="shared" si="0"/>
        <v>24</v>
      </c>
      <c r="AB18" s="77">
        <f t="shared" si="0"/>
        <v>22.244</v>
      </c>
      <c r="AC18" s="77">
        <f t="shared" si="0"/>
        <v>19.248000000000001</v>
      </c>
      <c r="AD18" s="77">
        <f t="shared" si="0"/>
        <v>14.811999999999999</v>
      </c>
      <c r="AE18" s="77">
        <f t="shared" si="0"/>
        <v>9.5760000000000005</v>
      </c>
      <c r="AF18" s="77">
        <f t="shared" si="0"/>
        <v>3.88</v>
      </c>
      <c r="AG18" s="77">
        <f t="shared" si="0"/>
        <v>0</v>
      </c>
      <c r="AH18" s="77">
        <f t="shared" si="0"/>
        <v>0</v>
      </c>
      <c r="AI18" s="77">
        <f t="shared" si="0"/>
        <v>0</v>
      </c>
      <c r="AJ18" s="77">
        <f t="shared" si="0"/>
        <v>0</v>
      </c>
      <c r="AK18" s="77">
        <f t="shared" si="0"/>
        <v>0</v>
      </c>
      <c r="AL18" s="77">
        <f t="shared" si="0"/>
        <v>27</v>
      </c>
      <c r="AM18" s="77">
        <f t="shared" si="0"/>
        <v>27</v>
      </c>
      <c r="AN18" s="77">
        <f t="shared" si="0"/>
        <v>127</v>
      </c>
      <c r="AO18" s="77">
        <f t="shared" si="0"/>
        <v>127</v>
      </c>
      <c r="AP18" s="77">
        <f t="shared" si="0"/>
        <v>205</v>
      </c>
      <c r="AQ18" s="77">
        <f t="shared" si="0"/>
        <v>255.8</v>
      </c>
      <c r="AR18" s="77">
        <f t="shared" si="0"/>
        <v>255.8</v>
      </c>
      <c r="AS18" s="77">
        <f t="shared" si="0"/>
        <v>333.9</v>
      </c>
      <c r="AT18" s="77">
        <f t="shared" si="0"/>
        <v>356.5</v>
      </c>
      <c r="AU18" s="77">
        <f t="shared" si="0"/>
        <v>379.7</v>
      </c>
      <c r="AV18" s="77">
        <f t="shared" si="0"/>
        <v>380.8</v>
      </c>
      <c r="AW18" s="77">
        <f t="shared" si="0"/>
        <v>419.3</v>
      </c>
      <c r="AX18" s="77">
        <f t="shared" si="0"/>
        <v>419.3</v>
      </c>
      <c r="AY18" s="77">
        <f t="shared" si="0"/>
        <v>419.3</v>
      </c>
      <c r="AZ18" s="77">
        <f t="shared" si="0"/>
        <v>419.3</v>
      </c>
      <c r="BA18" s="77">
        <f t="shared" si="0"/>
        <v>468.3</v>
      </c>
      <c r="BB18" s="77">
        <f t="shared" si="0"/>
        <v>401.1</v>
      </c>
      <c r="BC18" s="77">
        <f t="shared" si="0"/>
        <v>402.8</v>
      </c>
      <c r="BD18" s="77">
        <f t="shared" si="0"/>
        <v>319.60000000000002</v>
      </c>
      <c r="BE18" s="77">
        <f t="shared" si="0"/>
        <v>302.08</v>
      </c>
      <c r="BF18" s="77">
        <f t="shared" si="0"/>
        <v>332.08</v>
      </c>
      <c r="BG18" s="77">
        <f t="shared" si="0"/>
        <v>293.7</v>
      </c>
      <c r="BH18" s="77">
        <f t="shared" si="0"/>
        <v>276.8</v>
      </c>
      <c r="BI18" s="77">
        <f t="shared" si="0"/>
        <v>237.2</v>
      </c>
      <c r="BJ18" s="77">
        <f t="shared" si="0"/>
        <v>97.7</v>
      </c>
      <c r="BK18" s="77">
        <f t="shared" si="0"/>
        <v>28.2</v>
      </c>
      <c r="BL18" s="77">
        <f t="shared" si="0"/>
        <v>0</v>
      </c>
      <c r="BM18" s="77">
        <f t="shared" si="0"/>
        <v>0</v>
      </c>
      <c r="BN18" s="77">
        <f t="shared" si="0"/>
        <v>0</v>
      </c>
      <c r="BO18" s="77">
        <f t="shared" ref="BO18:CW18" si="1">SUM(BO11:BO17)</f>
        <v>2.2759999999999998</v>
      </c>
      <c r="BP18" s="77">
        <f t="shared" si="1"/>
        <v>7.0519999999999996</v>
      </c>
      <c r="BQ18" s="77">
        <f t="shared" si="1"/>
        <v>11.564</v>
      </c>
      <c r="BR18" s="77">
        <f t="shared" si="1"/>
        <v>16.015999999999998</v>
      </c>
      <c r="BS18" s="77">
        <f t="shared" si="1"/>
        <v>19.532</v>
      </c>
      <c r="BT18" s="77">
        <f t="shared" si="1"/>
        <v>21.844000000000001</v>
      </c>
      <c r="BU18" s="77">
        <f t="shared" si="1"/>
        <v>23.16</v>
      </c>
      <c r="BV18" s="77">
        <f t="shared" si="1"/>
        <v>24</v>
      </c>
      <c r="BW18" s="77">
        <f t="shared" si="1"/>
        <v>24</v>
      </c>
      <c r="BX18" s="77">
        <f t="shared" si="1"/>
        <v>24</v>
      </c>
      <c r="BY18" s="77">
        <f t="shared" si="1"/>
        <v>24</v>
      </c>
      <c r="BZ18" s="77">
        <f t="shared" si="1"/>
        <v>24</v>
      </c>
      <c r="CA18" s="77">
        <f t="shared" si="1"/>
        <v>24</v>
      </c>
      <c r="CB18" s="77">
        <f t="shared" si="1"/>
        <v>24</v>
      </c>
      <c r="CC18" s="77">
        <f t="shared" si="1"/>
        <v>24</v>
      </c>
      <c r="CD18" s="77">
        <f t="shared" si="1"/>
        <v>24</v>
      </c>
      <c r="CE18" s="77">
        <f t="shared" si="1"/>
        <v>24</v>
      </c>
      <c r="CF18" s="77">
        <f t="shared" si="1"/>
        <v>24</v>
      </c>
      <c r="CG18" s="77">
        <f t="shared" si="1"/>
        <v>24</v>
      </c>
      <c r="CH18" s="77">
        <f t="shared" si="1"/>
        <v>24</v>
      </c>
      <c r="CI18" s="77">
        <f t="shared" si="1"/>
        <v>24</v>
      </c>
      <c r="CJ18" s="77">
        <f t="shared" si="1"/>
        <v>24</v>
      </c>
      <c r="CK18" s="77">
        <f t="shared" si="1"/>
        <v>24</v>
      </c>
      <c r="CL18" s="77">
        <f t="shared" si="1"/>
        <v>24</v>
      </c>
      <c r="CM18" s="77">
        <f t="shared" si="1"/>
        <v>24</v>
      </c>
      <c r="CN18" s="77">
        <f t="shared" si="1"/>
        <v>24</v>
      </c>
      <c r="CO18" s="77">
        <f t="shared" si="1"/>
        <v>24</v>
      </c>
      <c r="CP18" s="77">
        <f t="shared" si="1"/>
        <v>24</v>
      </c>
      <c r="CQ18" s="77">
        <f t="shared" si="1"/>
        <v>24</v>
      </c>
      <c r="CR18" s="77">
        <f t="shared" si="1"/>
        <v>24</v>
      </c>
      <c r="CS18" s="77">
        <f t="shared" si="1"/>
        <v>24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2466.5910000000008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>
        <v>859.04899999999998</v>
      </c>
      <c r="C21" s="88">
        <v>859.34299999999996</v>
      </c>
      <c r="D21" s="88">
        <v>859.28700000000003</v>
      </c>
      <c r="E21" s="88">
        <v>858.98500000000001</v>
      </c>
      <c r="F21" s="88">
        <v>852.52099999999996</v>
      </c>
      <c r="G21" s="88">
        <v>852.45899999999995</v>
      </c>
      <c r="H21" s="88">
        <v>852.46199999999999</v>
      </c>
      <c r="I21" s="88">
        <v>851.90899999999999</v>
      </c>
      <c r="J21" s="88">
        <v>849.82500000000005</v>
      </c>
      <c r="K21" s="88">
        <v>849.55899999999997</v>
      </c>
      <c r="L21" s="88">
        <v>849.36099999999999</v>
      </c>
      <c r="M21" s="88">
        <v>849.24699999999996</v>
      </c>
      <c r="N21" s="88">
        <v>848.83</v>
      </c>
      <c r="O21" s="88">
        <v>848.63099999999997</v>
      </c>
      <c r="P21" s="88">
        <v>848.83</v>
      </c>
      <c r="Q21" s="88">
        <v>849.101</v>
      </c>
      <c r="R21" s="88">
        <v>852.75400000000002</v>
      </c>
      <c r="S21" s="88">
        <v>852.33699999999999</v>
      </c>
      <c r="T21" s="88">
        <v>852.27599999999995</v>
      </c>
      <c r="U21" s="88">
        <v>851.63099999999997</v>
      </c>
      <c r="V21" s="88">
        <v>846.50300000000004</v>
      </c>
      <c r="W21" s="88">
        <v>846.596</v>
      </c>
      <c r="X21" s="88">
        <v>830.65200000000004</v>
      </c>
      <c r="Y21" s="88">
        <v>830.5</v>
      </c>
      <c r="Z21" s="88">
        <v>832.09199999999998</v>
      </c>
      <c r="AA21" s="88">
        <v>832.31</v>
      </c>
      <c r="AB21" s="88">
        <v>830.96699999999998</v>
      </c>
      <c r="AC21" s="88">
        <v>830.38699999999994</v>
      </c>
      <c r="AD21" s="88">
        <v>830.85199999999998</v>
      </c>
      <c r="AE21" s="88">
        <v>830.25800000000004</v>
      </c>
      <c r="AF21" s="88">
        <v>828.69600000000003</v>
      </c>
      <c r="AG21" s="88">
        <v>827.80100000000004</v>
      </c>
      <c r="AH21" s="88">
        <v>824.35199999999998</v>
      </c>
      <c r="AI21" s="88">
        <v>823.71199999999999</v>
      </c>
      <c r="AJ21" s="88">
        <v>822.45899999999995</v>
      </c>
      <c r="AK21" s="88">
        <v>822.48599999999999</v>
      </c>
      <c r="AL21" s="88">
        <v>823.61199999999997</v>
      </c>
      <c r="AM21" s="88">
        <v>823.62199999999996</v>
      </c>
      <c r="AN21" s="88">
        <v>822.779</v>
      </c>
      <c r="AO21" s="88">
        <v>822.84699999999998</v>
      </c>
      <c r="AP21" s="88">
        <v>824.48400000000004</v>
      </c>
      <c r="AQ21" s="88">
        <v>824.34699999999998</v>
      </c>
      <c r="AR21" s="88">
        <v>823.67499999999995</v>
      </c>
      <c r="AS21" s="88">
        <v>824.18799999999999</v>
      </c>
      <c r="AT21" s="88">
        <v>822.16899999999998</v>
      </c>
      <c r="AU21" s="88">
        <v>822.16</v>
      </c>
      <c r="AV21" s="88">
        <v>827.12699999999995</v>
      </c>
      <c r="AW21" s="88">
        <v>827.40599999999995</v>
      </c>
      <c r="AX21" s="88">
        <v>827.18299999999999</v>
      </c>
      <c r="AY21" s="88">
        <v>827.529</v>
      </c>
      <c r="AZ21" s="88">
        <v>827.37400000000002</v>
      </c>
      <c r="BA21" s="88">
        <v>827.19100000000003</v>
      </c>
      <c r="BB21" s="88">
        <v>827.85900000000004</v>
      </c>
      <c r="BC21" s="88">
        <v>828.07500000000005</v>
      </c>
      <c r="BD21" s="88">
        <v>828.24699999999996</v>
      </c>
      <c r="BE21" s="88">
        <v>828.66099999999994</v>
      </c>
      <c r="BF21" s="88">
        <v>833.51700000000005</v>
      </c>
      <c r="BG21" s="88">
        <v>833.798</v>
      </c>
      <c r="BH21" s="88">
        <v>833.62900000000002</v>
      </c>
      <c r="BI21" s="88">
        <v>833.80799999999999</v>
      </c>
      <c r="BJ21" s="88">
        <v>841.995</v>
      </c>
      <c r="BK21" s="88">
        <v>842.96799999999996</v>
      </c>
      <c r="BL21" s="88">
        <v>846.01900000000001</v>
      </c>
      <c r="BM21" s="88">
        <v>848.72799999999995</v>
      </c>
      <c r="BN21" s="88">
        <v>793.822</v>
      </c>
      <c r="BO21" s="88">
        <v>795.02200000000005</v>
      </c>
      <c r="BP21" s="88">
        <v>797.26599999999996</v>
      </c>
      <c r="BQ21" s="88">
        <v>798.28499999999997</v>
      </c>
      <c r="BR21" s="88">
        <v>748.95600000000002</v>
      </c>
      <c r="BS21" s="88">
        <v>749.06</v>
      </c>
      <c r="BT21" s="88">
        <v>748.303</v>
      </c>
      <c r="BU21" s="88">
        <v>749.46699999999998</v>
      </c>
      <c r="BV21" s="88">
        <v>708.62800000000004</v>
      </c>
      <c r="BW21" s="88">
        <v>708.73199999999997</v>
      </c>
      <c r="BX21" s="88">
        <v>709.5</v>
      </c>
      <c r="BY21" s="88">
        <v>709.529</v>
      </c>
      <c r="BZ21" s="88">
        <v>712.83799999999997</v>
      </c>
      <c r="CA21" s="88">
        <v>712.96400000000006</v>
      </c>
      <c r="CB21" s="88">
        <v>713.08600000000001</v>
      </c>
      <c r="CC21" s="88">
        <v>712.77200000000005</v>
      </c>
      <c r="CD21" s="88">
        <v>723.18499999999995</v>
      </c>
      <c r="CE21" s="88">
        <v>723.35199999999998</v>
      </c>
      <c r="CF21" s="88">
        <v>723.05899999999997</v>
      </c>
      <c r="CG21" s="88">
        <v>722.78599999999994</v>
      </c>
      <c r="CH21" s="88">
        <v>713.03800000000001</v>
      </c>
      <c r="CI21" s="88">
        <v>712.27099999999996</v>
      </c>
      <c r="CJ21" s="88">
        <v>711.63300000000004</v>
      </c>
      <c r="CK21" s="88">
        <v>711.12199999999996</v>
      </c>
      <c r="CL21" s="88">
        <v>838.32399999999996</v>
      </c>
      <c r="CM21" s="88">
        <v>837.29600000000005</v>
      </c>
      <c r="CN21" s="88">
        <v>836.54300000000001</v>
      </c>
      <c r="CO21" s="88">
        <v>836.29</v>
      </c>
      <c r="CP21" s="88">
        <v>833.13300000000004</v>
      </c>
      <c r="CQ21" s="88">
        <v>833.02800000000002</v>
      </c>
      <c r="CR21" s="88">
        <v>833.18100000000004</v>
      </c>
      <c r="CS21" s="88">
        <v>832.94500000000005</v>
      </c>
      <c r="CT21" s="89"/>
      <c r="CU21" s="89"/>
      <c r="CV21" s="89"/>
      <c r="CW21" s="90"/>
      <c r="CX21" s="91">
        <f t="array" ref="CX21">SUMPRODUCT(B21:CW21*0.25)</f>
        <v>19463.358250000005</v>
      </c>
    </row>
    <row r="22" spans="1:102" ht="24.95" customHeight="1" x14ac:dyDescent="0.2">
      <c r="A22" s="92" t="s">
        <v>18</v>
      </c>
      <c r="B22" s="93">
        <v>1161.3030000000001</v>
      </c>
      <c r="C22" s="94">
        <v>1156.9390000000001</v>
      </c>
      <c r="D22" s="94">
        <v>1152.952</v>
      </c>
      <c r="E22" s="94">
        <v>1149.624</v>
      </c>
      <c r="F22" s="94">
        <v>1141.749</v>
      </c>
      <c r="G22" s="94">
        <v>1144.5319999999999</v>
      </c>
      <c r="H22" s="94">
        <v>1151.4649999999999</v>
      </c>
      <c r="I22" s="94">
        <v>1150.104</v>
      </c>
      <c r="J22" s="94">
        <v>1137.133</v>
      </c>
      <c r="K22" s="94">
        <v>1134.962</v>
      </c>
      <c r="L22" s="94">
        <v>1128.2149999999999</v>
      </c>
      <c r="M22" s="94">
        <v>1132.617</v>
      </c>
      <c r="N22" s="94">
        <v>1130.2929999999999</v>
      </c>
      <c r="O22" s="94">
        <v>1151.1690000000001</v>
      </c>
      <c r="P22" s="94">
        <v>1153.0830000000001</v>
      </c>
      <c r="Q22" s="94">
        <v>1156.615</v>
      </c>
      <c r="R22" s="94">
        <v>1181.3689999999999</v>
      </c>
      <c r="S22" s="94">
        <v>1186.318</v>
      </c>
      <c r="T22" s="94">
        <v>1180.566</v>
      </c>
      <c r="U22" s="94">
        <v>1194.655</v>
      </c>
      <c r="V22" s="94">
        <v>1246.3440000000001</v>
      </c>
      <c r="W22" s="94">
        <v>1278.566</v>
      </c>
      <c r="X22" s="94">
        <v>1274.002</v>
      </c>
      <c r="Y22" s="94">
        <v>1309.45</v>
      </c>
      <c r="Z22" s="94">
        <v>1444.2280000000001</v>
      </c>
      <c r="AA22" s="94">
        <v>1476.2750000000001</v>
      </c>
      <c r="AB22" s="94">
        <v>1499.396</v>
      </c>
      <c r="AC22" s="94">
        <v>1518.857</v>
      </c>
      <c r="AD22" s="94">
        <v>1586.62</v>
      </c>
      <c r="AE22" s="94">
        <v>1592.8779999999999</v>
      </c>
      <c r="AF22" s="94">
        <v>1602.684</v>
      </c>
      <c r="AG22" s="94">
        <v>1606.797</v>
      </c>
      <c r="AH22" s="94">
        <v>1599.229</v>
      </c>
      <c r="AI22" s="94">
        <v>1602.761</v>
      </c>
      <c r="AJ22" s="94">
        <v>1597.8989999999999</v>
      </c>
      <c r="AK22" s="94">
        <v>1635.9559999999999</v>
      </c>
      <c r="AL22" s="94">
        <v>1625.6220000000001</v>
      </c>
      <c r="AM22" s="94">
        <v>1618.92</v>
      </c>
      <c r="AN22" s="94">
        <v>1615.2260000000001</v>
      </c>
      <c r="AO22" s="94">
        <v>1612.518</v>
      </c>
      <c r="AP22" s="94">
        <v>1543.6859999999999</v>
      </c>
      <c r="AQ22" s="94">
        <v>1536.8309999999999</v>
      </c>
      <c r="AR22" s="94">
        <v>1565.402</v>
      </c>
      <c r="AS22" s="94">
        <v>1579.6310000000001</v>
      </c>
      <c r="AT22" s="94">
        <v>1556.51</v>
      </c>
      <c r="AU22" s="94">
        <v>1561.7380000000001</v>
      </c>
      <c r="AV22" s="94">
        <v>1552.16</v>
      </c>
      <c r="AW22" s="94">
        <v>1554.0260000000001</v>
      </c>
      <c r="AX22" s="94">
        <v>1564.26</v>
      </c>
      <c r="AY22" s="94">
        <v>1560.181</v>
      </c>
      <c r="AZ22" s="94">
        <v>1560.64</v>
      </c>
      <c r="BA22" s="94">
        <v>1557.646</v>
      </c>
      <c r="BB22" s="94">
        <v>1538.0609999999999</v>
      </c>
      <c r="BC22" s="94">
        <v>1539.9929999999999</v>
      </c>
      <c r="BD22" s="94">
        <v>1536.521</v>
      </c>
      <c r="BE22" s="94">
        <v>1505.838</v>
      </c>
      <c r="BF22" s="94">
        <v>1496.0840000000001</v>
      </c>
      <c r="BG22" s="94">
        <v>1495.7270000000001</v>
      </c>
      <c r="BH22" s="94">
        <v>1514.992</v>
      </c>
      <c r="BI22" s="94">
        <v>1492.758</v>
      </c>
      <c r="BJ22" s="94">
        <v>1482.463</v>
      </c>
      <c r="BK22" s="94">
        <v>1481.454</v>
      </c>
      <c r="BL22" s="94">
        <v>1480.029</v>
      </c>
      <c r="BM22" s="94">
        <v>1482.662</v>
      </c>
      <c r="BN22" s="94">
        <v>1479.934</v>
      </c>
      <c r="BO22" s="94">
        <v>1484.3150000000001</v>
      </c>
      <c r="BP22" s="94">
        <v>1492.4960000000001</v>
      </c>
      <c r="BQ22" s="94">
        <v>1463.3989999999999</v>
      </c>
      <c r="BR22" s="94">
        <v>1441.673</v>
      </c>
      <c r="BS22" s="94">
        <v>1443.133</v>
      </c>
      <c r="BT22" s="94">
        <v>1448.998</v>
      </c>
      <c r="BU22" s="94">
        <v>1443.347</v>
      </c>
      <c r="BV22" s="94">
        <v>1478.616</v>
      </c>
      <c r="BW22" s="94">
        <v>1478.3789999999999</v>
      </c>
      <c r="BX22" s="94">
        <v>1479.8530000000001</v>
      </c>
      <c r="BY22" s="94">
        <v>1475.931</v>
      </c>
      <c r="BZ22" s="94">
        <v>1457.5250000000001</v>
      </c>
      <c r="CA22" s="94">
        <v>1453.739</v>
      </c>
      <c r="CB22" s="94">
        <v>1447.7850000000001</v>
      </c>
      <c r="CC22" s="94">
        <v>1439.162</v>
      </c>
      <c r="CD22" s="94">
        <v>1382.4469999999999</v>
      </c>
      <c r="CE22" s="94">
        <v>1363.098</v>
      </c>
      <c r="CF22" s="94">
        <v>1342.4469999999999</v>
      </c>
      <c r="CG22" s="94">
        <v>1318.7249999999999</v>
      </c>
      <c r="CH22" s="94">
        <v>1240.6600000000001</v>
      </c>
      <c r="CI22" s="94">
        <v>1230.2360000000001</v>
      </c>
      <c r="CJ22" s="94">
        <v>1220.6969999999999</v>
      </c>
      <c r="CK22" s="94">
        <v>1239.2249999999999</v>
      </c>
      <c r="CL22" s="94">
        <v>1215.3620000000001</v>
      </c>
      <c r="CM22" s="94">
        <v>1207.2460000000001</v>
      </c>
      <c r="CN22" s="94">
        <v>1199.0640000000001</v>
      </c>
      <c r="CO22" s="94">
        <v>1193.05</v>
      </c>
      <c r="CP22" s="94">
        <v>1183.058</v>
      </c>
      <c r="CQ22" s="94">
        <v>1180.171</v>
      </c>
      <c r="CR22" s="94">
        <v>1175.5909999999999</v>
      </c>
      <c r="CS22" s="94">
        <v>1168.9110000000001</v>
      </c>
      <c r="CT22" s="95"/>
      <c r="CU22" s="95"/>
      <c r="CV22" s="95"/>
      <c r="CW22" s="96"/>
      <c r="CX22" s="97">
        <f t="array" ref="CX22">SUMPRODUCT(B22:CW22*0.25)</f>
        <v>33356.864249999991</v>
      </c>
    </row>
    <row r="23" spans="1:102" ht="24.95" customHeight="1" x14ac:dyDescent="0.2">
      <c r="A23" s="92" t="s">
        <v>19</v>
      </c>
      <c r="B23" s="98">
        <v>2047</v>
      </c>
      <c r="C23" s="99">
        <v>1994.9949999999999</v>
      </c>
      <c r="D23" s="99">
        <v>1949.287</v>
      </c>
      <c r="E23" s="99">
        <v>1908.415</v>
      </c>
      <c r="F23" s="99">
        <v>1886.4349999999999</v>
      </c>
      <c r="G23" s="99">
        <v>1873.665</v>
      </c>
      <c r="H23" s="99">
        <v>1857.0050000000001</v>
      </c>
      <c r="I23" s="99">
        <v>1853.4390000000001</v>
      </c>
      <c r="J23" s="99">
        <v>1874.1279999999999</v>
      </c>
      <c r="K23" s="99">
        <v>1898.1510000000001</v>
      </c>
      <c r="L23" s="99">
        <v>1900.72</v>
      </c>
      <c r="M23" s="99">
        <v>1900.155</v>
      </c>
      <c r="N23" s="99">
        <v>1884.075</v>
      </c>
      <c r="O23" s="99">
        <v>1901.0319999999999</v>
      </c>
      <c r="P23" s="99">
        <v>1902.383</v>
      </c>
      <c r="Q23" s="99">
        <v>1919.7449999999999</v>
      </c>
      <c r="R23" s="99">
        <v>1918.7159999999999</v>
      </c>
      <c r="S23" s="99">
        <v>1932.396</v>
      </c>
      <c r="T23" s="99">
        <v>1905.356</v>
      </c>
      <c r="U23" s="99">
        <v>1967.729</v>
      </c>
      <c r="V23" s="99">
        <v>2012.7539999999999</v>
      </c>
      <c r="W23" s="99">
        <v>2106.7559999999999</v>
      </c>
      <c r="X23" s="99">
        <v>2185.8910000000001</v>
      </c>
      <c r="Y23" s="99">
        <v>2299.9690000000001</v>
      </c>
      <c r="Z23" s="99">
        <v>2329.6990000000001</v>
      </c>
      <c r="AA23" s="99">
        <v>2414.8809999999999</v>
      </c>
      <c r="AB23" s="99">
        <v>2492.654</v>
      </c>
      <c r="AC23" s="99">
        <v>2567.0010000000002</v>
      </c>
      <c r="AD23" s="99">
        <v>2600.2620000000002</v>
      </c>
      <c r="AE23" s="99">
        <v>2668.0509999999999</v>
      </c>
      <c r="AF23" s="99">
        <v>2739.366</v>
      </c>
      <c r="AG23" s="99">
        <v>2806.67</v>
      </c>
      <c r="AH23" s="99">
        <v>2834.07</v>
      </c>
      <c r="AI23" s="99">
        <v>2897.431</v>
      </c>
      <c r="AJ23" s="99">
        <v>2993.549</v>
      </c>
      <c r="AK23" s="99">
        <v>3059.0419999999999</v>
      </c>
      <c r="AL23" s="99">
        <v>3072.6469999999999</v>
      </c>
      <c r="AM23" s="99">
        <v>3107.5889999999999</v>
      </c>
      <c r="AN23" s="99">
        <v>3124.1959999999999</v>
      </c>
      <c r="AO23" s="99">
        <v>3149.1370000000002</v>
      </c>
      <c r="AP23" s="99">
        <v>3125.0439999999999</v>
      </c>
      <c r="AQ23" s="99">
        <v>3145.6060000000002</v>
      </c>
      <c r="AR23" s="99">
        <v>3178.8580000000002</v>
      </c>
      <c r="AS23" s="99">
        <v>3207.78</v>
      </c>
      <c r="AT23" s="99">
        <v>3230.1410000000001</v>
      </c>
      <c r="AU23" s="99">
        <v>3180.7559999999999</v>
      </c>
      <c r="AV23" s="99">
        <v>3151.2289999999998</v>
      </c>
      <c r="AW23" s="99">
        <v>3134.38</v>
      </c>
      <c r="AX23" s="99">
        <v>3130.904</v>
      </c>
      <c r="AY23" s="99">
        <v>3172.0520000000001</v>
      </c>
      <c r="AZ23" s="99">
        <v>3191.6280000000002</v>
      </c>
      <c r="BA23" s="99">
        <v>3144.116</v>
      </c>
      <c r="BB23" s="99">
        <v>3067.3850000000002</v>
      </c>
      <c r="BC23" s="99">
        <v>3010.75</v>
      </c>
      <c r="BD23" s="99">
        <v>2975.3139999999999</v>
      </c>
      <c r="BE23" s="99">
        <v>2905.7020000000002</v>
      </c>
      <c r="BF23" s="99">
        <v>2876.9850000000001</v>
      </c>
      <c r="BG23" s="99">
        <v>2813.0509999999999</v>
      </c>
      <c r="BH23" s="99">
        <v>2843.3820000000001</v>
      </c>
      <c r="BI23" s="99">
        <v>2846.424</v>
      </c>
      <c r="BJ23" s="99">
        <v>2859.0030000000002</v>
      </c>
      <c r="BK23" s="99">
        <v>2853.9279999999999</v>
      </c>
      <c r="BL23" s="99">
        <v>2839.7820000000002</v>
      </c>
      <c r="BM23" s="99">
        <v>2853.6410000000001</v>
      </c>
      <c r="BN23" s="99">
        <v>2884.9090000000001</v>
      </c>
      <c r="BO23" s="99">
        <v>2902.9780000000001</v>
      </c>
      <c r="BP23" s="99">
        <v>2883.8910000000001</v>
      </c>
      <c r="BQ23" s="99">
        <v>2921.893</v>
      </c>
      <c r="BR23" s="99">
        <v>2964.6379999999999</v>
      </c>
      <c r="BS23" s="99">
        <v>3013.4839999999999</v>
      </c>
      <c r="BT23" s="99">
        <v>3082.1570000000002</v>
      </c>
      <c r="BU23" s="99">
        <v>3166.3490000000002</v>
      </c>
      <c r="BV23" s="99">
        <v>3281.3690000000001</v>
      </c>
      <c r="BW23" s="99">
        <v>3371.194</v>
      </c>
      <c r="BX23" s="99">
        <v>3488.6350000000002</v>
      </c>
      <c r="BY23" s="99">
        <v>3531.46</v>
      </c>
      <c r="BZ23" s="99">
        <v>3565.14</v>
      </c>
      <c r="CA23" s="99">
        <v>3583.1190000000001</v>
      </c>
      <c r="CB23" s="99">
        <v>3524.4540000000002</v>
      </c>
      <c r="CC23" s="99">
        <v>3400.4839999999999</v>
      </c>
      <c r="CD23" s="99">
        <v>3357.489</v>
      </c>
      <c r="CE23" s="99">
        <v>3252.152</v>
      </c>
      <c r="CF23" s="99">
        <v>3174.8829999999998</v>
      </c>
      <c r="CG23" s="99">
        <v>3085.7420000000002</v>
      </c>
      <c r="CH23" s="99">
        <v>3019.1350000000002</v>
      </c>
      <c r="CI23" s="99">
        <v>2930.7930000000001</v>
      </c>
      <c r="CJ23" s="99">
        <v>2854.1709999999998</v>
      </c>
      <c r="CK23" s="99">
        <v>2766.9949999999999</v>
      </c>
      <c r="CL23" s="99">
        <v>2676.4949999999999</v>
      </c>
      <c r="CM23" s="99">
        <v>2590.4270000000001</v>
      </c>
      <c r="CN23" s="99">
        <v>2516.7370000000001</v>
      </c>
      <c r="CO23" s="99">
        <v>2433.58</v>
      </c>
      <c r="CP23" s="99">
        <v>2416.1790000000001</v>
      </c>
      <c r="CQ23" s="99">
        <v>2331.5639999999999</v>
      </c>
      <c r="CR23" s="99">
        <v>2271.23</v>
      </c>
      <c r="CS23" s="99">
        <v>2225.5610000000001</v>
      </c>
      <c r="CT23" s="100"/>
      <c r="CU23" s="100"/>
      <c r="CV23" s="100"/>
      <c r="CW23" s="96"/>
      <c r="CX23" s="97">
        <f t="array" ref="CX23">SUMPRODUCT(B23:CW23*0.25)</f>
        <v>64985.892500000009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>
        <v>102</v>
      </c>
      <c r="C25" s="94">
        <v>101</v>
      </c>
      <c r="D25" s="94">
        <v>100</v>
      </c>
      <c r="E25" s="94">
        <v>99</v>
      </c>
      <c r="F25" s="94">
        <v>98</v>
      </c>
      <c r="G25" s="94">
        <v>98</v>
      </c>
      <c r="H25" s="94">
        <v>97</v>
      </c>
      <c r="I25" s="94">
        <v>97</v>
      </c>
      <c r="J25" s="94">
        <v>96</v>
      </c>
      <c r="K25" s="94">
        <v>96</v>
      </c>
      <c r="L25" s="94">
        <v>96</v>
      </c>
      <c r="M25" s="94">
        <v>96</v>
      </c>
      <c r="N25" s="94">
        <v>96</v>
      </c>
      <c r="O25" s="94">
        <v>96</v>
      </c>
      <c r="P25" s="94">
        <v>96</v>
      </c>
      <c r="Q25" s="94">
        <v>96</v>
      </c>
      <c r="R25" s="94">
        <v>97</v>
      </c>
      <c r="S25" s="94">
        <v>98</v>
      </c>
      <c r="T25" s="94">
        <v>99</v>
      </c>
      <c r="U25" s="94">
        <v>101</v>
      </c>
      <c r="V25" s="94">
        <v>104</v>
      </c>
      <c r="W25" s="94">
        <v>107</v>
      </c>
      <c r="X25" s="94">
        <v>110</v>
      </c>
      <c r="Y25" s="94">
        <v>114</v>
      </c>
      <c r="Z25" s="94">
        <v>117</v>
      </c>
      <c r="AA25" s="94">
        <v>120</v>
      </c>
      <c r="AB25" s="94">
        <v>121</v>
      </c>
      <c r="AC25" s="94">
        <v>121</v>
      </c>
      <c r="AD25" s="94">
        <v>120</v>
      </c>
      <c r="AE25" s="94">
        <v>118</v>
      </c>
      <c r="AF25" s="94">
        <v>115</v>
      </c>
      <c r="AG25" s="94">
        <v>111</v>
      </c>
      <c r="AH25" s="94">
        <v>105</v>
      </c>
      <c r="AI25" s="94">
        <v>100</v>
      </c>
      <c r="AJ25" s="94">
        <v>94</v>
      </c>
      <c r="AK25" s="94">
        <v>88</v>
      </c>
      <c r="AL25" s="94">
        <v>83</v>
      </c>
      <c r="AM25" s="94">
        <v>79</v>
      </c>
      <c r="AN25" s="94">
        <v>76</v>
      </c>
      <c r="AO25" s="94">
        <v>74</v>
      </c>
      <c r="AP25" s="94">
        <v>73</v>
      </c>
      <c r="AQ25" s="94">
        <v>72</v>
      </c>
      <c r="AR25" s="94">
        <v>72</v>
      </c>
      <c r="AS25" s="94">
        <v>71</v>
      </c>
      <c r="AT25" s="94">
        <v>71</v>
      </c>
      <c r="AU25" s="94">
        <v>71</v>
      </c>
      <c r="AV25" s="94">
        <v>71</v>
      </c>
      <c r="AW25" s="94">
        <v>71</v>
      </c>
      <c r="AX25" s="94">
        <v>71</v>
      </c>
      <c r="AY25" s="94">
        <v>71</v>
      </c>
      <c r="AZ25" s="94">
        <v>71</v>
      </c>
      <c r="BA25" s="94">
        <v>71</v>
      </c>
      <c r="BB25" s="94">
        <v>71</v>
      </c>
      <c r="BC25" s="94">
        <v>71</v>
      </c>
      <c r="BD25" s="94">
        <v>71</v>
      </c>
      <c r="BE25" s="94">
        <v>71</v>
      </c>
      <c r="BF25" s="94">
        <v>71</v>
      </c>
      <c r="BG25" s="94">
        <v>71</v>
      </c>
      <c r="BH25" s="94">
        <v>72</v>
      </c>
      <c r="BI25" s="94">
        <v>72</v>
      </c>
      <c r="BJ25" s="94">
        <v>74</v>
      </c>
      <c r="BK25" s="94">
        <v>76</v>
      </c>
      <c r="BL25" s="94">
        <v>79</v>
      </c>
      <c r="BM25" s="94">
        <v>83</v>
      </c>
      <c r="BN25" s="94">
        <v>89</v>
      </c>
      <c r="BO25" s="94">
        <v>96</v>
      </c>
      <c r="BP25" s="94">
        <v>103</v>
      </c>
      <c r="BQ25" s="94">
        <v>111</v>
      </c>
      <c r="BR25" s="94">
        <v>118</v>
      </c>
      <c r="BS25" s="94">
        <v>125</v>
      </c>
      <c r="BT25" s="94">
        <v>131</v>
      </c>
      <c r="BU25" s="94">
        <v>136</v>
      </c>
      <c r="BV25" s="94">
        <v>140</v>
      </c>
      <c r="BW25" s="94">
        <v>144</v>
      </c>
      <c r="BX25" s="94">
        <v>146</v>
      </c>
      <c r="BY25" s="94">
        <v>148</v>
      </c>
      <c r="BZ25" s="94">
        <v>148</v>
      </c>
      <c r="CA25" s="94">
        <v>148</v>
      </c>
      <c r="CB25" s="94">
        <v>147</v>
      </c>
      <c r="CC25" s="94">
        <v>144</v>
      </c>
      <c r="CD25" s="94">
        <v>141</v>
      </c>
      <c r="CE25" s="94">
        <v>138</v>
      </c>
      <c r="CF25" s="94">
        <v>135</v>
      </c>
      <c r="CG25" s="94">
        <v>132</v>
      </c>
      <c r="CH25" s="94">
        <v>129</v>
      </c>
      <c r="CI25" s="94">
        <v>127</v>
      </c>
      <c r="CJ25" s="94">
        <v>124</v>
      </c>
      <c r="CK25" s="94">
        <v>121</v>
      </c>
      <c r="CL25" s="94">
        <v>119</v>
      </c>
      <c r="CM25" s="94">
        <v>116</v>
      </c>
      <c r="CN25" s="94">
        <v>114</v>
      </c>
      <c r="CO25" s="94">
        <v>112</v>
      </c>
      <c r="CP25" s="94">
        <v>110</v>
      </c>
      <c r="CQ25" s="94">
        <v>108</v>
      </c>
      <c r="CR25" s="94">
        <v>107</v>
      </c>
      <c r="CS25" s="94">
        <v>105</v>
      </c>
      <c r="CT25" s="94"/>
      <c r="CU25" s="94"/>
      <c r="CV25" s="94"/>
      <c r="CW25" s="94"/>
      <c r="CX25" s="97">
        <f t="array" ref="CX25">SUMPRODUCT(B25:CW25*0.25)</f>
        <v>2445.5</v>
      </c>
    </row>
    <row r="26" spans="1:102" ht="24.95" customHeight="1" x14ac:dyDescent="0.2">
      <c r="A26" s="104" t="s">
        <v>22</v>
      </c>
      <c r="B26" s="94">
        <v>274</v>
      </c>
      <c r="C26" s="94">
        <v>274</v>
      </c>
      <c r="D26" s="94">
        <v>274</v>
      </c>
      <c r="E26" s="94">
        <v>274</v>
      </c>
      <c r="F26" s="94">
        <v>263</v>
      </c>
      <c r="G26" s="94">
        <v>263</v>
      </c>
      <c r="H26" s="94">
        <v>263</v>
      </c>
      <c r="I26" s="94">
        <v>263</v>
      </c>
      <c r="J26" s="94">
        <v>258</v>
      </c>
      <c r="K26" s="94">
        <v>258</v>
      </c>
      <c r="L26" s="94">
        <v>258</v>
      </c>
      <c r="M26" s="94">
        <v>258</v>
      </c>
      <c r="N26" s="94">
        <v>257</v>
      </c>
      <c r="O26" s="94">
        <v>257</v>
      </c>
      <c r="P26" s="94">
        <v>257</v>
      </c>
      <c r="Q26" s="94">
        <v>257</v>
      </c>
      <c r="R26" s="94">
        <v>268</v>
      </c>
      <c r="S26" s="94">
        <v>268</v>
      </c>
      <c r="T26" s="94">
        <v>268</v>
      </c>
      <c r="U26" s="94">
        <v>268</v>
      </c>
      <c r="V26" s="94">
        <v>304</v>
      </c>
      <c r="W26" s="94">
        <v>304</v>
      </c>
      <c r="X26" s="94">
        <v>304</v>
      </c>
      <c r="Y26" s="94">
        <v>304</v>
      </c>
      <c r="Z26" s="94">
        <v>348</v>
      </c>
      <c r="AA26" s="94">
        <v>348</v>
      </c>
      <c r="AB26" s="94">
        <v>348</v>
      </c>
      <c r="AC26" s="94">
        <v>348</v>
      </c>
      <c r="AD26" s="94">
        <v>363</v>
      </c>
      <c r="AE26" s="94">
        <v>363</v>
      </c>
      <c r="AF26" s="94">
        <v>363</v>
      </c>
      <c r="AG26" s="94">
        <v>363</v>
      </c>
      <c r="AH26" s="94">
        <v>350</v>
      </c>
      <c r="AI26" s="94">
        <v>350</v>
      </c>
      <c r="AJ26" s="94">
        <v>350</v>
      </c>
      <c r="AK26" s="94">
        <v>350</v>
      </c>
      <c r="AL26" s="94">
        <v>339</v>
      </c>
      <c r="AM26" s="94">
        <v>339</v>
      </c>
      <c r="AN26" s="94">
        <v>339</v>
      </c>
      <c r="AO26" s="94">
        <v>339</v>
      </c>
      <c r="AP26" s="94">
        <v>333</v>
      </c>
      <c r="AQ26" s="94">
        <v>333</v>
      </c>
      <c r="AR26" s="94">
        <v>333</v>
      </c>
      <c r="AS26" s="94">
        <v>333</v>
      </c>
      <c r="AT26" s="94">
        <v>330</v>
      </c>
      <c r="AU26" s="94">
        <v>330</v>
      </c>
      <c r="AV26" s="94">
        <v>330</v>
      </c>
      <c r="AW26" s="94">
        <v>330</v>
      </c>
      <c r="AX26" s="94">
        <v>331</v>
      </c>
      <c r="AY26" s="94">
        <v>331</v>
      </c>
      <c r="AZ26" s="94">
        <v>331</v>
      </c>
      <c r="BA26" s="94">
        <v>331</v>
      </c>
      <c r="BB26" s="94">
        <v>324</v>
      </c>
      <c r="BC26" s="94">
        <v>324</v>
      </c>
      <c r="BD26" s="94">
        <v>324</v>
      </c>
      <c r="BE26" s="94">
        <v>324</v>
      </c>
      <c r="BF26" s="94">
        <v>316</v>
      </c>
      <c r="BG26" s="94">
        <v>316</v>
      </c>
      <c r="BH26" s="94">
        <v>316</v>
      </c>
      <c r="BI26" s="94">
        <v>316</v>
      </c>
      <c r="BJ26" s="94">
        <v>336</v>
      </c>
      <c r="BK26" s="94">
        <v>336</v>
      </c>
      <c r="BL26" s="94">
        <v>336</v>
      </c>
      <c r="BM26" s="94">
        <v>336</v>
      </c>
      <c r="BN26" s="94">
        <v>382</v>
      </c>
      <c r="BO26" s="94">
        <v>382</v>
      </c>
      <c r="BP26" s="94">
        <v>382</v>
      </c>
      <c r="BQ26" s="94">
        <v>382</v>
      </c>
      <c r="BR26" s="94">
        <v>441</v>
      </c>
      <c r="BS26" s="94">
        <v>441</v>
      </c>
      <c r="BT26" s="94">
        <v>441</v>
      </c>
      <c r="BU26" s="94">
        <v>441</v>
      </c>
      <c r="BV26" s="94">
        <v>449</v>
      </c>
      <c r="BW26" s="94">
        <v>449</v>
      </c>
      <c r="BX26" s="94">
        <v>449</v>
      </c>
      <c r="BY26" s="94">
        <v>449</v>
      </c>
      <c r="BZ26" s="94">
        <v>438</v>
      </c>
      <c r="CA26" s="94">
        <v>438</v>
      </c>
      <c r="CB26" s="94">
        <v>438</v>
      </c>
      <c r="CC26" s="94">
        <v>438</v>
      </c>
      <c r="CD26" s="94">
        <v>417</v>
      </c>
      <c r="CE26" s="94">
        <v>417</v>
      </c>
      <c r="CF26" s="94">
        <v>417</v>
      </c>
      <c r="CG26" s="94">
        <v>417</v>
      </c>
      <c r="CH26" s="94">
        <v>371</v>
      </c>
      <c r="CI26" s="94">
        <v>371</v>
      </c>
      <c r="CJ26" s="94">
        <v>371</v>
      </c>
      <c r="CK26" s="94">
        <v>371</v>
      </c>
      <c r="CL26" s="94">
        <v>327</v>
      </c>
      <c r="CM26" s="94">
        <v>327</v>
      </c>
      <c r="CN26" s="94">
        <v>327</v>
      </c>
      <c r="CO26" s="94">
        <v>327</v>
      </c>
      <c r="CP26" s="94">
        <v>290</v>
      </c>
      <c r="CQ26" s="94">
        <v>290</v>
      </c>
      <c r="CR26" s="94">
        <v>290</v>
      </c>
      <c r="CS26" s="94">
        <v>290</v>
      </c>
      <c r="CT26" s="94"/>
      <c r="CU26" s="94"/>
      <c r="CV26" s="94"/>
      <c r="CW26" s="94"/>
      <c r="CX26" s="97">
        <f t="array" ref="CX26">SUMPRODUCT(B26:CW26*0.25)</f>
        <v>8109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>SUM(B21:B27)</f>
        <v>4443.3519999999999</v>
      </c>
      <c r="C28" s="107">
        <f t="shared" ref="C28:BN28" si="2">SUM(C21:C27)</f>
        <v>4386.277</v>
      </c>
      <c r="D28" s="107">
        <f t="shared" si="2"/>
        <v>4335.5259999999998</v>
      </c>
      <c r="E28" s="107">
        <f t="shared" si="2"/>
        <v>4290.0239999999994</v>
      </c>
      <c r="F28" s="107">
        <f t="shared" si="2"/>
        <v>4241.7049999999999</v>
      </c>
      <c r="G28" s="107">
        <f t="shared" si="2"/>
        <v>4231.6559999999999</v>
      </c>
      <c r="H28" s="107">
        <f t="shared" si="2"/>
        <v>4220.9319999999998</v>
      </c>
      <c r="I28" s="107">
        <f t="shared" si="2"/>
        <v>4215.4520000000002</v>
      </c>
      <c r="J28" s="107">
        <f t="shared" si="2"/>
        <v>4215.0860000000002</v>
      </c>
      <c r="K28" s="107">
        <f t="shared" si="2"/>
        <v>4236.6720000000005</v>
      </c>
      <c r="L28" s="107">
        <f t="shared" si="2"/>
        <v>4232.2960000000003</v>
      </c>
      <c r="M28" s="107">
        <f t="shared" si="2"/>
        <v>4236.0190000000002</v>
      </c>
      <c r="N28" s="107">
        <f t="shared" si="2"/>
        <v>4216.1980000000003</v>
      </c>
      <c r="O28" s="107">
        <f t="shared" si="2"/>
        <v>4253.8320000000003</v>
      </c>
      <c r="P28" s="107">
        <f t="shared" si="2"/>
        <v>4257.2960000000003</v>
      </c>
      <c r="Q28" s="107">
        <f t="shared" si="2"/>
        <v>4278.4609999999993</v>
      </c>
      <c r="R28" s="107">
        <f t="shared" si="2"/>
        <v>4317.8389999999999</v>
      </c>
      <c r="S28" s="107">
        <f t="shared" si="2"/>
        <v>4337.0509999999995</v>
      </c>
      <c r="T28" s="107">
        <f t="shared" si="2"/>
        <v>4305.1980000000003</v>
      </c>
      <c r="U28" s="107">
        <f t="shared" si="2"/>
        <v>4383.0150000000003</v>
      </c>
      <c r="V28" s="107">
        <f t="shared" si="2"/>
        <v>4513.6010000000006</v>
      </c>
      <c r="W28" s="107">
        <f t="shared" si="2"/>
        <v>4642.9179999999997</v>
      </c>
      <c r="X28" s="107">
        <f t="shared" si="2"/>
        <v>4704.5450000000001</v>
      </c>
      <c r="Y28" s="107">
        <f t="shared" si="2"/>
        <v>4857.9189999999999</v>
      </c>
      <c r="Z28" s="107">
        <f t="shared" si="2"/>
        <v>5071.0190000000002</v>
      </c>
      <c r="AA28" s="107">
        <f t="shared" si="2"/>
        <v>5191.4660000000003</v>
      </c>
      <c r="AB28" s="107">
        <f t="shared" si="2"/>
        <v>5292.0169999999998</v>
      </c>
      <c r="AC28" s="107">
        <f t="shared" si="2"/>
        <v>5385.2449999999999</v>
      </c>
      <c r="AD28" s="107">
        <f t="shared" si="2"/>
        <v>5500.7340000000004</v>
      </c>
      <c r="AE28" s="107">
        <f t="shared" si="2"/>
        <v>5572.1869999999999</v>
      </c>
      <c r="AF28" s="107">
        <f t="shared" si="2"/>
        <v>5648.7460000000001</v>
      </c>
      <c r="AG28" s="107">
        <f t="shared" si="2"/>
        <v>5715.268</v>
      </c>
      <c r="AH28" s="107">
        <f t="shared" si="2"/>
        <v>5712.6509999999998</v>
      </c>
      <c r="AI28" s="107">
        <f t="shared" si="2"/>
        <v>5773.9040000000005</v>
      </c>
      <c r="AJ28" s="107">
        <f t="shared" si="2"/>
        <v>5857.9069999999992</v>
      </c>
      <c r="AK28" s="107">
        <f t="shared" si="2"/>
        <v>5955.4840000000004</v>
      </c>
      <c r="AL28" s="107">
        <f t="shared" si="2"/>
        <v>5943.8809999999994</v>
      </c>
      <c r="AM28" s="107">
        <f t="shared" si="2"/>
        <v>5968.1309999999994</v>
      </c>
      <c r="AN28" s="107">
        <f t="shared" si="2"/>
        <v>5977.201</v>
      </c>
      <c r="AO28" s="107">
        <f t="shared" si="2"/>
        <v>5997.5020000000004</v>
      </c>
      <c r="AP28" s="107">
        <f t="shared" si="2"/>
        <v>5899.2139999999999</v>
      </c>
      <c r="AQ28" s="107">
        <f t="shared" si="2"/>
        <v>5911.7839999999997</v>
      </c>
      <c r="AR28" s="107">
        <f t="shared" si="2"/>
        <v>5972.9350000000004</v>
      </c>
      <c r="AS28" s="107">
        <f t="shared" si="2"/>
        <v>6015.5990000000002</v>
      </c>
      <c r="AT28" s="107">
        <f t="shared" si="2"/>
        <v>6009.82</v>
      </c>
      <c r="AU28" s="107">
        <f t="shared" si="2"/>
        <v>5965.6540000000005</v>
      </c>
      <c r="AV28" s="107">
        <f t="shared" si="2"/>
        <v>5931.5159999999996</v>
      </c>
      <c r="AW28" s="107">
        <f t="shared" si="2"/>
        <v>5916.8119999999999</v>
      </c>
      <c r="AX28" s="107">
        <f t="shared" si="2"/>
        <v>5924.3469999999998</v>
      </c>
      <c r="AY28" s="107">
        <f t="shared" si="2"/>
        <v>5961.7620000000006</v>
      </c>
      <c r="AZ28" s="107">
        <f t="shared" si="2"/>
        <v>5981.6419999999998</v>
      </c>
      <c r="BA28" s="107">
        <f t="shared" si="2"/>
        <v>5930.9529999999995</v>
      </c>
      <c r="BB28" s="107">
        <f t="shared" si="2"/>
        <v>5828.3050000000003</v>
      </c>
      <c r="BC28" s="107">
        <f t="shared" si="2"/>
        <v>5773.8180000000002</v>
      </c>
      <c r="BD28" s="107">
        <f t="shared" si="2"/>
        <v>5735.0820000000003</v>
      </c>
      <c r="BE28" s="107">
        <f t="shared" si="2"/>
        <v>5635.201</v>
      </c>
      <c r="BF28" s="107">
        <f t="shared" si="2"/>
        <v>5593.5860000000002</v>
      </c>
      <c r="BG28" s="107">
        <f t="shared" si="2"/>
        <v>5529.576</v>
      </c>
      <c r="BH28" s="107">
        <f t="shared" si="2"/>
        <v>5580.0030000000006</v>
      </c>
      <c r="BI28" s="107">
        <f t="shared" si="2"/>
        <v>5560.99</v>
      </c>
      <c r="BJ28" s="107">
        <f t="shared" si="2"/>
        <v>5593.4610000000002</v>
      </c>
      <c r="BK28" s="107">
        <f t="shared" si="2"/>
        <v>5590.35</v>
      </c>
      <c r="BL28" s="107">
        <f t="shared" si="2"/>
        <v>5580.83</v>
      </c>
      <c r="BM28" s="107">
        <f t="shared" si="2"/>
        <v>5604.0309999999999</v>
      </c>
      <c r="BN28" s="107">
        <f t="shared" si="2"/>
        <v>5629.665</v>
      </c>
      <c r="BO28" s="107">
        <f t="shared" ref="BO28:CW28" si="3">SUM(BO21:BO27)</f>
        <v>5660.3150000000005</v>
      </c>
      <c r="BP28" s="107">
        <f t="shared" si="3"/>
        <v>5658.6530000000002</v>
      </c>
      <c r="BQ28" s="107">
        <f t="shared" si="3"/>
        <v>5676.5769999999993</v>
      </c>
      <c r="BR28" s="107">
        <f t="shared" si="3"/>
        <v>5714.2669999999998</v>
      </c>
      <c r="BS28" s="107">
        <f t="shared" si="3"/>
        <v>5771.6769999999997</v>
      </c>
      <c r="BT28" s="107">
        <f t="shared" si="3"/>
        <v>5851.4580000000005</v>
      </c>
      <c r="BU28" s="107">
        <f t="shared" si="3"/>
        <v>5936.1630000000005</v>
      </c>
      <c r="BV28" s="107">
        <f t="shared" si="3"/>
        <v>6057.6130000000003</v>
      </c>
      <c r="BW28" s="107">
        <f t="shared" si="3"/>
        <v>6151.3050000000003</v>
      </c>
      <c r="BX28" s="107">
        <f t="shared" si="3"/>
        <v>6272.9880000000003</v>
      </c>
      <c r="BY28" s="107">
        <f t="shared" si="3"/>
        <v>6313.92</v>
      </c>
      <c r="BZ28" s="107">
        <f t="shared" si="3"/>
        <v>6321.5030000000006</v>
      </c>
      <c r="CA28" s="107">
        <f t="shared" si="3"/>
        <v>6335.8220000000001</v>
      </c>
      <c r="CB28" s="107">
        <f t="shared" si="3"/>
        <v>6270.3250000000007</v>
      </c>
      <c r="CC28" s="107">
        <f t="shared" si="3"/>
        <v>6134.4179999999997</v>
      </c>
      <c r="CD28" s="107">
        <f t="shared" si="3"/>
        <v>6021.1209999999992</v>
      </c>
      <c r="CE28" s="107">
        <f t="shared" si="3"/>
        <v>5893.6019999999999</v>
      </c>
      <c r="CF28" s="107">
        <f t="shared" si="3"/>
        <v>5792.3889999999992</v>
      </c>
      <c r="CG28" s="107">
        <f t="shared" si="3"/>
        <v>5676.2530000000006</v>
      </c>
      <c r="CH28" s="107">
        <f t="shared" si="3"/>
        <v>5472.8330000000005</v>
      </c>
      <c r="CI28" s="107">
        <f t="shared" si="3"/>
        <v>5371.3</v>
      </c>
      <c r="CJ28" s="107">
        <f t="shared" si="3"/>
        <v>5281.5010000000002</v>
      </c>
      <c r="CK28" s="107">
        <f t="shared" si="3"/>
        <v>5209.3419999999996</v>
      </c>
      <c r="CL28" s="107">
        <f t="shared" si="3"/>
        <v>5176.1810000000005</v>
      </c>
      <c r="CM28" s="107">
        <f t="shared" si="3"/>
        <v>5077.9690000000001</v>
      </c>
      <c r="CN28" s="107">
        <f t="shared" si="3"/>
        <v>4993.3440000000001</v>
      </c>
      <c r="CO28" s="107">
        <f t="shared" si="3"/>
        <v>4901.92</v>
      </c>
      <c r="CP28" s="107">
        <f t="shared" si="3"/>
        <v>4832.37</v>
      </c>
      <c r="CQ28" s="107">
        <f t="shared" si="3"/>
        <v>4742.7629999999999</v>
      </c>
      <c r="CR28" s="107">
        <f t="shared" si="3"/>
        <v>4677.0020000000004</v>
      </c>
      <c r="CS28" s="107">
        <f t="shared" si="3"/>
        <v>4622.4170000000004</v>
      </c>
      <c r="CT28" s="108">
        <f t="shared" si="3"/>
        <v>0</v>
      </c>
      <c r="CU28" s="108">
        <f t="shared" si="3"/>
        <v>0</v>
      </c>
      <c r="CV28" s="108">
        <f t="shared" si="3"/>
        <v>0</v>
      </c>
      <c r="CW28" s="109">
        <f t="shared" si="3"/>
        <v>0</v>
      </c>
      <c r="CX28" s="110">
        <f>SUM(CX21:CX27)</f>
        <v>128360.61500000001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41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>
        <v>476.97</v>
      </c>
      <c r="C31" s="88">
        <v>524.97</v>
      </c>
      <c r="D31" s="88">
        <v>489.97</v>
      </c>
      <c r="E31" s="88">
        <v>619.77</v>
      </c>
      <c r="F31" s="88">
        <v>550.16999999999996</v>
      </c>
      <c r="G31" s="88">
        <v>632.87</v>
      </c>
      <c r="H31" s="88">
        <v>631.87</v>
      </c>
      <c r="I31" s="88">
        <v>559.87</v>
      </c>
      <c r="J31" s="88">
        <v>501.87</v>
      </c>
      <c r="K31" s="88">
        <v>501.87</v>
      </c>
      <c r="L31" s="88">
        <v>501.87</v>
      </c>
      <c r="M31" s="88">
        <v>551.77</v>
      </c>
      <c r="N31" s="88">
        <v>453.97</v>
      </c>
      <c r="O31" s="88">
        <v>453.97</v>
      </c>
      <c r="P31" s="88">
        <v>541.97</v>
      </c>
      <c r="Q31" s="88">
        <v>525.97</v>
      </c>
      <c r="R31" s="88">
        <v>465.97</v>
      </c>
      <c r="S31" s="88">
        <v>466.97</v>
      </c>
      <c r="T31" s="88">
        <v>514.67000000000007</v>
      </c>
      <c r="U31" s="88">
        <v>469.97</v>
      </c>
      <c r="V31" s="88">
        <v>508.97</v>
      </c>
      <c r="W31" s="88">
        <v>511.97</v>
      </c>
      <c r="X31" s="88">
        <v>514.97</v>
      </c>
      <c r="Y31" s="88">
        <v>518.97</v>
      </c>
      <c r="Z31" s="88">
        <v>566.27499999999998</v>
      </c>
      <c r="AA31" s="88">
        <v>569.27499999999998</v>
      </c>
      <c r="AB31" s="88">
        <v>570.27499999999998</v>
      </c>
      <c r="AC31" s="88">
        <v>570.27499999999998</v>
      </c>
      <c r="AD31" s="88">
        <v>594.00599999999997</v>
      </c>
      <c r="AE31" s="88">
        <v>592.00599999999997</v>
      </c>
      <c r="AF31" s="88">
        <v>589.00599999999997</v>
      </c>
      <c r="AG31" s="88">
        <v>585.00599999999997</v>
      </c>
      <c r="AH31" s="88">
        <v>704.3</v>
      </c>
      <c r="AI31" s="88">
        <v>699.3</v>
      </c>
      <c r="AJ31" s="88">
        <v>693.3</v>
      </c>
      <c r="AK31" s="88">
        <v>687.3</v>
      </c>
      <c r="AL31" s="88">
        <v>718.99300000000005</v>
      </c>
      <c r="AM31" s="88">
        <v>714.99300000000005</v>
      </c>
      <c r="AN31" s="88">
        <v>811.99300000000005</v>
      </c>
      <c r="AO31" s="88">
        <v>809.99300000000005</v>
      </c>
      <c r="AP31" s="88">
        <v>884.94200000000001</v>
      </c>
      <c r="AQ31" s="88">
        <v>934.74199999999996</v>
      </c>
      <c r="AR31" s="88">
        <v>934.74199999999996</v>
      </c>
      <c r="AS31" s="88">
        <v>1011.842</v>
      </c>
      <c r="AT31" s="88">
        <v>1031.942</v>
      </c>
      <c r="AU31" s="88">
        <v>1055.1420000000001</v>
      </c>
      <c r="AV31" s="88">
        <v>1056.242</v>
      </c>
      <c r="AW31" s="88">
        <v>1094.742</v>
      </c>
      <c r="AX31" s="88">
        <v>1095.674</v>
      </c>
      <c r="AY31" s="88">
        <v>1095.674</v>
      </c>
      <c r="AZ31" s="88">
        <v>1095.674</v>
      </c>
      <c r="BA31" s="88">
        <v>1144.674</v>
      </c>
      <c r="BB31" s="88">
        <v>1069.3440000000001</v>
      </c>
      <c r="BC31" s="88">
        <v>1071.0439999999999</v>
      </c>
      <c r="BD31" s="88">
        <v>987.84400000000005</v>
      </c>
      <c r="BE31" s="88">
        <v>970.32399999999996</v>
      </c>
      <c r="BF31" s="88">
        <v>987.19100000000003</v>
      </c>
      <c r="BG31" s="88">
        <v>948.81100000000004</v>
      </c>
      <c r="BH31" s="88">
        <v>932.91099999999994</v>
      </c>
      <c r="BI31" s="88">
        <v>893.31100000000004</v>
      </c>
      <c r="BJ31" s="88">
        <v>757.221</v>
      </c>
      <c r="BK31" s="88">
        <v>689.721</v>
      </c>
      <c r="BL31" s="88">
        <v>664.52099999999996</v>
      </c>
      <c r="BM31" s="88">
        <v>668.52099999999996</v>
      </c>
      <c r="BN31" s="88">
        <v>581.07799999999997</v>
      </c>
      <c r="BO31" s="88">
        <v>588.07799999999997</v>
      </c>
      <c r="BP31" s="88">
        <v>595.07799999999997</v>
      </c>
      <c r="BQ31" s="88">
        <v>603.07799999999997</v>
      </c>
      <c r="BR31" s="88">
        <v>655.92</v>
      </c>
      <c r="BS31" s="88">
        <v>662.92</v>
      </c>
      <c r="BT31" s="88">
        <v>668.92</v>
      </c>
      <c r="BU31" s="88">
        <v>673.92</v>
      </c>
      <c r="BV31" s="88">
        <v>689.97</v>
      </c>
      <c r="BW31" s="88">
        <v>693.97</v>
      </c>
      <c r="BX31" s="88">
        <v>695.97</v>
      </c>
      <c r="BY31" s="88">
        <v>697.97</v>
      </c>
      <c r="BZ31" s="88">
        <v>686.97</v>
      </c>
      <c r="CA31" s="88">
        <v>686.97</v>
      </c>
      <c r="CB31" s="88">
        <v>685.97</v>
      </c>
      <c r="CC31" s="88">
        <v>682.97</v>
      </c>
      <c r="CD31" s="88">
        <v>658.97</v>
      </c>
      <c r="CE31" s="88">
        <v>655.97</v>
      </c>
      <c r="CF31" s="88">
        <v>652.97</v>
      </c>
      <c r="CG31" s="88">
        <v>649.97</v>
      </c>
      <c r="CH31" s="88">
        <v>600.97</v>
      </c>
      <c r="CI31" s="88">
        <v>598.97</v>
      </c>
      <c r="CJ31" s="88">
        <v>595.97</v>
      </c>
      <c r="CK31" s="88">
        <v>592.97</v>
      </c>
      <c r="CL31" s="88">
        <v>546.97</v>
      </c>
      <c r="CM31" s="88">
        <v>543.97</v>
      </c>
      <c r="CN31" s="88">
        <v>541.97</v>
      </c>
      <c r="CO31" s="88">
        <v>539.97</v>
      </c>
      <c r="CP31" s="88">
        <v>500.97</v>
      </c>
      <c r="CQ31" s="88">
        <v>498.97</v>
      </c>
      <c r="CR31" s="88">
        <v>497.97</v>
      </c>
      <c r="CS31" s="88">
        <v>495.97</v>
      </c>
      <c r="CT31" s="89"/>
      <c r="CU31" s="89"/>
      <c r="CV31" s="89"/>
      <c r="CW31" s="90"/>
      <c r="CX31" s="91">
        <f t="array" ref="CX31">SUMPRODUCT(B31:CW31*0.25)</f>
        <v>16442.135999999999</v>
      </c>
    </row>
    <row r="32" spans="1:102" ht="24.95" customHeight="1" x14ac:dyDescent="0.2">
      <c r="A32" s="92" t="s">
        <v>27</v>
      </c>
      <c r="B32" s="93">
        <v>4233.3819999999996</v>
      </c>
      <c r="C32" s="94">
        <v>4177.3069999999998</v>
      </c>
      <c r="D32" s="94">
        <v>4127.5560000000005</v>
      </c>
      <c r="E32" s="94">
        <v>4083.0540000000001</v>
      </c>
      <c r="F32" s="94">
        <v>4024.7350000000001</v>
      </c>
      <c r="G32" s="94">
        <v>4014.6860000000001</v>
      </c>
      <c r="H32" s="94">
        <v>4004.962</v>
      </c>
      <c r="I32" s="94">
        <v>3999.482</v>
      </c>
      <c r="J32" s="94">
        <v>3996.116</v>
      </c>
      <c r="K32" s="94">
        <v>4017.7020000000002</v>
      </c>
      <c r="L32" s="94">
        <v>4013.326</v>
      </c>
      <c r="M32" s="94">
        <v>4017.049</v>
      </c>
      <c r="N32" s="94">
        <v>3998.2280000000001</v>
      </c>
      <c r="O32" s="94">
        <v>4035.8620000000001</v>
      </c>
      <c r="P32" s="94">
        <v>4039.326</v>
      </c>
      <c r="Q32" s="94">
        <v>4060.491</v>
      </c>
      <c r="R32" s="94">
        <v>4092.8690000000001</v>
      </c>
      <c r="S32" s="94">
        <v>4111.0810000000001</v>
      </c>
      <c r="T32" s="94">
        <v>4078.2280000000001</v>
      </c>
      <c r="U32" s="94">
        <v>4154.0450000000001</v>
      </c>
      <c r="V32" s="94">
        <v>4246.6309999999994</v>
      </c>
      <c r="W32" s="94">
        <v>4372.9480000000003</v>
      </c>
      <c r="X32" s="94">
        <v>4431.5749999999998</v>
      </c>
      <c r="Y32" s="94">
        <v>4580.9489999999996</v>
      </c>
      <c r="Z32" s="94">
        <v>4793.7439999999997</v>
      </c>
      <c r="AA32" s="94">
        <v>4911.1909999999998</v>
      </c>
      <c r="AB32" s="94">
        <v>5008.9859999999999</v>
      </c>
      <c r="AC32" s="94">
        <v>5099.2179999999998</v>
      </c>
      <c r="AD32" s="94">
        <v>5311.54</v>
      </c>
      <c r="AE32" s="94">
        <v>5379.7569999999996</v>
      </c>
      <c r="AF32" s="94">
        <v>5453.62</v>
      </c>
      <c r="AG32" s="94">
        <v>5520.2619999999997</v>
      </c>
      <c r="AH32" s="94">
        <v>5631.3509999999997</v>
      </c>
      <c r="AI32" s="94">
        <v>5697.6040000000003</v>
      </c>
      <c r="AJ32" s="94">
        <v>5787.607</v>
      </c>
      <c r="AK32" s="94">
        <v>5891.1840000000002</v>
      </c>
      <c r="AL32" s="94">
        <v>5876.8879999999999</v>
      </c>
      <c r="AM32" s="94">
        <v>5905.1379999999999</v>
      </c>
      <c r="AN32" s="94">
        <v>5917.2079999999996</v>
      </c>
      <c r="AO32" s="94">
        <v>5939.509</v>
      </c>
      <c r="AP32" s="94">
        <v>5846.2719999999999</v>
      </c>
      <c r="AQ32" s="94">
        <v>5859.8419999999996</v>
      </c>
      <c r="AR32" s="94">
        <v>5920.9930000000004</v>
      </c>
      <c r="AS32" s="94">
        <v>5964.6570000000002</v>
      </c>
      <c r="AT32" s="94">
        <v>6060.3779999999997</v>
      </c>
      <c r="AU32" s="94">
        <v>6016.2120000000004</v>
      </c>
      <c r="AV32" s="94">
        <v>5982.0739999999996</v>
      </c>
      <c r="AW32" s="94">
        <v>5967.37</v>
      </c>
      <c r="AX32" s="94">
        <v>6038.973</v>
      </c>
      <c r="AY32" s="94">
        <v>6076.3879999999999</v>
      </c>
      <c r="AZ32" s="94">
        <v>6096.268</v>
      </c>
      <c r="BA32" s="94">
        <v>6045.5789999999997</v>
      </c>
      <c r="BB32" s="94">
        <v>5831.0609999999997</v>
      </c>
      <c r="BC32" s="94">
        <v>5776.5739999999996</v>
      </c>
      <c r="BD32" s="94">
        <v>5737.8379999999997</v>
      </c>
      <c r="BE32" s="94">
        <v>5637.9570000000003</v>
      </c>
      <c r="BF32" s="94">
        <v>5607.4750000000004</v>
      </c>
      <c r="BG32" s="94">
        <v>5543.4650000000001</v>
      </c>
      <c r="BH32" s="94">
        <v>5592.8919999999998</v>
      </c>
      <c r="BI32" s="94">
        <v>5573.8789999999999</v>
      </c>
      <c r="BJ32" s="94">
        <v>5537.94</v>
      </c>
      <c r="BK32" s="94">
        <v>5532.8289999999997</v>
      </c>
      <c r="BL32" s="94">
        <v>5520.3090000000002</v>
      </c>
      <c r="BM32" s="94">
        <v>5539.51</v>
      </c>
      <c r="BN32" s="94">
        <v>5669.5870000000004</v>
      </c>
      <c r="BO32" s="94">
        <v>5695.5129999999999</v>
      </c>
      <c r="BP32" s="94">
        <v>5691.6270000000004</v>
      </c>
      <c r="BQ32" s="94">
        <v>5706.0630000000001</v>
      </c>
      <c r="BR32" s="94">
        <v>5513.3630000000003</v>
      </c>
      <c r="BS32" s="94">
        <v>5567.2889999999998</v>
      </c>
      <c r="BT32" s="94">
        <v>5643.3819999999996</v>
      </c>
      <c r="BU32" s="94">
        <v>5724.4030000000002</v>
      </c>
      <c r="BV32" s="94">
        <v>5888.643</v>
      </c>
      <c r="BW32" s="94">
        <v>5978.335</v>
      </c>
      <c r="BX32" s="94">
        <v>6098.018</v>
      </c>
      <c r="BY32" s="94">
        <v>6136.95</v>
      </c>
      <c r="BZ32" s="94">
        <v>5972.5330000000004</v>
      </c>
      <c r="CA32" s="94">
        <v>5986.8519999999999</v>
      </c>
      <c r="CB32" s="94">
        <v>5922.3549999999996</v>
      </c>
      <c r="CC32" s="94">
        <v>5789.4480000000003</v>
      </c>
      <c r="CD32" s="94">
        <v>5725.1509999999998</v>
      </c>
      <c r="CE32" s="94">
        <v>5600.6319999999996</v>
      </c>
      <c r="CF32" s="94">
        <v>5502.4189999999999</v>
      </c>
      <c r="CG32" s="94">
        <v>5389.2830000000004</v>
      </c>
      <c r="CH32" s="94">
        <v>5214.8630000000003</v>
      </c>
      <c r="CI32" s="94">
        <v>5115.33</v>
      </c>
      <c r="CJ32" s="94">
        <v>5028.5309999999999</v>
      </c>
      <c r="CK32" s="94">
        <v>4959.3720000000003</v>
      </c>
      <c r="CL32" s="94">
        <v>4972.2110000000002</v>
      </c>
      <c r="CM32" s="94">
        <v>4876.9989999999998</v>
      </c>
      <c r="CN32" s="94">
        <v>4794.3739999999998</v>
      </c>
      <c r="CO32" s="94">
        <v>4704.95</v>
      </c>
      <c r="CP32" s="94">
        <v>4684.3999999999996</v>
      </c>
      <c r="CQ32" s="94">
        <v>4596.7929999999997</v>
      </c>
      <c r="CR32" s="94">
        <v>4532.0320000000002</v>
      </c>
      <c r="CS32" s="94">
        <v>4479.4470000000001</v>
      </c>
      <c r="CT32" s="95"/>
      <c r="CU32" s="95"/>
      <c r="CV32" s="95"/>
      <c r="CW32" s="96"/>
      <c r="CX32" s="97">
        <f t="array" ref="CX32">SUMPRODUCT(B32:CW32*0.25)</f>
        <v>124876.07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42</v>
      </c>
      <c r="B34" s="76">
        <f>SUM(B31:B33)</f>
        <v>4710.3519999999999</v>
      </c>
      <c r="C34" s="77">
        <f t="shared" ref="C34:BN34" si="4">SUM(C31:C33)</f>
        <v>4702.277</v>
      </c>
      <c r="D34" s="77">
        <f t="shared" si="4"/>
        <v>4617.5260000000007</v>
      </c>
      <c r="E34" s="77">
        <f t="shared" si="4"/>
        <v>4702.8240000000005</v>
      </c>
      <c r="F34" s="77">
        <f t="shared" si="4"/>
        <v>4574.9049999999997</v>
      </c>
      <c r="G34" s="77">
        <f t="shared" si="4"/>
        <v>4647.5560000000005</v>
      </c>
      <c r="H34" s="77">
        <f t="shared" si="4"/>
        <v>4636.8320000000003</v>
      </c>
      <c r="I34" s="77">
        <f t="shared" si="4"/>
        <v>4559.3519999999999</v>
      </c>
      <c r="J34" s="77">
        <f t="shared" si="4"/>
        <v>4497.9859999999999</v>
      </c>
      <c r="K34" s="77">
        <f t="shared" si="4"/>
        <v>4519.5720000000001</v>
      </c>
      <c r="L34" s="77">
        <f t="shared" si="4"/>
        <v>4515.1959999999999</v>
      </c>
      <c r="M34" s="77">
        <f t="shared" si="4"/>
        <v>4568.8189999999995</v>
      </c>
      <c r="N34" s="77">
        <f t="shared" si="4"/>
        <v>4452.1980000000003</v>
      </c>
      <c r="O34" s="77">
        <f t="shared" si="4"/>
        <v>4489.8320000000003</v>
      </c>
      <c r="P34" s="77">
        <f t="shared" si="4"/>
        <v>4581.2960000000003</v>
      </c>
      <c r="Q34" s="77">
        <f t="shared" si="4"/>
        <v>4586.4610000000002</v>
      </c>
      <c r="R34" s="77">
        <f t="shared" si="4"/>
        <v>4558.8389999999999</v>
      </c>
      <c r="S34" s="77">
        <f t="shared" si="4"/>
        <v>4578.0510000000004</v>
      </c>
      <c r="T34" s="77">
        <f t="shared" si="4"/>
        <v>4592.8980000000001</v>
      </c>
      <c r="U34" s="77">
        <f t="shared" si="4"/>
        <v>4624.0150000000003</v>
      </c>
      <c r="V34" s="77">
        <f t="shared" si="4"/>
        <v>4755.6009999999997</v>
      </c>
      <c r="W34" s="77">
        <f t="shared" si="4"/>
        <v>4884.9180000000006</v>
      </c>
      <c r="X34" s="77">
        <f t="shared" si="4"/>
        <v>4946.5450000000001</v>
      </c>
      <c r="Y34" s="77">
        <f t="shared" si="4"/>
        <v>5099.9189999999999</v>
      </c>
      <c r="Z34" s="77">
        <f t="shared" si="4"/>
        <v>5360.0189999999993</v>
      </c>
      <c r="AA34" s="77">
        <f t="shared" si="4"/>
        <v>5480.4659999999994</v>
      </c>
      <c r="AB34" s="77">
        <f t="shared" si="4"/>
        <v>5579.2609999999995</v>
      </c>
      <c r="AC34" s="77">
        <f t="shared" si="4"/>
        <v>5669.4929999999995</v>
      </c>
      <c r="AD34" s="77">
        <f t="shared" si="4"/>
        <v>5905.5460000000003</v>
      </c>
      <c r="AE34" s="77">
        <f t="shared" si="4"/>
        <v>5971.7629999999999</v>
      </c>
      <c r="AF34" s="77">
        <f t="shared" si="4"/>
        <v>6042.6260000000002</v>
      </c>
      <c r="AG34" s="77">
        <f t="shared" si="4"/>
        <v>6105.268</v>
      </c>
      <c r="AH34" s="77">
        <f t="shared" si="4"/>
        <v>6335.6509999999998</v>
      </c>
      <c r="AI34" s="77">
        <f t="shared" si="4"/>
        <v>6396.9040000000005</v>
      </c>
      <c r="AJ34" s="77">
        <f t="shared" si="4"/>
        <v>6480.9070000000002</v>
      </c>
      <c r="AK34" s="77">
        <f t="shared" si="4"/>
        <v>6578.4840000000004</v>
      </c>
      <c r="AL34" s="77">
        <f t="shared" si="4"/>
        <v>6595.8810000000003</v>
      </c>
      <c r="AM34" s="77">
        <f t="shared" si="4"/>
        <v>6620.1310000000003</v>
      </c>
      <c r="AN34" s="77">
        <f t="shared" si="4"/>
        <v>6729.201</v>
      </c>
      <c r="AO34" s="77">
        <f t="shared" si="4"/>
        <v>6749.5020000000004</v>
      </c>
      <c r="AP34" s="77">
        <f t="shared" si="4"/>
        <v>6731.2139999999999</v>
      </c>
      <c r="AQ34" s="77">
        <f t="shared" si="4"/>
        <v>6794.5839999999998</v>
      </c>
      <c r="AR34" s="77">
        <f t="shared" si="4"/>
        <v>6855.7350000000006</v>
      </c>
      <c r="AS34" s="77">
        <f t="shared" si="4"/>
        <v>6976.4989999999998</v>
      </c>
      <c r="AT34" s="77">
        <f t="shared" si="4"/>
        <v>7092.32</v>
      </c>
      <c r="AU34" s="77">
        <f t="shared" si="4"/>
        <v>7071.3540000000003</v>
      </c>
      <c r="AV34" s="77">
        <f t="shared" si="4"/>
        <v>7038.3159999999998</v>
      </c>
      <c r="AW34" s="77">
        <f t="shared" si="4"/>
        <v>7062.1120000000001</v>
      </c>
      <c r="AX34" s="77">
        <f t="shared" si="4"/>
        <v>7134.6469999999999</v>
      </c>
      <c r="AY34" s="77">
        <f t="shared" si="4"/>
        <v>7172.0619999999999</v>
      </c>
      <c r="AZ34" s="77">
        <f t="shared" si="4"/>
        <v>7191.942</v>
      </c>
      <c r="BA34" s="77">
        <f t="shared" si="4"/>
        <v>7190.2529999999997</v>
      </c>
      <c r="BB34" s="77">
        <f t="shared" si="4"/>
        <v>6900.4049999999997</v>
      </c>
      <c r="BC34" s="77">
        <f t="shared" si="4"/>
        <v>6847.6179999999995</v>
      </c>
      <c r="BD34" s="77">
        <f t="shared" si="4"/>
        <v>6725.6819999999998</v>
      </c>
      <c r="BE34" s="77">
        <f t="shared" si="4"/>
        <v>6608.2809999999999</v>
      </c>
      <c r="BF34" s="77">
        <f t="shared" si="4"/>
        <v>6594.6660000000002</v>
      </c>
      <c r="BG34" s="77">
        <f t="shared" si="4"/>
        <v>6492.2759999999998</v>
      </c>
      <c r="BH34" s="77">
        <f t="shared" si="4"/>
        <v>6525.8029999999999</v>
      </c>
      <c r="BI34" s="77">
        <f t="shared" si="4"/>
        <v>6467.19</v>
      </c>
      <c r="BJ34" s="77">
        <f t="shared" si="4"/>
        <v>6295.1610000000001</v>
      </c>
      <c r="BK34" s="77">
        <f t="shared" si="4"/>
        <v>6222.5499999999993</v>
      </c>
      <c r="BL34" s="77">
        <f t="shared" si="4"/>
        <v>6184.83</v>
      </c>
      <c r="BM34" s="77">
        <f t="shared" si="4"/>
        <v>6208.0309999999999</v>
      </c>
      <c r="BN34" s="77">
        <f t="shared" si="4"/>
        <v>6250.6650000000009</v>
      </c>
      <c r="BO34" s="77">
        <f t="shared" ref="BO34:CW34" si="5">SUM(BO31:BO33)</f>
        <v>6283.5910000000003</v>
      </c>
      <c r="BP34" s="77">
        <f t="shared" si="5"/>
        <v>6286.7049999999999</v>
      </c>
      <c r="BQ34" s="77">
        <f t="shared" si="5"/>
        <v>6309.1409999999996</v>
      </c>
      <c r="BR34" s="77">
        <f t="shared" si="5"/>
        <v>6169.2830000000004</v>
      </c>
      <c r="BS34" s="77">
        <f t="shared" si="5"/>
        <v>6230.2089999999998</v>
      </c>
      <c r="BT34" s="77">
        <f t="shared" si="5"/>
        <v>6312.3019999999997</v>
      </c>
      <c r="BU34" s="77">
        <f t="shared" si="5"/>
        <v>6398.3230000000003</v>
      </c>
      <c r="BV34" s="77">
        <f t="shared" si="5"/>
        <v>6578.6130000000003</v>
      </c>
      <c r="BW34" s="77">
        <f t="shared" si="5"/>
        <v>6672.3050000000003</v>
      </c>
      <c r="BX34" s="77">
        <f t="shared" si="5"/>
        <v>6793.9880000000003</v>
      </c>
      <c r="BY34" s="77">
        <f t="shared" si="5"/>
        <v>6834.92</v>
      </c>
      <c r="BZ34" s="77">
        <f t="shared" si="5"/>
        <v>6659.5030000000006</v>
      </c>
      <c r="CA34" s="77">
        <f t="shared" si="5"/>
        <v>6673.8220000000001</v>
      </c>
      <c r="CB34" s="77">
        <f t="shared" si="5"/>
        <v>6608.3249999999998</v>
      </c>
      <c r="CC34" s="77">
        <f t="shared" si="5"/>
        <v>6472.4180000000006</v>
      </c>
      <c r="CD34" s="77">
        <f t="shared" si="5"/>
        <v>6384.1210000000001</v>
      </c>
      <c r="CE34" s="77">
        <f t="shared" si="5"/>
        <v>6256.6019999999999</v>
      </c>
      <c r="CF34" s="77">
        <f t="shared" si="5"/>
        <v>6155.3890000000001</v>
      </c>
      <c r="CG34" s="77">
        <f t="shared" si="5"/>
        <v>6039.2530000000006</v>
      </c>
      <c r="CH34" s="77">
        <f t="shared" si="5"/>
        <v>5815.8330000000005</v>
      </c>
      <c r="CI34" s="77">
        <f t="shared" si="5"/>
        <v>5714.3</v>
      </c>
      <c r="CJ34" s="77">
        <f t="shared" si="5"/>
        <v>5624.5010000000002</v>
      </c>
      <c r="CK34" s="77">
        <f t="shared" si="5"/>
        <v>5552.3420000000006</v>
      </c>
      <c r="CL34" s="77">
        <f t="shared" si="5"/>
        <v>5519.1810000000005</v>
      </c>
      <c r="CM34" s="77">
        <f t="shared" si="5"/>
        <v>5420.9690000000001</v>
      </c>
      <c r="CN34" s="77">
        <f t="shared" si="5"/>
        <v>5336.3440000000001</v>
      </c>
      <c r="CO34" s="77">
        <f t="shared" si="5"/>
        <v>5244.92</v>
      </c>
      <c r="CP34" s="77">
        <f t="shared" si="5"/>
        <v>5185.37</v>
      </c>
      <c r="CQ34" s="77">
        <f t="shared" si="5"/>
        <v>5095.7629999999999</v>
      </c>
      <c r="CR34" s="77">
        <f t="shared" si="5"/>
        <v>5030.0020000000004</v>
      </c>
      <c r="CS34" s="77">
        <f t="shared" si="5"/>
        <v>4975.4170000000004</v>
      </c>
      <c r="CT34" s="78">
        <f t="shared" si="5"/>
        <v>0</v>
      </c>
      <c r="CU34" s="78">
        <f t="shared" si="5"/>
        <v>0</v>
      </c>
      <c r="CV34" s="78">
        <f t="shared" si="5"/>
        <v>0</v>
      </c>
      <c r="CW34" s="79">
        <f t="shared" si="5"/>
        <v>0</v>
      </c>
      <c r="CX34" s="80">
        <f>SUM(CX31:CX33)</f>
        <v>141318.20600000001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85" t="s">
        <v>43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44</v>
      </c>
      <c r="B37" s="114">
        <v>76</v>
      </c>
      <c r="C37" s="115">
        <v>76</v>
      </c>
      <c r="D37" s="115">
        <v>76</v>
      </c>
      <c r="E37" s="115">
        <v>76</v>
      </c>
      <c r="F37" s="115">
        <v>56</v>
      </c>
      <c r="G37" s="115">
        <v>56</v>
      </c>
      <c r="H37" s="115">
        <v>56</v>
      </c>
      <c r="I37" s="115">
        <v>56</v>
      </c>
      <c r="J37" s="115">
        <v>47</v>
      </c>
      <c r="K37" s="115">
        <v>47</v>
      </c>
      <c r="L37" s="115">
        <v>47</v>
      </c>
      <c r="M37" s="115">
        <v>47</v>
      </c>
      <c r="N37" s="115">
        <v>47</v>
      </c>
      <c r="O37" s="115">
        <v>47</v>
      </c>
      <c r="P37" s="115">
        <v>47</v>
      </c>
      <c r="Q37" s="115">
        <v>47</v>
      </c>
      <c r="R37" s="115">
        <v>52</v>
      </c>
      <c r="S37" s="115">
        <v>52</v>
      </c>
      <c r="T37" s="115">
        <v>52</v>
      </c>
      <c r="U37" s="115">
        <v>52</v>
      </c>
      <c r="V37" s="115">
        <v>53</v>
      </c>
      <c r="W37" s="115">
        <v>53</v>
      </c>
      <c r="X37" s="115">
        <v>53</v>
      </c>
      <c r="Y37" s="115">
        <v>53</v>
      </c>
      <c r="Z37" s="115">
        <v>50</v>
      </c>
      <c r="AA37" s="115">
        <v>50</v>
      </c>
      <c r="AB37" s="115">
        <v>50</v>
      </c>
      <c r="AC37" s="115">
        <v>50</v>
      </c>
      <c r="AD37" s="115">
        <v>124</v>
      </c>
      <c r="AE37" s="115">
        <v>124</v>
      </c>
      <c r="AF37" s="115">
        <v>124</v>
      </c>
      <c r="AG37" s="115">
        <v>124</v>
      </c>
      <c r="AH37" s="115">
        <v>105</v>
      </c>
      <c r="AI37" s="115">
        <v>105</v>
      </c>
      <c r="AJ37" s="115">
        <v>105</v>
      </c>
      <c r="AK37" s="115">
        <v>105</v>
      </c>
      <c r="AL37" s="115">
        <v>105</v>
      </c>
      <c r="AM37" s="115">
        <v>105</v>
      </c>
      <c r="AN37" s="115">
        <v>105</v>
      </c>
      <c r="AO37" s="115">
        <v>105</v>
      </c>
      <c r="AP37" s="115">
        <v>105</v>
      </c>
      <c r="AQ37" s="115">
        <v>105</v>
      </c>
      <c r="AR37" s="115">
        <v>105</v>
      </c>
      <c r="AS37" s="115">
        <v>105</v>
      </c>
      <c r="AT37" s="115">
        <v>105</v>
      </c>
      <c r="AU37" s="115">
        <v>105</v>
      </c>
      <c r="AV37" s="115">
        <v>105</v>
      </c>
      <c r="AW37" s="115">
        <v>105</v>
      </c>
      <c r="AX37" s="115">
        <v>105</v>
      </c>
      <c r="AY37" s="115">
        <v>105</v>
      </c>
      <c r="AZ37" s="115">
        <v>105</v>
      </c>
      <c r="BA37" s="115">
        <v>105</v>
      </c>
      <c r="BB37" s="115">
        <v>105</v>
      </c>
      <c r="BC37" s="115">
        <v>105</v>
      </c>
      <c r="BD37" s="115">
        <v>105</v>
      </c>
      <c r="BE37" s="115">
        <v>105</v>
      </c>
      <c r="BF37" s="115">
        <v>103</v>
      </c>
      <c r="BG37" s="115">
        <v>103</v>
      </c>
      <c r="BH37" s="115">
        <v>103</v>
      </c>
      <c r="BI37" s="115">
        <v>103</v>
      </c>
      <c r="BJ37" s="115">
        <v>100</v>
      </c>
      <c r="BK37" s="115">
        <v>100</v>
      </c>
      <c r="BL37" s="115">
        <v>100</v>
      </c>
      <c r="BM37" s="115">
        <v>100</v>
      </c>
      <c r="BN37" s="115">
        <v>105</v>
      </c>
      <c r="BO37" s="115">
        <v>105</v>
      </c>
      <c r="BP37" s="115">
        <v>105</v>
      </c>
      <c r="BQ37" s="115">
        <v>105</v>
      </c>
      <c r="BR37" s="115">
        <v>74</v>
      </c>
      <c r="BS37" s="115">
        <v>74</v>
      </c>
      <c r="BT37" s="115">
        <v>74</v>
      </c>
      <c r="BU37" s="115">
        <v>74</v>
      </c>
      <c r="BV37" s="115">
        <v>91</v>
      </c>
      <c r="BW37" s="115">
        <v>91</v>
      </c>
      <c r="BX37" s="115">
        <v>91</v>
      </c>
      <c r="BY37" s="115">
        <v>91</v>
      </c>
      <c r="BZ37" s="115">
        <v>85</v>
      </c>
      <c r="CA37" s="115">
        <v>85</v>
      </c>
      <c r="CB37" s="115">
        <v>85</v>
      </c>
      <c r="CC37" s="115">
        <v>85</v>
      </c>
      <c r="CD37" s="115">
        <v>101</v>
      </c>
      <c r="CE37" s="115">
        <v>101</v>
      </c>
      <c r="CF37" s="115">
        <v>101</v>
      </c>
      <c r="CG37" s="115">
        <v>101</v>
      </c>
      <c r="CH37" s="115">
        <v>83</v>
      </c>
      <c r="CI37" s="115">
        <v>83</v>
      </c>
      <c r="CJ37" s="115">
        <v>83</v>
      </c>
      <c r="CK37" s="115">
        <v>83</v>
      </c>
      <c r="CL37" s="115">
        <v>83</v>
      </c>
      <c r="CM37" s="115">
        <v>83</v>
      </c>
      <c r="CN37" s="115">
        <v>83</v>
      </c>
      <c r="CO37" s="115">
        <v>83</v>
      </c>
      <c r="CP37" s="115">
        <v>113</v>
      </c>
      <c r="CQ37" s="115">
        <v>113</v>
      </c>
      <c r="CR37" s="115">
        <v>113</v>
      </c>
      <c r="CS37" s="115">
        <v>113</v>
      </c>
      <c r="CT37" s="116"/>
      <c r="CU37" s="116"/>
      <c r="CV37" s="116"/>
      <c r="CW37" s="117"/>
      <c r="CX37" s="91">
        <f t="array" ref="CX37">SUMPRODUCT(B37:CW37*0.25)</f>
        <v>2073</v>
      </c>
    </row>
    <row r="38" spans="1:102" ht="24.95" customHeight="1" x14ac:dyDescent="0.2">
      <c r="A38" s="118" t="s">
        <v>45</v>
      </c>
      <c r="B38" s="119">
        <v>147</v>
      </c>
      <c r="C38" s="120">
        <v>147</v>
      </c>
      <c r="D38" s="120">
        <v>147</v>
      </c>
      <c r="E38" s="120">
        <v>147</v>
      </c>
      <c r="F38" s="120">
        <v>145</v>
      </c>
      <c r="G38" s="120">
        <v>145</v>
      </c>
      <c r="H38" s="120">
        <v>145</v>
      </c>
      <c r="I38" s="120">
        <v>145</v>
      </c>
      <c r="J38" s="120">
        <v>145</v>
      </c>
      <c r="K38" s="120">
        <v>145</v>
      </c>
      <c r="L38" s="120">
        <v>145</v>
      </c>
      <c r="M38" s="120">
        <v>145</v>
      </c>
      <c r="N38" s="120">
        <v>145</v>
      </c>
      <c r="O38" s="120">
        <v>145</v>
      </c>
      <c r="P38" s="120">
        <v>145</v>
      </c>
      <c r="Q38" s="120">
        <v>145</v>
      </c>
      <c r="R38" s="120">
        <v>145</v>
      </c>
      <c r="S38" s="120">
        <v>145</v>
      </c>
      <c r="T38" s="120">
        <v>145</v>
      </c>
      <c r="U38" s="120">
        <v>145</v>
      </c>
      <c r="V38" s="120">
        <v>145</v>
      </c>
      <c r="W38" s="120">
        <v>145</v>
      </c>
      <c r="X38" s="120">
        <v>145</v>
      </c>
      <c r="Y38" s="120">
        <v>145</v>
      </c>
      <c r="Z38" s="120">
        <v>195</v>
      </c>
      <c r="AA38" s="120">
        <v>195</v>
      </c>
      <c r="AB38" s="120">
        <v>195</v>
      </c>
      <c r="AC38" s="120">
        <v>195</v>
      </c>
      <c r="AD38" s="120">
        <v>246</v>
      </c>
      <c r="AE38" s="120">
        <v>246</v>
      </c>
      <c r="AF38" s="120">
        <v>246</v>
      </c>
      <c r="AG38" s="120">
        <v>246</v>
      </c>
      <c r="AH38" s="120">
        <v>498</v>
      </c>
      <c r="AI38" s="120">
        <v>498</v>
      </c>
      <c r="AJ38" s="120">
        <v>498</v>
      </c>
      <c r="AK38" s="120">
        <v>498</v>
      </c>
      <c r="AL38" s="120">
        <v>500</v>
      </c>
      <c r="AM38" s="120">
        <v>500</v>
      </c>
      <c r="AN38" s="120">
        <v>500</v>
      </c>
      <c r="AO38" s="120">
        <v>500</v>
      </c>
      <c r="AP38" s="120">
        <v>500</v>
      </c>
      <c r="AQ38" s="120">
        <v>500</v>
      </c>
      <c r="AR38" s="120">
        <v>500</v>
      </c>
      <c r="AS38" s="120">
        <v>500</v>
      </c>
      <c r="AT38" s="120">
        <v>500</v>
      </c>
      <c r="AU38" s="120">
        <v>500</v>
      </c>
      <c r="AV38" s="120">
        <v>500</v>
      </c>
      <c r="AW38" s="120">
        <v>500</v>
      </c>
      <c r="AX38" s="120">
        <v>500</v>
      </c>
      <c r="AY38" s="120">
        <v>500</v>
      </c>
      <c r="AZ38" s="120">
        <v>500</v>
      </c>
      <c r="BA38" s="120">
        <v>500</v>
      </c>
      <c r="BB38" s="120">
        <v>500</v>
      </c>
      <c r="BC38" s="120">
        <v>500</v>
      </c>
      <c r="BD38" s="120">
        <v>500</v>
      </c>
      <c r="BE38" s="120">
        <v>500</v>
      </c>
      <c r="BF38" s="120">
        <v>500</v>
      </c>
      <c r="BG38" s="120">
        <v>500</v>
      </c>
      <c r="BH38" s="120">
        <v>500</v>
      </c>
      <c r="BI38" s="120">
        <v>500</v>
      </c>
      <c r="BJ38" s="120">
        <v>484</v>
      </c>
      <c r="BK38" s="120">
        <v>484</v>
      </c>
      <c r="BL38" s="120">
        <v>484</v>
      </c>
      <c r="BM38" s="120">
        <v>484</v>
      </c>
      <c r="BN38" s="120">
        <v>496</v>
      </c>
      <c r="BO38" s="120">
        <v>496</v>
      </c>
      <c r="BP38" s="120">
        <v>496</v>
      </c>
      <c r="BQ38" s="120">
        <v>496</v>
      </c>
      <c r="BR38" s="120">
        <v>345</v>
      </c>
      <c r="BS38" s="120">
        <v>345</v>
      </c>
      <c r="BT38" s="120">
        <v>345</v>
      </c>
      <c r="BU38" s="120">
        <v>345</v>
      </c>
      <c r="BV38" s="120">
        <v>386</v>
      </c>
      <c r="BW38" s="120">
        <v>386</v>
      </c>
      <c r="BX38" s="120">
        <v>386</v>
      </c>
      <c r="BY38" s="120">
        <v>386</v>
      </c>
      <c r="BZ38" s="120">
        <v>209</v>
      </c>
      <c r="CA38" s="120">
        <v>209</v>
      </c>
      <c r="CB38" s="120">
        <v>209</v>
      </c>
      <c r="CC38" s="120">
        <v>209</v>
      </c>
      <c r="CD38" s="120">
        <v>218</v>
      </c>
      <c r="CE38" s="120">
        <v>218</v>
      </c>
      <c r="CF38" s="120">
        <v>218</v>
      </c>
      <c r="CG38" s="120">
        <v>218</v>
      </c>
      <c r="CH38" s="120">
        <v>216</v>
      </c>
      <c r="CI38" s="120">
        <v>216</v>
      </c>
      <c r="CJ38" s="120">
        <v>216</v>
      </c>
      <c r="CK38" s="120">
        <v>216</v>
      </c>
      <c r="CL38" s="120">
        <v>216</v>
      </c>
      <c r="CM38" s="120">
        <v>216</v>
      </c>
      <c r="CN38" s="120">
        <v>216</v>
      </c>
      <c r="CO38" s="120">
        <v>216</v>
      </c>
      <c r="CP38" s="120">
        <v>196</v>
      </c>
      <c r="CQ38" s="120">
        <v>196</v>
      </c>
      <c r="CR38" s="120">
        <v>196</v>
      </c>
      <c r="CS38" s="120">
        <v>196</v>
      </c>
      <c r="CT38" s="120"/>
      <c r="CU38" s="120"/>
      <c r="CV38" s="120"/>
      <c r="CW38" s="121"/>
      <c r="CX38" s="97">
        <f t="array" ref="CX38">SUMPRODUCT(B38:CW38*0.25)</f>
        <v>7577</v>
      </c>
    </row>
    <row r="39" spans="1:102" ht="24.95" customHeight="1" x14ac:dyDescent="0.2">
      <c r="A39" s="118" t="s">
        <v>46</v>
      </c>
      <c r="B39" s="119">
        <v>310.7</v>
      </c>
      <c r="C39" s="120">
        <v>176.6</v>
      </c>
      <c r="D39" s="120">
        <v>156.6</v>
      </c>
      <c r="E39" s="120">
        <v>20</v>
      </c>
      <c r="F39" s="120">
        <v>225.2</v>
      </c>
      <c r="G39" s="120">
        <v>116.1</v>
      </c>
      <c r="H39" s="120">
        <v>113.6</v>
      </c>
      <c r="I39" s="120">
        <v>115.7</v>
      </c>
      <c r="J39" s="120">
        <v>242.1</v>
      </c>
      <c r="K39" s="120">
        <v>206.6</v>
      </c>
      <c r="L39" s="120">
        <v>187.5</v>
      </c>
      <c r="M39" s="120">
        <v>118.2</v>
      </c>
      <c r="N39" s="120">
        <v>20</v>
      </c>
      <c r="O39" s="120">
        <v>20</v>
      </c>
      <c r="P39" s="120">
        <v>20</v>
      </c>
      <c r="Q39" s="120">
        <v>20</v>
      </c>
      <c r="R39" s="120">
        <v>82.1</v>
      </c>
      <c r="S39" s="120">
        <v>74.3</v>
      </c>
      <c r="T39" s="120">
        <v>83.3</v>
      </c>
      <c r="U39" s="120">
        <v>158.30000000000001</v>
      </c>
      <c r="V39" s="120">
        <v>674.5</v>
      </c>
      <c r="W39" s="120">
        <v>790.9</v>
      </c>
      <c r="X39" s="120">
        <v>1131.5999999999999</v>
      </c>
      <c r="Y39" s="120">
        <v>1317</v>
      </c>
      <c r="Z39" s="120">
        <v>949.8</v>
      </c>
      <c r="AA39" s="120">
        <v>1167</v>
      </c>
      <c r="AB39" s="120">
        <v>1167</v>
      </c>
      <c r="AC39" s="120">
        <v>1167</v>
      </c>
      <c r="AD39" s="120">
        <v>1097</v>
      </c>
      <c r="AE39" s="120">
        <v>1097</v>
      </c>
      <c r="AF39" s="120">
        <v>1097</v>
      </c>
      <c r="AG39" s="120">
        <v>1097</v>
      </c>
      <c r="AH39" s="120">
        <v>500</v>
      </c>
      <c r="AI39" s="120">
        <v>500</v>
      </c>
      <c r="AJ39" s="120">
        <v>500</v>
      </c>
      <c r="AK39" s="120">
        <v>500</v>
      </c>
      <c r="AL39" s="120">
        <v>500</v>
      </c>
      <c r="AM39" s="120">
        <v>500</v>
      </c>
      <c r="AN39" s="120">
        <v>500</v>
      </c>
      <c r="AO39" s="120">
        <v>500</v>
      </c>
      <c r="AP39" s="120">
        <v>500</v>
      </c>
      <c r="AQ39" s="120">
        <v>425.3</v>
      </c>
      <c r="AR39" s="120">
        <v>500</v>
      </c>
      <c r="AS39" s="120">
        <v>500</v>
      </c>
      <c r="AT39" s="120">
        <v>500</v>
      </c>
      <c r="AU39" s="120">
        <v>500</v>
      </c>
      <c r="AV39" s="120">
        <v>500</v>
      </c>
      <c r="AW39" s="120">
        <v>500</v>
      </c>
      <c r="AX39" s="120">
        <v>500</v>
      </c>
      <c r="AY39" s="120">
        <v>500</v>
      </c>
      <c r="AZ39" s="120">
        <v>500</v>
      </c>
      <c r="BA39" s="120">
        <v>500</v>
      </c>
      <c r="BB39" s="120">
        <v>500</v>
      </c>
      <c r="BC39" s="120">
        <v>500</v>
      </c>
      <c r="BD39" s="120">
        <v>500</v>
      </c>
      <c r="BE39" s="120">
        <v>472.8</v>
      </c>
      <c r="BF39" s="120">
        <v>383.8</v>
      </c>
      <c r="BG39" s="120">
        <v>500</v>
      </c>
      <c r="BH39" s="120">
        <v>500</v>
      </c>
      <c r="BI39" s="120">
        <v>500</v>
      </c>
      <c r="BJ39" s="120">
        <v>500</v>
      </c>
      <c r="BK39" s="120">
        <v>341.4</v>
      </c>
      <c r="BL39" s="120">
        <v>500</v>
      </c>
      <c r="BM39" s="120">
        <v>500</v>
      </c>
      <c r="BN39" s="120">
        <v>500</v>
      </c>
      <c r="BO39" s="120">
        <v>500</v>
      </c>
      <c r="BP39" s="120">
        <v>500</v>
      </c>
      <c r="BQ39" s="120">
        <v>258.2</v>
      </c>
      <c r="BR39" s="120">
        <v>500</v>
      </c>
      <c r="BS39" s="120">
        <v>500</v>
      </c>
      <c r="BT39" s="120">
        <v>150.9</v>
      </c>
      <c r="BU39" s="120">
        <v>160.4</v>
      </c>
      <c r="BV39" s="120">
        <v>20</v>
      </c>
      <c r="BW39" s="120">
        <v>20</v>
      </c>
      <c r="BX39" s="120">
        <v>20</v>
      </c>
      <c r="BY39" s="120">
        <v>20</v>
      </c>
      <c r="BZ39" s="120">
        <v>20</v>
      </c>
      <c r="CA39" s="120">
        <v>20</v>
      </c>
      <c r="CB39" s="120">
        <v>20</v>
      </c>
      <c r="CC39" s="120">
        <v>20</v>
      </c>
      <c r="CD39" s="120">
        <v>20</v>
      </c>
      <c r="CE39" s="120">
        <v>20</v>
      </c>
      <c r="CF39" s="120">
        <v>20</v>
      </c>
      <c r="CG39" s="120">
        <v>20</v>
      </c>
      <c r="CH39" s="120">
        <v>533.29999999999995</v>
      </c>
      <c r="CI39" s="120">
        <v>620.79999999999995</v>
      </c>
      <c r="CJ39" s="120">
        <v>747.7</v>
      </c>
      <c r="CK39" s="120">
        <v>560.70000000000005</v>
      </c>
      <c r="CL39" s="120">
        <v>433.9</v>
      </c>
      <c r="CM39" s="120">
        <v>729.8</v>
      </c>
      <c r="CN39" s="120">
        <v>685.9</v>
      </c>
      <c r="CO39" s="120">
        <v>635.79999999999995</v>
      </c>
      <c r="CP39" s="120">
        <v>58.8</v>
      </c>
      <c r="CQ39" s="120">
        <v>20</v>
      </c>
      <c r="CR39" s="120">
        <v>20</v>
      </c>
      <c r="CS39" s="120">
        <v>223</v>
      </c>
      <c r="CT39" s="122"/>
      <c r="CU39" s="122"/>
      <c r="CV39" s="122"/>
      <c r="CW39" s="121"/>
      <c r="CX39" s="97">
        <f t="array" ref="CX39">SUMPRODUCT(B39:CW39*0.25)</f>
        <v>9855.5500000000029</v>
      </c>
    </row>
    <row r="40" spans="1:102" ht="24.95" customHeight="1" x14ac:dyDescent="0.2">
      <c r="A40" s="118" t="s">
        <v>47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>
        <v>2</v>
      </c>
      <c r="AQ40" s="120">
        <v>2</v>
      </c>
      <c r="AR40" s="120">
        <v>2</v>
      </c>
      <c r="AS40" s="120">
        <v>2</v>
      </c>
      <c r="AT40" s="120">
        <v>101</v>
      </c>
      <c r="AU40" s="120">
        <v>101</v>
      </c>
      <c r="AV40" s="120">
        <v>101</v>
      </c>
      <c r="AW40" s="120">
        <v>101</v>
      </c>
      <c r="AX40" s="120">
        <v>166</v>
      </c>
      <c r="AY40" s="120">
        <v>166</v>
      </c>
      <c r="AZ40" s="120">
        <v>166</v>
      </c>
      <c r="BA40" s="120">
        <v>166</v>
      </c>
      <c r="BB40" s="120">
        <v>46</v>
      </c>
      <c r="BC40" s="120">
        <v>46</v>
      </c>
      <c r="BD40" s="120">
        <v>46</v>
      </c>
      <c r="BE40" s="120">
        <v>46</v>
      </c>
      <c r="BF40" s="120">
        <v>46</v>
      </c>
      <c r="BG40" s="120">
        <v>46</v>
      </c>
      <c r="BH40" s="120">
        <v>46</v>
      </c>
      <c r="BI40" s="120">
        <v>46</v>
      </c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361</v>
      </c>
    </row>
    <row r="41" spans="1:102" ht="24.95" customHeight="1" x14ac:dyDescent="0.2">
      <c r="A41" s="118" t="s">
        <v>48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>
        <v>500</v>
      </c>
      <c r="AI41" s="120">
        <v>500</v>
      </c>
      <c r="AJ41" s="120">
        <v>500</v>
      </c>
      <c r="AK41" s="120">
        <v>500</v>
      </c>
      <c r="AL41" s="120">
        <v>500</v>
      </c>
      <c r="AM41" s="120">
        <v>500</v>
      </c>
      <c r="AN41" s="120">
        <v>500</v>
      </c>
      <c r="AO41" s="120">
        <v>500</v>
      </c>
      <c r="AP41" s="120">
        <v>500</v>
      </c>
      <c r="AQ41" s="120">
        <v>500</v>
      </c>
      <c r="AR41" s="120">
        <v>500</v>
      </c>
      <c r="AS41" s="120">
        <v>500</v>
      </c>
      <c r="AT41" s="120">
        <v>500</v>
      </c>
      <c r="AU41" s="120">
        <v>500</v>
      </c>
      <c r="AV41" s="120">
        <v>500</v>
      </c>
      <c r="AW41" s="120">
        <v>500</v>
      </c>
      <c r="AX41" s="120">
        <v>500</v>
      </c>
      <c r="AY41" s="120">
        <v>500</v>
      </c>
      <c r="AZ41" s="120">
        <v>500</v>
      </c>
      <c r="BA41" s="120">
        <v>500</v>
      </c>
      <c r="BB41" s="120">
        <v>500</v>
      </c>
      <c r="BC41" s="120">
        <v>500</v>
      </c>
      <c r="BD41" s="120">
        <v>500</v>
      </c>
      <c r="BE41" s="120">
        <v>500</v>
      </c>
      <c r="BF41" s="120">
        <v>500</v>
      </c>
      <c r="BG41" s="120">
        <v>500</v>
      </c>
      <c r="BH41" s="120">
        <v>500</v>
      </c>
      <c r="BI41" s="120">
        <v>500</v>
      </c>
      <c r="BJ41" s="120">
        <v>500</v>
      </c>
      <c r="BK41" s="120">
        <v>500</v>
      </c>
      <c r="BL41" s="120">
        <v>500</v>
      </c>
      <c r="BM41" s="120">
        <v>500</v>
      </c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4000</v>
      </c>
    </row>
    <row r="42" spans="1:102" ht="30" customHeight="1" thickBot="1" x14ac:dyDescent="0.25">
      <c r="A42" s="105" t="s">
        <v>49</v>
      </c>
      <c r="B42" s="106">
        <f>SUM(B37:B41)</f>
        <v>533.70000000000005</v>
      </c>
      <c r="C42" s="107">
        <f t="shared" ref="C42:BN42" si="6">SUM(C37:C41)</f>
        <v>399.6</v>
      </c>
      <c r="D42" s="107">
        <f t="shared" si="6"/>
        <v>379.6</v>
      </c>
      <c r="E42" s="107">
        <f t="shared" si="6"/>
        <v>243</v>
      </c>
      <c r="F42" s="107">
        <f t="shared" si="6"/>
        <v>426.2</v>
      </c>
      <c r="G42" s="107">
        <f t="shared" si="6"/>
        <v>317.10000000000002</v>
      </c>
      <c r="H42" s="107">
        <f t="shared" si="6"/>
        <v>314.60000000000002</v>
      </c>
      <c r="I42" s="107">
        <f t="shared" si="6"/>
        <v>316.7</v>
      </c>
      <c r="J42" s="107">
        <f t="shared" si="6"/>
        <v>434.1</v>
      </c>
      <c r="K42" s="107">
        <f t="shared" si="6"/>
        <v>398.6</v>
      </c>
      <c r="L42" s="107">
        <f t="shared" si="6"/>
        <v>379.5</v>
      </c>
      <c r="M42" s="107">
        <f t="shared" si="6"/>
        <v>310.2</v>
      </c>
      <c r="N42" s="107">
        <f t="shared" si="6"/>
        <v>212</v>
      </c>
      <c r="O42" s="107">
        <f t="shared" si="6"/>
        <v>212</v>
      </c>
      <c r="P42" s="107">
        <f t="shared" si="6"/>
        <v>212</v>
      </c>
      <c r="Q42" s="107">
        <f t="shared" si="6"/>
        <v>212</v>
      </c>
      <c r="R42" s="107">
        <f t="shared" si="6"/>
        <v>279.10000000000002</v>
      </c>
      <c r="S42" s="107">
        <f t="shared" si="6"/>
        <v>271.3</v>
      </c>
      <c r="T42" s="107">
        <f t="shared" si="6"/>
        <v>280.3</v>
      </c>
      <c r="U42" s="107">
        <f t="shared" si="6"/>
        <v>355.3</v>
      </c>
      <c r="V42" s="107">
        <f t="shared" si="6"/>
        <v>872.5</v>
      </c>
      <c r="W42" s="107">
        <f t="shared" si="6"/>
        <v>988.9</v>
      </c>
      <c r="X42" s="107">
        <f t="shared" si="6"/>
        <v>1329.6</v>
      </c>
      <c r="Y42" s="107">
        <f t="shared" si="6"/>
        <v>1515</v>
      </c>
      <c r="Z42" s="107">
        <f t="shared" si="6"/>
        <v>1194.8</v>
      </c>
      <c r="AA42" s="107">
        <f t="shared" si="6"/>
        <v>1412</v>
      </c>
      <c r="AB42" s="107">
        <f t="shared" si="6"/>
        <v>1412</v>
      </c>
      <c r="AC42" s="107">
        <f t="shared" si="6"/>
        <v>1412</v>
      </c>
      <c r="AD42" s="107">
        <f t="shared" si="6"/>
        <v>1467</v>
      </c>
      <c r="AE42" s="107">
        <f t="shared" si="6"/>
        <v>1467</v>
      </c>
      <c r="AF42" s="107">
        <f t="shared" si="6"/>
        <v>1467</v>
      </c>
      <c r="AG42" s="107">
        <f t="shared" si="6"/>
        <v>1467</v>
      </c>
      <c r="AH42" s="107">
        <f t="shared" si="6"/>
        <v>1603</v>
      </c>
      <c r="AI42" s="107">
        <f t="shared" si="6"/>
        <v>1603</v>
      </c>
      <c r="AJ42" s="107">
        <f t="shared" si="6"/>
        <v>1603</v>
      </c>
      <c r="AK42" s="107">
        <f t="shared" si="6"/>
        <v>1603</v>
      </c>
      <c r="AL42" s="107">
        <f t="shared" si="6"/>
        <v>1605</v>
      </c>
      <c r="AM42" s="107">
        <f t="shared" si="6"/>
        <v>1605</v>
      </c>
      <c r="AN42" s="107">
        <f t="shared" si="6"/>
        <v>1605</v>
      </c>
      <c r="AO42" s="107">
        <f t="shared" si="6"/>
        <v>1605</v>
      </c>
      <c r="AP42" s="107">
        <f t="shared" si="6"/>
        <v>1607</v>
      </c>
      <c r="AQ42" s="107">
        <f t="shared" si="6"/>
        <v>1532.3</v>
      </c>
      <c r="AR42" s="107">
        <f t="shared" si="6"/>
        <v>1607</v>
      </c>
      <c r="AS42" s="107">
        <f t="shared" si="6"/>
        <v>1607</v>
      </c>
      <c r="AT42" s="107">
        <f t="shared" si="6"/>
        <v>1706</v>
      </c>
      <c r="AU42" s="107">
        <f t="shared" si="6"/>
        <v>1706</v>
      </c>
      <c r="AV42" s="107">
        <f t="shared" si="6"/>
        <v>1706</v>
      </c>
      <c r="AW42" s="107">
        <f t="shared" si="6"/>
        <v>1706</v>
      </c>
      <c r="AX42" s="107">
        <f t="shared" si="6"/>
        <v>1771</v>
      </c>
      <c r="AY42" s="107">
        <f t="shared" si="6"/>
        <v>1771</v>
      </c>
      <c r="AZ42" s="107">
        <f t="shared" si="6"/>
        <v>1771</v>
      </c>
      <c r="BA42" s="107">
        <f t="shared" si="6"/>
        <v>1771</v>
      </c>
      <c r="BB42" s="107">
        <f t="shared" si="6"/>
        <v>1651</v>
      </c>
      <c r="BC42" s="107">
        <f t="shared" si="6"/>
        <v>1651</v>
      </c>
      <c r="BD42" s="107">
        <f t="shared" si="6"/>
        <v>1651</v>
      </c>
      <c r="BE42" s="107">
        <f t="shared" si="6"/>
        <v>1623.8</v>
      </c>
      <c r="BF42" s="107">
        <f t="shared" si="6"/>
        <v>1532.8</v>
      </c>
      <c r="BG42" s="107">
        <f t="shared" si="6"/>
        <v>1649</v>
      </c>
      <c r="BH42" s="107">
        <f t="shared" si="6"/>
        <v>1649</v>
      </c>
      <c r="BI42" s="107">
        <f t="shared" si="6"/>
        <v>1649</v>
      </c>
      <c r="BJ42" s="107">
        <f t="shared" si="6"/>
        <v>1584</v>
      </c>
      <c r="BK42" s="107">
        <f t="shared" si="6"/>
        <v>1425.4</v>
      </c>
      <c r="BL42" s="107">
        <f t="shared" si="6"/>
        <v>1584</v>
      </c>
      <c r="BM42" s="107">
        <f t="shared" si="6"/>
        <v>1584</v>
      </c>
      <c r="BN42" s="107">
        <f t="shared" si="6"/>
        <v>1101</v>
      </c>
      <c r="BO42" s="107">
        <f t="shared" ref="BO42:CW42" si="7">SUM(BO37:BO41)</f>
        <v>1101</v>
      </c>
      <c r="BP42" s="107">
        <f t="shared" si="7"/>
        <v>1101</v>
      </c>
      <c r="BQ42" s="107">
        <f t="shared" si="7"/>
        <v>859.2</v>
      </c>
      <c r="BR42" s="107">
        <f t="shared" si="7"/>
        <v>919</v>
      </c>
      <c r="BS42" s="107">
        <f t="shared" si="7"/>
        <v>919</v>
      </c>
      <c r="BT42" s="107">
        <f t="shared" si="7"/>
        <v>569.9</v>
      </c>
      <c r="BU42" s="107">
        <f t="shared" si="7"/>
        <v>579.4</v>
      </c>
      <c r="BV42" s="107">
        <f t="shared" si="7"/>
        <v>497</v>
      </c>
      <c r="BW42" s="107">
        <f t="shared" si="7"/>
        <v>497</v>
      </c>
      <c r="BX42" s="107">
        <f t="shared" si="7"/>
        <v>497</v>
      </c>
      <c r="BY42" s="107">
        <f t="shared" si="7"/>
        <v>497</v>
      </c>
      <c r="BZ42" s="107">
        <f t="shared" si="7"/>
        <v>314</v>
      </c>
      <c r="CA42" s="107">
        <f t="shared" si="7"/>
        <v>314</v>
      </c>
      <c r="CB42" s="107">
        <f t="shared" si="7"/>
        <v>314</v>
      </c>
      <c r="CC42" s="107">
        <f t="shared" si="7"/>
        <v>314</v>
      </c>
      <c r="CD42" s="107">
        <f t="shared" si="7"/>
        <v>339</v>
      </c>
      <c r="CE42" s="107">
        <f t="shared" si="7"/>
        <v>339</v>
      </c>
      <c r="CF42" s="107">
        <f t="shared" si="7"/>
        <v>339</v>
      </c>
      <c r="CG42" s="107">
        <f t="shared" si="7"/>
        <v>339</v>
      </c>
      <c r="CH42" s="107">
        <f t="shared" si="7"/>
        <v>832.3</v>
      </c>
      <c r="CI42" s="107">
        <f t="shared" si="7"/>
        <v>919.8</v>
      </c>
      <c r="CJ42" s="107">
        <f t="shared" si="7"/>
        <v>1046.7</v>
      </c>
      <c r="CK42" s="107">
        <f t="shared" si="7"/>
        <v>859.7</v>
      </c>
      <c r="CL42" s="107">
        <f t="shared" si="7"/>
        <v>732.9</v>
      </c>
      <c r="CM42" s="107">
        <f t="shared" si="7"/>
        <v>1028.8</v>
      </c>
      <c r="CN42" s="107">
        <f t="shared" si="7"/>
        <v>984.9</v>
      </c>
      <c r="CO42" s="107">
        <f t="shared" si="7"/>
        <v>934.8</v>
      </c>
      <c r="CP42" s="107">
        <f t="shared" si="7"/>
        <v>367.8</v>
      </c>
      <c r="CQ42" s="107">
        <f t="shared" si="7"/>
        <v>329</v>
      </c>
      <c r="CR42" s="107">
        <f t="shared" si="7"/>
        <v>329</v>
      </c>
      <c r="CS42" s="107">
        <f t="shared" si="7"/>
        <v>532</v>
      </c>
      <c r="CT42" s="108">
        <f t="shared" si="7"/>
        <v>0</v>
      </c>
      <c r="CU42" s="108">
        <f t="shared" si="7"/>
        <v>0</v>
      </c>
      <c r="CV42" s="108">
        <f t="shared" si="7"/>
        <v>0</v>
      </c>
      <c r="CW42" s="109">
        <f t="shared" si="7"/>
        <v>0</v>
      </c>
      <c r="CX42" s="110">
        <f>SUM(CX37:CX41)</f>
        <v>23866.550000000003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85" t="s">
        <v>50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44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45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46</v>
      </c>
      <c r="B47" s="119">
        <v>290.7</v>
      </c>
      <c r="C47" s="120">
        <v>156.6</v>
      </c>
      <c r="D47" s="120">
        <v>136.6</v>
      </c>
      <c r="E47" s="120"/>
      <c r="F47" s="120">
        <v>205.2</v>
      </c>
      <c r="G47" s="120">
        <v>96.1</v>
      </c>
      <c r="H47" s="120">
        <v>93.6</v>
      </c>
      <c r="I47" s="120">
        <v>95.7</v>
      </c>
      <c r="J47" s="120">
        <v>222.1</v>
      </c>
      <c r="K47" s="120">
        <v>186.6</v>
      </c>
      <c r="L47" s="120">
        <v>167.5</v>
      </c>
      <c r="M47" s="120">
        <v>98.2</v>
      </c>
      <c r="N47" s="120"/>
      <c r="O47" s="120"/>
      <c r="P47" s="120"/>
      <c r="Q47" s="120"/>
      <c r="R47" s="120">
        <v>62.1</v>
      </c>
      <c r="S47" s="120">
        <v>54.3</v>
      </c>
      <c r="T47" s="120">
        <v>63.3</v>
      </c>
      <c r="U47" s="120">
        <v>138.30000000000001</v>
      </c>
      <c r="V47" s="120">
        <v>654.5</v>
      </c>
      <c r="W47" s="120">
        <v>770.9</v>
      </c>
      <c r="X47" s="120">
        <v>1111.5999999999999</v>
      </c>
      <c r="Y47" s="120">
        <v>1297</v>
      </c>
      <c r="Z47" s="120">
        <v>929.8</v>
      </c>
      <c r="AA47" s="120">
        <v>1147</v>
      </c>
      <c r="AB47" s="120">
        <v>1147</v>
      </c>
      <c r="AC47" s="120">
        <v>1147</v>
      </c>
      <c r="AD47" s="120">
        <v>1077</v>
      </c>
      <c r="AE47" s="120">
        <v>1077</v>
      </c>
      <c r="AF47" s="120">
        <v>1077</v>
      </c>
      <c r="AG47" s="120">
        <v>1077</v>
      </c>
      <c r="AH47" s="120">
        <v>480</v>
      </c>
      <c r="AI47" s="120">
        <v>480</v>
      </c>
      <c r="AJ47" s="120">
        <v>480</v>
      </c>
      <c r="AK47" s="120">
        <v>480</v>
      </c>
      <c r="AL47" s="120">
        <v>480</v>
      </c>
      <c r="AM47" s="120">
        <v>480</v>
      </c>
      <c r="AN47" s="120">
        <v>480</v>
      </c>
      <c r="AO47" s="120">
        <v>480</v>
      </c>
      <c r="AP47" s="120">
        <v>480</v>
      </c>
      <c r="AQ47" s="120">
        <v>405.3</v>
      </c>
      <c r="AR47" s="120">
        <v>480</v>
      </c>
      <c r="AS47" s="120">
        <v>480</v>
      </c>
      <c r="AT47" s="120">
        <v>480</v>
      </c>
      <c r="AU47" s="120">
        <v>480</v>
      </c>
      <c r="AV47" s="120">
        <v>480</v>
      </c>
      <c r="AW47" s="120">
        <v>480</v>
      </c>
      <c r="AX47" s="120">
        <v>480</v>
      </c>
      <c r="AY47" s="120">
        <v>480</v>
      </c>
      <c r="AZ47" s="120">
        <v>480</v>
      </c>
      <c r="BA47" s="120">
        <v>480</v>
      </c>
      <c r="BB47" s="120">
        <v>480</v>
      </c>
      <c r="BC47" s="120">
        <v>480</v>
      </c>
      <c r="BD47" s="120">
        <v>480</v>
      </c>
      <c r="BE47" s="120">
        <v>452.8</v>
      </c>
      <c r="BF47" s="120">
        <v>363.8</v>
      </c>
      <c r="BG47" s="120">
        <v>480</v>
      </c>
      <c r="BH47" s="120">
        <v>480</v>
      </c>
      <c r="BI47" s="120">
        <v>480</v>
      </c>
      <c r="BJ47" s="120">
        <v>480</v>
      </c>
      <c r="BK47" s="120">
        <v>321.39999999999998</v>
      </c>
      <c r="BL47" s="120">
        <v>480</v>
      </c>
      <c r="BM47" s="120">
        <v>480</v>
      </c>
      <c r="BN47" s="120">
        <v>480</v>
      </c>
      <c r="BO47" s="120">
        <v>480</v>
      </c>
      <c r="BP47" s="120">
        <v>480</v>
      </c>
      <c r="BQ47" s="120">
        <v>238.2</v>
      </c>
      <c r="BR47" s="120">
        <v>480</v>
      </c>
      <c r="BS47" s="120">
        <v>480</v>
      </c>
      <c r="BT47" s="120">
        <v>130.9</v>
      </c>
      <c r="BU47" s="120">
        <v>140.4</v>
      </c>
      <c r="BV47" s="120"/>
      <c r="BW47" s="120"/>
      <c r="BX47" s="120"/>
      <c r="BY47" s="120"/>
      <c r="BZ47" s="120"/>
      <c r="CA47" s="120"/>
      <c r="CB47" s="120"/>
      <c r="CC47" s="120"/>
      <c r="CD47" s="120"/>
      <c r="CE47" s="120"/>
      <c r="CF47" s="120"/>
      <c r="CG47" s="120"/>
      <c r="CH47" s="120">
        <v>513.29999999999995</v>
      </c>
      <c r="CI47" s="120">
        <v>600.79999999999995</v>
      </c>
      <c r="CJ47" s="120">
        <v>727.7</v>
      </c>
      <c r="CK47" s="120">
        <v>540.70000000000005</v>
      </c>
      <c r="CL47" s="120">
        <v>413.9</v>
      </c>
      <c r="CM47" s="120">
        <v>709.8</v>
      </c>
      <c r="CN47" s="120">
        <v>665.9</v>
      </c>
      <c r="CO47" s="120">
        <v>615.79999999999995</v>
      </c>
      <c r="CP47" s="120">
        <v>38.799999999999997</v>
      </c>
      <c r="CQ47" s="120"/>
      <c r="CR47" s="120"/>
      <c r="CS47" s="120">
        <v>203</v>
      </c>
      <c r="CT47" s="122"/>
      <c r="CU47" s="122"/>
      <c r="CV47" s="122"/>
      <c r="CW47" s="121"/>
      <c r="CX47" s="97">
        <f t="array" ref="CX47">SUMPRODUCT(B47:CW47*0.25)</f>
        <v>9375.5500000000029</v>
      </c>
    </row>
    <row r="48" spans="1:102" ht="24.95" customHeight="1" x14ac:dyDescent="0.2">
      <c r="A48" s="118" t="s">
        <v>47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48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>
        <v>500</v>
      </c>
      <c r="AI49" s="120">
        <v>500</v>
      </c>
      <c r="AJ49" s="120">
        <v>500</v>
      </c>
      <c r="AK49" s="120">
        <v>500</v>
      </c>
      <c r="AL49" s="120">
        <v>500</v>
      </c>
      <c r="AM49" s="120">
        <v>500</v>
      </c>
      <c r="AN49" s="120">
        <v>500</v>
      </c>
      <c r="AO49" s="120">
        <v>500</v>
      </c>
      <c r="AP49" s="120">
        <v>500</v>
      </c>
      <c r="AQ49" s="120">
        <v>500</v>
      </c>
      <c r="AR49" s="120">
        <v>500</v>
      </c>
      <c r="AS49" s="120">
        <v>500</v>
      </c>
      <c r="AT49" s="120">
        <v>500</v>
      </c>
      <c r="AU49" s="120">
        <v>500</v>
      </c>
      <c r="AV49" s="120">
        <v>500</v>
      </c>
      <c r="AW49" s="120">
        <v>500</v>
      </c>
      <c r="AX49" s="120">
        <v>500</v>
      </c>
      <c r="AY49" s="120">
        <v>500</v>
      </c>
      <c r="AZ49" s="120">
        <v>500</v>
      </c>
      <c r="BA49" s="120">
        <v>500</v>
      </c>
      <c r="BB49" s="120">
        <v>500</v>
      </c>
      <c r="BC49" s="120">
        <v>500</v>
      </c>
      <c r="BD49" s="120">
        <v>500</v>
      </c>
      <c r="BE49" s="120">
        <v>500</v>
      </c>
      <c r="BF49" s="120">
        <v>500</v>
      </c>
      <c r="BG49" s="120">
        <v>500</v>
      </c>
      <c r="BH49" s="120">
        <v>500</v>
      </c>
      <c r="BI49" s="120">
        <v>500</v>
      </c>
      <c r="BJ49" s="120">
        <v>500</v>
      </c>
      <c r="BK49" s="120">
        <v>500</v>
      </c>
      <c r="BL49" s="120">
        <v>500</v>
      </c>
      <c r="BM49" s="120">
        <v>500</v>
      </c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4000</v>
      </c>
    </row>
    <row r="50" spans="1:102" ht="24.95" customHeight="1" x14ac:dyDescent="0.2">
      <c r="A50" s="104" t="s">
        <v>51</v>
      </c>
      <c r="B50" s="119">
        <v>271</v>
      </c>
      <c r="C50" s="120">
        <v>271</v>
      </c>
      <c r="D50" s="120">
        <v>271</v>
      </c>
      <c r="E50" s="120">
        <v>271</v>
      </c>
      <c r="F50" s="120">
        <v>260</v>
      </c>
      <c r="G50" s="120">
        <v>260</v>
      </c>
      <c r="H50" s="120">
        <v>260</v>
      </c>
      <c r="I50" s="120">
        <v>260</v>
      </c>
      <c r="J50" s="120">
        <v>255</v>
      </c>
      <c r="K50" s="120">
        <v>255</v>
      </c>
      <c r="L50" s="120">
        <v>255</v>
      </c>
      <c r="M50" s="120">
        <v>255</v>
      </c>
      <c r="N50" s="120">
        <v>254</v>
      </c>
      <c r="O50" s="120">
        <v>254</v>
      </c>
      <c r="P50" s="120">
        <v>254</v>
      </c>
      <c r="Q50" s="120">
        <v>254</v>
      </c>
      <c r="R50" s="120">
        <v>265</v>
      </c>
      <c r="S50" s="120">
        <v>265</v>
      </c>
      <c r="T50" s="120">
        <v>265</v>
      </c>
      <c r="U50" s="120">
        <v>265</v>
      </c>
      <c r="V50" s="120">
        <v>301</v>
      </c>
      <c r="W50" s="120">
        <v>301</v>
      </c>
      <c r="X50" s="120">
        <v>301</v>
      </c>
      <c r="Y50" s="120">
        <v>301</v>
      </c>
      <c r="Z50" s="120">
        <v>345</v>
      </c>
      <c r="AA50" s="120">
        <v>345</v>
      </c>
      <c r="AB50" s="120">
        <v>345</v>
      </c>
      <c r="AC50" s="120">
        <v>345</v>
      </c>
      <c r="AD50" s="120">
        <v>349</v>
      </c>
      <c r="AE50" s="120">
        <v>349</v>
      </c>
      <c r="AF50" s="120">
        <v>349</v>
      </c>
      <c r="AG50" s="120">
        <v>349</v>
      </c>
      <c r="AH50" s="120">
        <v>316</v>
      </c>
      <c r="AI50" s="120">
        <v>316</v>
      </c>
      <c r="AJ50" s="120">
        <v>316</v>
      </c>
      <c r="AK50" s="120">
        <v>316</v>
      </c>
      <c r="AL50" s="120">
        <v>289</v>
      </c>
      <c r="AM50" s="120">
        <v>289</v>
      </c>
      <c r="AN50" s="120">
        <v>289</v>
      </c>
      <c r="AO50" s="120">
        <v>289</v>
      </c>
      <c r="AP50" s="120">
        <v>274</v>
      </c>
      <c r="AQ50" s="120">
        <v>274</v>
      </c>
      <c r="AR50" s="120">
        <v>274</v>
      </c>
      <c r="AS50" s="120">
        <v>274</v>
      </c>
      <c r="AT50" s="120">
        <v>265</v>
      </c>
      <c r="AU50" s="120">
        <v>265</v>
      </c>
      <c r="AV50" s="120">
        <v>265</v>
      </c>
      <c r="AW50" s="120">
        <v>265</v>
      </c>
      <c r="AX50" s="120">
        <v>265</v>
      </c>
      <c r="AY50" s="120">
        <v>265</v>
      </c>
      <c r="AZ50" s="120">
        <v>265</v>
      </c>
      <c r="BA50" s="120">
        <v>265</v>
      </c>
      <c r="BB50" s="120">
        <v>263</v>
      </c>
      <c r="BC50" s="120">
        <v>263</v>
      </c>
      <c r="BD50" s="120">
        <v>263</v>
      </c>
      <c r="BE50" s="120">
        <v>263</v>
      </c>
      <c r="BF50" s="120">
        <v>264</v>
      </c>
      <c r="BG50" s="120">
        <v>264</v>
      </c>
      <c r="BH50" s="120">
        <v>264</v>
      </c>
      <c r="BI50" s="120">
        <v>264</v>
      </c>
      <c r="BJ50" s="120">
        <v>298</v>
      </c>
      <c r="BK50" s="120">
        <v>298</v>
      </c>
      <c r="BL50" s="120">
        <v>298</v>
      </c>
      <c r="BM50" s="120">
        <v>298</v>
      </c>
      <c r="BN50" s="120">
        <v>362</v>
      </c>
      <c r="BO50" s="120">
        <v>362</v>
      </c>
      <c r="BP50" s="120">
        <v>362</v>
      </c>
      <c r="BQ50" s="120">
        <v>362</v>
      </c>
      <c r="BR50" s="120">
        <v>436</v>
      </c>
      <c r="BS50" s="120">
        <v>436</v>
      </c>
      <c r="BT50" s="120">
        <v>436</v>
      </c>
      <c r="BU50" s="120">
        <v>436</v>
      </c>
      <c r="BV50" s="120">
        <v>446</v>
      </c>
      <c r="BW50" s="120">
        <v>446</v>
      </c>
      <c r="BX50" s="120">
        <v>446</v>
      </c>
      <c r="BY50" s="120">
        <v>446</v>
      </c>
      <c r="BZ50" s="120">
        <v>435</v>
      </c>
      <c r="CA50" s="120">
        <v>435</v>
      </c>
      <c r="CB50" s="120">
        <v>435</v>
      </c>
      <c r="CC50" s="120">
        <v>435</v>
      </c>
      <c r="CD50" s="120">
        <v>413</v>
      </c>
      <c r="CE50" s="120">
        <v>413</v>
      </c>
      <c r="CF50" s="120">
        <v>413</v>
      </c>
      <c r="CG50" s="120">
        <v>413</v>
      </c>
      <c r="CH50" s="120">
        <v>367</v>
      </c>
      <c r="CI50" s="120">
        <v>367</v>
      </c>
      <c r="CJ50" s="120">
        <v>367</v>
      </c>
      <c r="CK50" s="120">
        <v>367</v>
      </c>
      <c r="CL50" s="120">
        <v>323</v>
      </c>
      <c r="CM50" s="120">
        <v>323</v>
      </c>
      <c r="CN50" s="120">
        <v>323</v>
      </c>
      <c r="CO50" s="120">
        <v>323</v>
      </c>
      <c r="CP50" s="120">
        <v>285</v>
      </c>
      <c r="CQ50" s="120">
        <v>285</v>
      </c>
      <c r="CR50" s="120">
        <v>285</v>
      </c>
      <c r="CS50" s="120">
        <v>285</v>
      </c>
      <c r="CT50" s="122"/>
      <c r="CU50" s="122"/>
      <c r="CV50" s="122"/>
      <c r="CW50" s="121"/>
      <c r="CX50" s="97">
        <f t="array" ref="CX50">SUMPRODUCT(B50:CW50*0.25)</f>
        <v>7601</v>
      </c>
    </row>
    <row r="51" spans="1:102" ht="30" customHeight="1" thickBot="1" x14ac:dyDescent="0.25">
      <c r="A51" s="105" t="s">
        <v>52</v>
      </c>
      <c r="B51" s="106">
        <f>SUM(B45:B50)</f>
        <v>561.70000000000005</v>
      </c>
      <c r="C51" s="107">
        <f t="shared" ref="C51:BN51" si="8">SUM(C45:C50)</f>
        <v>427.6</v>
      </c>
      <c r="D51" s="107">
        <f t="shared" si="8"/>
        <v>407.6</v>
      </c>
      <c r="E51" s="107">
        <f t="shared" si="8"/>
        <v>271</v>
      </c>
      <c r="F51" s="107">
        <f t="shared" si="8"/>
        <v>465.2</v>
      </c>
      <c r="G51" s="107">
        <f t="shared" si="8"/>
        <v>356.1</v>
      </c>
      <c r="H51" s="107">
        <f t="shared" si="8"/>
        <v>353.6</v>
      </c>
      <c r="I51" s="107">
        <f t="shared" si="8"/>
        <v>355.7</v>
      </c>
      <c r="J51" s="107">
        <f t="shared" si="8"/>
        <v>477.1</v>
      </c>
      <c r="K51" s="107">
        <f t="shared" si="8"/>
        <v>441.6</v>
      </c>
      <c r="L51" s="107">
        <f t="shared" si="8"/>
        <v>422.5</v>
      </c>
      <c r="M51" s="107">
        <f t="shared" si="8"/>
        <v>353.2</v>
      </c>
      <c r="N51" s="107">
        <f t="shared" si="8"/>
        <v>254</v>
      </c>
      <c r="O51" s="107">
        <f t="shared" si="8"/>
        <v>254</v>
      </c>
      <c r="P51" s="107">
        <f t="shared" si="8"/>
        <v>254</v>
      </c>
      <c r="Q51" s="107">
        <f t="shared" si="8"/>
        <v>254</v>
      </c>
      <c r="R51" s="107">
        <f t="shared" si="8"/>
        <v>327.10000000000002</v>
      </c>
      <c r="S51" s="107">
        <f t="shared" si="8"/>
        <v>319.3</v>
      </c>
      <c r="T51" s="107">
        <f t="shared" si="8"/>
        <v>328.3</v>
      </c>
      <c r="U51" s="107">
        <f t="shared" si="8"/>
        <v>403.3</v>
      </c>
      <c r="V51" s="107">
        <f t="shared" si="8"/>
        <v>955.5</v>
      </c>
      <c r="W51" s="107">
        <f t="shared" si="8"/>
        <v>1071.9000000000001</v>
      </c>
      <c r="X51" s="107">
        <f t="shared" si="8"/>
        <v>1412.6</v>
      </c>
      <c r="Y51" s="107">
        <f t="shared" si="8"/>
        <v>1598</v>
      </c>
      <c r="Z51" s="107">
        <f t="shared" si="8"/>
        <v>1274.8</v>
      </c>
      <c r="AA51" s="107">
        <f t="shared" si="8"/>
        <v>1492</v>
      </c>
      <c r="AB51" s="107">
        <f t="shared" si="8"/>
        <v>1492</v>
      </c>
      <c r="AC51" s="107">
        <f t="shared" si="8"/>
        <v>1492</v>
      </c>
      <c r="AD51" s="107">
        <f t="shared" si="8"/>
        <v>1426</v>
      </c>
      <c r="AE51" s="107">
        <f t="shared" si="8"/>
        <v>1426</v>
      </c>
      <c r="AF51" s="107">
        <f t="shared" si="8"/>
        <v>1426</v>
      </c>
      <c r="AG51" s="107">
        <f t="shared" si="8"/>
        <v>1426</v>
      </c>
      <c r="AH51" s="107">
        <f t="shared" si="8"/>
        <v>1296</v>
      </c>
      <c r="AI51" s="107">
        <f t="shared" si="8"/>
        <v>1296</v>
      </c>
      <c r="AJ51" s="107">
        <f t="shared" si="8"/>
        <v>1296</v>
      </c>
      <c r="AK51" s="107">
        <f t="shared" si="8"/>
        <v>1296</v>
      </c>
      <c r="AL51" s="107">
        <f t="shared" si="8"/>
        <v>1269</v>
      </c>
      <c r="AM51" s="107">
        <f t="shared" si="8"/>
        <v>1269</v>
      </c>
      <c r="AN51" s="107">
        <f t="shared" si="8"/>
        <v>1269</v>
      </c>
      <c r="AO51" s="107">
        <f t="shared" si="8"/>
        <v>1269</v>
      </c>
      <c r="AP51" s="107">
        <f t="shared" si="8"/>
        <v>1254</v>
      </c>
      <c r="AQ51" s="107">
        <f t="shared" si="8"/>
        <v>1179.3</v>
      </c>
      <c r="AR51" s="107">
        <f t="shared" si="8"/>
        <v>1254</v>
      </c>
      <c r="AS51" s="107">
        <f t="shared" si="8"/>
        <v>1254</v>
      </c>
      <c r="AT51" s="107">
        <f t="shared" si="8"/>
        <v>1245</v>
      </c>
      <c r="AU51" s="107">
        <f t="shared" si="8"/>
        <v>1245</v>
      </c>
      <c r="AV51" s="107">
        <f t="shared" si="8"/>
        <v>1245</v>
      </c>
      <c r="AW51" s="107">
        <f t="shared" si="8"/>
        <v>1245</v>
      </c>
      <c r="AX51" s="107">
        <f t="shared" si="8"/>
        <v>1245</v>
      </c>
      <c r="AY51" s="107">
        <f t="shared" si="8"/>
        <v>1245</v>
      </c>
      <c r="AZ51" s="107">
        <f t="shared" si="8"/>
        <v>1245</v>
      </c>
      <c r="BA51" s="107">
        <f t="shared" si="8"/>
        <v>1245</v>
      </c>
      <c r="BB51" s="107">
        <f t="shared" si="8"/>
        <v>1243</v>
      </c>
      <c r="BC51" s="107">
        <f t="shared" si="8"/>
        <v>1243</v>
      </c>
      <c r="BD51" s="107">
        <f t="shared" si="8"/>
        <v>1243</v>
      </c>
      <c r="BE51" s="107">
        <f t="shared" si="8"/>
        <v>1215.8</v>
      </c>
      <c r="BF51" s="107">
        <f t="shared" si="8"/>
        <v>1127.8</v>
      </c>
      <c r="BG51" s="107">
        <f t="shared" si="8"/>
        <v>1244</v>
      </c>
      <c r="BH51" s="107">
        <f t="shared" si="8"/>
        <v>1244</v>
      </c>
      <c r="BI51" s="107">
        <f t="shared" si="8"/>
        <v>1244</v>
      </c>
      <c r="BJ51" s="107">
        <f t="shared" si="8"/>
        <v>1278</v>
      </c>
      <c r="BK51" s="107">
        <f t="shared" si="8"/>
        <v>1119.4000000000001</v>
      </c>
      <c r="BL51" s="107">
        <f t="shared" si="8"/>
        <v>1278</v>
      </c>
      <c r="BM51" s="107">
        <f t="shared" si="8"/>
        <v>1278</v>
      </c>
      <c r="BN51" s="107">
        <f t="shared" si="8"/>
        <v>842</v>
      </c>
      <c r="BO51" s="107">
        <f t="shared" ref="BO51:CW51" si="9">SUM(BO45:BO50)</f>
        <v>842</v>
      </c>
      <c r="BP51" s="107">
        <f t="shared" si="9"/>
        <v>842</v>
      </c>
      <c r="BQ51" s="107">
        <f t="shared" si="9"/>
        <v>600.20000000000005</v>
      </c>
      <c r="BR51" s="107">
        <f t="shared" si="9"/>
        <v>916</v>
      </c>
      <c r="BS51" s="107">
        <f t="shared" si="9"/>
        <v>916</v>
      </c>
      <c r="BT51" s="107">
        <f t="shared" si="9"/>
        <v>566.9</v>
      </c>
      <c r="BU51" s="107">
        <f t="shared" si="9"/>
        <v>576.4</v>
      </c>
      <c r="BV51" s="107">
        <f t="shared" si="9"/>
        <v>446</v>
      </c>
      <c r="BW51" s="107">
        <f t="shared" si="9"/>
        <v>446</v>
      </c>
      <c r="BX51" s="107">
        <f t="shared" si="9"/>
        <v>446</v>
      </c>
      <c r="BY51" s="107">
        <f t="shared" si="9"/>
        <v>446</v>
      </c>
      <c r="BZ51" s="107">
        <f t="shared" si="9"/>
        <v>435</v>
      </c>
      <c r="CA51" s="107">
        <f t="shared" si="9"/>
        <v>435</v>
      </c>
      <c r="CB51" s="107">
        <f t="shared" si="9"/>
        <v>435</v>
      </c>
      <c r="CC51" s="107">
        <f t="shared" si="9"/>
        <v>435</v>
      </c>
      <c r="CD51" s="107">
        <f t="shared" si="9"/>
        <v>413</v>
      </c>
      <c r="CE51" s="107">
        <f t="shared" si="9"/>
        <v>413</v>
      </c>
      <c r="CF51" s="107">
        <f t="shared" si="9"/>
        <v>413</v>
      </c>
      <c r="CG51" s="107">
        <f t="shared" si="9"/>
        <v>413</v>
      </c>
      <c r="CH51" s="107">
        <f t="shared" si="9"/>
        <v>880.3</v>
      </c>
      <c r="CI51" s="107">
        <f t="shared" si="9"/>
        <v>967.8</v>
      </c>
      <c r="CJ51" s="107">
        <f t="shared" si="9"/>
        <v>1094.7</v>
      </c>
      <c r="CK51" s="107">
        <f t="shared" si="9"/>
        <v>907.7</v>
      </c>
      <c r="CL51" s="107">
        <f t="shared" si="9"/>
        <v>736.9</v>
      </c>
      <c r="CM51" s="107">
        <f t="shared" si="9"/>
        <v>1032.8</v>
      </c>
      <c r="CN51" s="107">
        <f t="shared" si="9"/>
        <v>988.9</v>
      </c>
      <c r="CO51" s="107">
        <f t="shared" si="9"/>
        <v>938.8</v>
      </c>
      <c r="CP51" s="107">
        <f t="shared" si="9"/>
        <v>323.8</v>
      </c>
      <c r="CQ51" s="107">
        <f t="shared" si="9"/>
        <v>285</v>
      </c>
      <c r="CR51" s="107">
        <f t="shared" si="9"/>
        <v>285</v>
      </c>
      <c r="CS51" s="107">
        <f t="shared" si="9"/>
        <v>488</v>
      </c>
      <c r="CT51" s="108">
        <f t="shared" si="9"/>
        <v>0</v>
      </c>
      <c r="CU51" s="108">
        <f t="shared" si="9"/>
        <v>0</v>
      </c>
      <c r="CV51" s="108">
        <f t="shared" si="9"/>
        <v>0</v>
      </c>
      <c r="CW51" s="109">
        <f t="shared" si="9"/>
        <v>0</v>
      </c>
      <c r="CX51" s="110">
        <f>SUM(CX45:CX50)</f>
        <v>20976.550000000003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0">IF(LEN(C$3)&gt;0,C$3,"")</f>
        <v>2</v>
      </c>
      <c r="D53" s="12">
        <f t="shared" si="10"/>
        <v>3</v>
      </c>
      <c r="E53" s="12">
        <f t="shared" si="10"/>
        <v>4</v>
      </c>
      <c r="F53" s="12">
        <f t="shared" si="10"/>
        <v>5</v>
      </c>
      <c r="G53" s="12">
        <f t="shared" si="10"/>
        <v>6</v>
      </c>
      <c r="H53" s="12">
        <f t="shared" si="10"/>
        <v>7</v>
      </c>
      <c r="I53" s="12">
        <f t="shared" si="10"/>
        <v>8</v>
      </c>
      <c r="J53" s="12">
        <f t="shared" si="10"/>
        <v>9</v>
      </c>
      <c r="K53" s="12">
        <f t="shared" si="10"/>
        <v>10</v>
      </c>
      <c r="L53" s="12">
        <f t="shared" si="10"/>
        <v>11</v>
      </c>
      <c r="M53" s="12">
        <f t="shared" si="10"/>
        <v>12</v>
      </c>
      <c r="N53" s="12">
        <f t="shared" si="10"/>
        <v>13</v>
      </c>
      <c r="O53" s="12">
        <f t="shared" si="10"/>
        <v>14</v>
      </c>
      <c r="P53" s="12">
        <f t="shared" si="10"/>
        <v>15</v>
      </c>
      <c r="Q53" s="12">
        <f t="shared" si="10"/>
        <v>16</v>
      </c>
      <c r="R53" s="12">
        <f t="shared" si="10"/>
        <v>17</v>
      </c>
      <c r="S53" s="12">
        <f t="shared" si="10"/>
        <v>18</v>
      </c>
      <c r="T53" s="12">
        <f t="shared" si="10"/>
        <v>19</v>
      </c>
      <c r="U53" s="12">
        <f t="shared" si="10"/>
        <v>20</v>
      </c>
      <c r="V53" s="12">
        <f t="shared" si="10"/>
        <v>21</v>
      </c>
      <c r="W53" s="12">
        <f t="shared" si="10"/>
        <v>22</v>
      </c>
      <c r="X53" s="12">
        <f t="shared" si="10"/>
        <v>23</v>
      </c>
      <c r="Y53" s="12">
        <f t="shared" si="10"/>
        <v>24</v>
      </c>
      <c r="Z53" s="12">
        <f t="shared" si="10"/>
        <v>25</v>
      </c>
      <c r="AA53" s="12">
        <f t="shared" si="10"/>
        <v>26</v>
      </c>
      <c r="AB53" s="12">
        <f t="shared" si="10"/>
        <v>27</v>
      </c>
      <c r="AC53" s="12">
        <f t="shared" si="10"/>
        <v>28</v>
      </c>
      <c r="AD53" s="12">
        <f t="shared" si="10"/>
        <v>29</v>
      </c>
      <c r="AE53" s="12">
        <f t="shared" si="10"/>
        <v>30</v>
      </c>
      <c r="AF53" s="12">
        <f t="shared" si="10"/>
        <v>31</v>
      </c>
      <c r="AG53" s="12">
        <f t="shared" si="10"/>
        <v>32</v>
      </c>
      <c r="AH53" s="12">
        <f t="shared" si="10"/>
        <v>33</v>
      </c>
      <c r="AI53" s="12">
        <f t="shared" si="10"/>
        <v>34</v>
      </c>
      <c r="AJ53" s="12">
        <f t="shared" si="10"/>
        <v>35</v>
      </c>
      <c r="AK53" s="12">
        <f t="shared" si="10"/>
        <v>36</v>
      </c>
      <c r="AL53" s="12">
        <f t="shared" si="10"/>
        <v>37</v>
      </c>
      <c r="AM53" s="12">
        <f t="shared" si="10"/>
        <v>38</v>
      </c>
      <c r="AN53" s="12">
        <f t="shared" si="10"/>
        <v>39</v>
      </c>
      <c r="AO53" s="12">
        <f t="shared" si="10"/>
        <v>40</v>
      </c>
      <c r="AP53" s="12">
        <f t="shared" si="10"/>
        <v>41</v>
      </c>
      <c r="AQ53" s="12">
        <f t="shared" si="10"/>
        <v>42</v>
      </c>
      <c r="AR53" s="12">
        <f t="shared" si="10"/>
        <v>43</v>
      </c>
      <c r="AS53" s="12">
        <f t="shared" si="10"/>
        <v>44</v>
      </c>
      <c r="AT53" s="12">
        <f t="shared" si="10"/>
        <v>45</v>
      </c>
      <c r="AU53" s="12">
        <f t="shared" si="10"/>
        <v>46</v>
      </c>
      <c r="AV53" s="12">
        <f t="shared" si="10"/>
        <v>47</v>
      </c>
      <c r="AW53" s="12">
        <f t="shared" si="10"/>
        <v>48</v>
      </c>
      <c r="AX53" s="12">
        <f t="shared" si="10"/>
        <v>49</v>
      </c>
      <c r="AY53" s="12">
        <f t="shared" si="10"/>
        <v>50</v>
      </c>
      <c r="AZ53" s="12">
        <f t="shared" si="10"/>
        <v>51</v>
      </c>
      <c r="BA53" s="12">
        <f t="shared" si="10"/>
        <v>52</v>
      </c>
      <c r="BB53" s="12">
        <f t="shared" si="10"/>
        <v>53</v>
      </c>
      <c r="BC53" s="12">
        <f t="shared" si="10"/>
        <v>54</v>
      </c>
      <c r="BD53" s="12">
        <f t="shared" si="10"/>
        <v>55</v>
      </c>
      <c r="BE53" s="12">
        <f t="shared" si="10"/>
        <v>56</v>
      </c>
      <c r="BF53" s="12">
        <f t="shared" si="10"/>
        <v>57</v>
      </c>
      <c r="BG53" s="12">
        <f t="shared" si="10"/>
        <v>58</v>
      </c>
      <c r="BH53" s="12">
        <f t="shared" si="10"/>
        <v>59</v>
      </c>
      <c r="BI53" s="12">
        <f t="shared" si="10"/>
        <v>60</v>
      </c>
      <c r="BJ53" s="12">
        <f t="shared" si="10"/>
        <v>61</v>
      </c>
      <c r="BK53" s="12">
        <f t="shared" si="10"/>
        <v>62</v>
      </c>
      <c r="BL53" s="12">
        <f t="shared" si="10"/>
        <v>63</v>
      </c>
      <c r="BM53" s="12">
        <f t="shared" si="10"/>
        <v>64</v>
      </c>
      <c r="BN53" s="12">
        <f t="shared" si="10"/>
        <v>65</v>
      </c>
      <c r="BO53" s="12">
        <f t="shared" ref="BO53:CW53" si="11">IF(LEN(BO$3)&gt;0,BO$3,"")</f>
        <v>66</v>
      </c>
      <c r="BP53" s="12">
        <f t="shared" si="11"/>
        <v>67</v>
      </c>
      <c r="BQ53" s="12">
        <f t="shared" si="11"/>
        <v>68</v>
      </c>
      <c r="BR53" s="12">
        <f t="shared" si="11"/>
        <v>69</v>
      </c>
      <c r="BS53" s="12">
        <f t="shared" si="11"/>
        <v>70</v>
      </c>
      <c r="BT53" s="12">
        <f t="shared" si="11"/>
        <v>71</v>
      </c>
      <c r="BU53" s="12">
        <f t="shared" si="11"/>
        <v>72</v>
      </c>
      <c r="BV53" s="12">
        <f t="shared" si="11"/>
        <v>73</v>
      </c>
      <c r="BW53" s="12">
        <f t="shared" si="11"/>
        <v>74</v>
      </c>
      <c r="BX53" s="12">
        <f t="shared" si="11"/>
        <v>75</v>
      </c>
      <c r="BY53" s="12">
        <f t="shared" si="11"/>
        <v>76</v>
      </c>
      <c r="BZ53" s="12">
        <f t="shared" si="11"/>
        <v>77</v>
      </c>
      <c r="CA53" s="12">
        <f t="shared" si="11"/>
        <v>78</v>
      </c>
      <c r="CB53" s="12">
        <f t="shared" si="11"/>
        <v>79</v>
      </c>
      <c r="CC53" s="12">
        <f t="shared" si="11"/>
        <v>80</v>
      </c>
      <c r="CD53" s="12">
        <f t="shared" si="11"/>
        <v>81</v>
      </c>
      <c r="CE53" s="12">
        <f t="shared" si="11"/>
        <v>82</v>
      </c>
      <c r="CF53" s="12">
        <f t="shared" si="11"/>
        <v>83</v>
      </c>
      <c r="CG53" s="12">
        <f t="shared" si="11"/>
        <v>84</v>
      </c>
      <c r="CH53" s="12">
        <f t="shared" si="11"/>
        <v>85</v>
      </c>
      <c r="CI53" s="12">
        <f t="shared" si="11"/>
        <v>86</v>
      </c>
      <c r="CJ53" s="12">
        <f t="shared" si="11"/>
        <v>87</v>
      </c>
      <c r="CK53" s="12">
        <f t="shared" si="11"/>
        <v>88</v>
      </c>
      <c r="CL53" s="12">
        <f t="shared" si="11"/>
        <v>89</v>
      </c>
      <c r="CM53" s="12">
        <f t="shared" si="11"/>
        <v>90</v>
      </c>
      <c r="CN53" s="12">
        <f t="shared" si="11"/>
        <v>91</v>
      </c>
      <c r="CO53" s="12">
        <f t="shared" si="11"/>
        <v>92</v>
      </c>
      <c r="CP53" s="12">
        <f t="shared" si="11"/>
        <v>93</v>
      </c>
      <c r="CQ53" s="12">
        <f t="shared" si="11"/>
        <v>94</v>
      </c>
      <c r="CR53" s="12">
        <f t="shared" si="11"/>
        <v>95</v>
      </c>
      <c r="CS53" s="13">
        <f t="shared" si="11"/>
        <v>96</v>
      </c>
      <c r="CT53" s="13" t="str">
        <f t="shared" si="11"/>
        <v/>
      </c>
      <c r="CU53" s="13" t="str">
        <f t="shared" si="11"/>
        <v/>
      </c>
      <c r="CV53" s="13" t="str">
        <f t="shared" si="11"/>
        <v/>
      </c>
      <c r="CW53" s="17" t="str">
        <f t="shared" si="11"/>
        <v/>
      </c>
      <c r="CX53" s="18" t="s">
        <v>1</v>
      </c>
    </row>
    <row r="54" spans="1:102" ht="24.95" customHeight="1" thickBot="1" x14ac:dyDescent="0.25">
      <c r="A54" s="105" t="s">
        <v>42</v>
      </c>
      <c r="B54" s="106">
        <f>B18+B28+B42</f>
        <v>5001.0519999999997</v>
      </c>
      <c r="C54" s="107">
        <f t="shared" ref="C54:BN54" si="12">C18+C28+C42</f>
        <v>4858.8770000000004</v>
      </c>
      <c r="D54" s="107">
        <f t="shared" si="12"/>
        <v>4754.1260000000002</v>
      </c>
      <c r="E54" s="107">
        <f t="shared" si="12"/>
        <v>4702.8239999999996</v>
      </c>
      <c r="F54" s="107">
        <f t="shared" si="12"/>
        <v>4780.1049999999996</v>
      </c>
      <c r="G54" s="107">
        <f t="shared" si="12"/>
        <v>4743.6559999999999</v>
      </c>
      <c r="H54" s="107">
        <f t="shared" si="12"/>
        <v>4730.4319999999998</v>
      </c>
      <c r="I54" s="107">
        <f t="shared" si="12"/>
        <v>4655.0519999999997</v>
      </c>
      <c r="J54" s="107">
        <f t="shared" si="12"/>
        <v>4720.0860000000002</v>
      </c>
      <c r="K54" s="107">
        <f t="shared" si="12"/>
        <v>4706.1720000000005</v>
      </c>
      <c r="L54" s="107">
        <f t="shared" si="12"/>
        <v>4682.6959999999999</v>
      </c>
      <c r="M54" s="107">
        <f t="shared" si="12"/>
        <v>4667.0190000000002</v>
      </c>
      <c r="N54" s="107">
        <f t="shared" si="12"/>
        <v>4452.1980000000003</v>
      </c>
      <c r="O54" s="107">
        <f t="shared" si="12"/>
        <v>4489.8320000000003</v>
      </c>
      <c r="P54" s="107">
        <f t="shared" si="12"/>
        <v>4581.2960000000003</v>
      </c>
      <c r="Q54" s="107">
        <f t="shared" si="12"/>
        <v>4586.4609999999993</v>
      </c>
      <c r="R54" s="107">
        <f t="shared" si="12"/>
        <v>4620.9390000000003</v>
      </c>
      <c r="S54" s="107">
        <f t="shared" si="12"/>
        <v>4632.3509999999997</v>
      </c>
      <c r="T54" s="107">
        <f t="shared" si="12"/>
        <v>4656.1980000000003</v>
      </c>
      <c r="U54" s="107">
        <f t="shared" si="12"/>
        <v>4762.3150000000005</v>
      </c>
      <c r="V54" s="107">
        <f t="shared" si="12"/>
        <v>5410.1010000000006</v>
      </c>
      <c r="W54" s="107">
        <f t="shared" si="12"/>
        <v>5655.8179999999993</v>
      </c>
      <c r="X54" s="107">
        <f t="shared" si="12"/>
        <v>6058.1450000000004</v>
      </c>
      <c r="Y54" s="107">
        <f t="shared" si="12"/>
        <v>6396.9189999999999</v>
      </c>
      <c r="Z54" s="107">
        <f t="shared" si="12"/>
        <v>6289.8190000000004</v>
      </c>
      <c r="AA54" s="107">
        <f t="shared" si="12"/>
        <v>6627.4660000000003</v>
      </c>
      <c r="AB54" s="107">
        <f t="shared" si="12"/>
        <v>6726.2609999999995</v>
      </c>
      <c r="AC54" s="107">
        <f t="shared" si="12"/>
        <v>6816.4929999999995</v>
      </c>
      <c r="AD54" s="107">
        <f t="shared" si="12"/>
        <v>6982.5460000000003</v>
      </c>
      <c r="AE54" s="107">
        <f t="shared" si="12"/>
        <v>7048.7629999999999</v>
      </c>
      <c r="AF54" s="107">
        <f t="shared" si="12"/>
        <v>7119.6260000000002</v>
      </c>
      <c r="AG54" s="107">
        <f t="shared" si="12"/>
        <v>7182.268</v>
      </c>
      <c r="AH54" s="107">
        <f t="shared" si="12"/>
        <v>7315.6509999999998</v>
      </c>
      <c r="AI54" s="107">
        <f t="shared" si="12"/>
        <v>7376.9040000000005</v>
      </c>
      <c r="AJ54" s="107">
        <f t="shared" si="12"/>
        <v>7460.9069999999992</v>
      </c>
      <c r="AK54" s="107">
        <f t="shared" si="12"/>
        <v>7558.4840000000004</v>
      </c>
      <c r="AL54" s="107">
        <f t="shared" si="12"/>
        <v>7575.8809999999994</v>
      </c>
      <c r="AM54" s="107">
        <f t="shared" si="12"/>
        <v>7600.1309999999994</v>
      </c>
      <c r="AN54" s="107">
        <f t="shared" si="12"/>
        <v>7709.201</v>
      </c>
      <c r="AO54" s="107">
        <f t="shared" si="12"/>
        <v>7729.5020000000004</v>
      </c>
      <c r="AP54" s="107">
        <f t="shared" si="12"/>
        <v>7711.2139999999999</v>
      </c>
      <c r="AQ54" s="107">
        <f t="shared" si="12"/>
        <v>7699.884</v>
      </c>
      <c r="AR54" s="107">
        <f t="shared" si="12"/>
        <v>7835.7350000000006</v>
      </c>
      <c r="AS54" s="107">
        <f t="shared" si="12"/>
        <v>7956.4989999999998</v>
      </c>
      <c r="AT54" s="107">
        <f t="shared" si="12"/>
        <v>8072.32</v>
      </c>
      <c r="AU54" s="107">
        <f t="shared" si="12"/>
        <v>8051.3540000000003</v>
      </c>
      <c r="AV54" s="107">
        <f t="shared" si="12"/>
        <v>8018.3159999999998</v>
      </c>
      <c r="AW54" s="107">
        <f t="shared" si="12"/>
        <v>8042.1120000000001</v>
      </c>
      <c r="AX54" s="107">
        <f t="shared" si="12"/>
        <v>8114.6469999999999</v>
      </c>
      <c r="AY54" s="107">
        <f t="shared" si="12"/>
        <v>8152.0620000000008</v>
      </c>
      <c r="AZ54" s="107">
        <f t="shared" si="12"/>
        <v>8171.942</v>
      </c>
      <c r="BA54" s="107">
        <f t="shared" si="12"/>
        <v>8170.2529999999997</v>
      </c>
      <c r="BB54" s="107">
        <f t="shared" si="12"/>
        <v>7880.4050000000007</v>
      </c>
      <c r="BC54" s="107">
        <f t="shared" si="12"/>
        <v>7827.6180000000004</v>
      </c>
      <c r="BD54" s="107">
        <f t="shared" si="12"/>
        <v>7705.6820000000007</v>
      </c>
      <c r="BE54" s="107">
        <f t="shared" si="12"/>
        <v>7561.0810000000001</v>
      </c>
      <c r="BF54" s="107">
        <f t="shared" si="12"/>
        <v>7458.4660000000003</v>
      </c>
      <c r="BG54" s="107">
        <f t="shared" si="12"/>
        <v>7472.2759999999998</v>
      </c>
      <c r="BH54" s="107">
        <f t="shared" si="12"/>
        <v>7505.8030000000008</v>
      </c>
      <c r="BI54" s="107">
        <f t="shared" si="12"/>
        <v>7447.19</v>
      </c>
      <c r="BJ54" s="107">
        <f t="shared" si="12"/>
        <v>7275.1610000000001</v>
      </c>
      <c r="BK54" s="107">
        <f t="shared" si="12"/>
        <v>7043.9500000000007</v>
      </c>
      <c r="BL54" s="107">
        <f t="shared" si="12"/>
        <v>7164.83</v>
      </c>
      <c r="BM54" s="107">
        <f t="shared" si="12"/>
        <v>7188.0309999999999</v>
      </c>
      <c r="BN54" s="107">
        <f t="shared" si="12"/>
        <v>6730.665</v>
      </c>
      <c r="BO54" s="107">
        <f t="shared" ref="BO54:CX54" si="13">BO18+BO28+BO42</f>
        <v>6763.5910000000003</v>
      </c>
      <c r="BP54" s="107">
        <f t="shared" si="13"/>
        <v>6766.7049999999999</v>
      </c>
      <c r="BQ54" s="107">
        <f t="shared" si="13"/>
        <v>6547.3409999999994</v>
      </c>
      <c r="BR54" s="107">
        <f t="shared" si="13"/>
        <v>6649.2829999999994</v>
      </c>
      <c r="BS54" s="107">
        <f t="shared" si="13"/>
        <v>6710.2089999999998</v>
      </c>
      <c r="BT54" s="107">
        <f t="shared" si="13"/>
        <v>6443.2020000000002</v>
      </c>
      <c r="BU54" s="107">
        <f t="shared" si="13"/>
        <v>6538.723</v>
      </c>
      <c r="BV54" s="107">
        <f t="shared" si="13"/>
        <v>6578.6130000000003</v>
      </c>
      <c r="BW54" s="107">
        <f t="shared" si="13"/>
        <v>6672.3050000000003</v>
      </c>
      <c r="BX54" s="107">
        <f t="shared" si="13"/>
        <v>6793.9880000000003</v>
      </c>
      <c r="BY54" s="107">
        <f t="shared" si="13"/>
        <v>6834.92</v>
      </c>
      <c r="BZ54" s="107">
        <f t="shared" si="13"/>
        <v>6659.5030000000006</v>
      </c>
      <c r="CA54" s="107">
        <f t="shared" si="13"/>
        <v>6673.8220000000001</v>
      </c>
      <c r="CB54" s="107">
        <f t="shared" si="13"/>
        <v>6608.3250000000007</v>
      </c>
      <c r="CC54" s="107">
        <f t="shared" si="13"/>
        <v>6472.4179999999997</v>
      </c>
      <c r="CD54" s="107">
        <f t="shared" si="13"/>
        <v>6384.1209999999992</v>
      </c>
      <c r="CE54" s="107">
        <f t="shared" si="13"/>
        <v>6256.6019999999999</v>
      </c>
      <c r="CF54" s="107">
        <f t="shared" si="13"/>
        <v>6155.3889999999992</v>
      </c>
      <c r="CG54" s="107">
        <f t="shared" si="13"/>
        <v>6039.2530000000006</v>
      </c>
      <c r="CH54" s="107">
        <f t="shared" si="13"/>
        <v>6329.1330000000007</v>
      </c>
      <c r="CI54" s="107">
        <f t="shared" si="13"/>
        <v>6315.1</v>
      </c>
      <c r="CJ54" s="107">
        <f t="shared" si="13"/>
        <v>6352.201</v>
      </c>
      <c r="CK54" s="107">
        <f t="shared" si="13"/>
        <v>6093.0419999999995</v>
      </c>
      <c r="CL54" s="107">
        <f t="shared" si="13"/>
        <v>5933.0810000000001</v>
      </c>
      <c r="CM54" s="107">
        <f t="shared" si="13"/>
        <v>6130.7690000000002</v>
      </c>
      <c r="CN54" s="107">
        <f t="shared" si="13"/>
        <v>6002.2439999999997</v>
      </c>
      <c r="CO54" s="107">
        <f t="shared" si="13"/>
        <v>5860.72</v>
      </c>
      <c r="CP54" s="107">
        <f t="shared" si="13"/>
        <v>5224.17</v>
      </c>
      <c r="CQ54" s="107">
        <f t="shared" si="13"/>
        <v>5095.7629999999999</v>
      </c>
      <c r="CR54" s="107">
        <f t="shared" si="13"/>
        <v>5030.0020000000004</v>
      </c>
      <c r="CS54" s="107">
        <f t="shared" si="13"/>
        <v>5178.4170000000004</v>
      </c>
      <c r="CT54" s="108">
        <f t="shared" si="13"/>
        <v>0</v>
      </c>
      <c r="CU54" s="108">
        <f t="shared" si="13"/>
        <v>0</v>
      </c>
      <c r="CV54" s="108">
        <f t="shared" si="13"/>
        <v>0</v>
      </c>
      <c r="CW54" s="109">
        <f t="shared" si="13"/>
        <v>0</v>
      </c>
      <c r="CX54" s="126">
        <f t="shared" si="13"/>
        <v>154693.75599999999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0" priority="1" operator="greaterThan">
      <formula>1500</formula>
    </cfRule>
  </conditionalFormatting>
  <pageMargins left="0.19685039370078741" right="0.19685039370078741" top="0.35433070866141736" bottom="0.31496062992125984" header="0.23622047244094491" footer="0.19685039370078741"/>
  <pageSetup paperSize="9" scale="37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53" man="1"/>
    <brk id="49" max="53" man="1"/>
    <brk id="73" max="5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CX32"/>
  <sheetViews>
    <sheetView showGridLines="0" zoomScale="60" zoomScaleNormal="6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O14" sqref="O14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56</v>
      </c>
      <c r="B1" s="2"/>
      <c r="C1" s="129"/>
      <c r="D1" s="2" t="s">
        <v>0</v>
      </c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130"/>
      <c r="CR1" s="130"/>
      <c r="CS1" s="130"/>
      <c r="CT1" s="130"/>
      <c r="CU1" s="130"/>
      <c r="CV1" s="130"/>
      <c r="CW1" s="130"/>
      <c r="CX1" s="130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31"/>
    </row>
    <row r="3" spans="1:102" ht="30" customHeight="1" thickBot="1" x14ac:dyDescent="0.25">
      <c r="A3" s="10">
        <v>46304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53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-24.300000000000011</v>
      </c>
      <c r="C5" s="25">
        <v>-158.4</v>
      </c>
      <c r="D5" s="25">
        <v>-178.4</v>
      </c>
      <c r="E5" s="25">
        <v>-364.6</v>
      </c>
      <c r="F5" s="25">
        <v>-223.10000000000002</v>
      </c>
      <c r="G5" s="25">
        <v>-332.20000000000005</v>
      </c>
      <c r="H5" s="25">
        <v>-334.70000000000005</v>
      </c>
      <c r="I5" s="25">
        <v>-332.6</v>
      </c>
      <c r="J5" s="25">
        <v>-277.89999999999998</v>
      </c>
      <c r="K5" s="25">
        <v>-313.39999999999998</v>
      </c>
      <c r="L5" s="25">
        <v>-332.5</v>
      </c>
      <c r="M5" s="25">
        <v>-401.8</v>
      </c>
      <c r="N5" s="25">
        <v>-258.8</v>
      </c>
      <c r="O5" s="25">
        <v>-317.60000000000002</v>
      </c>
      <c r="P5" s="25">
        <v>-468</v>
      </c>
      <c r="Q5" s="25">
        <v>-458.40000000000003</v>
      </c>
      <c r="R5" s="25">
        <v>-437.9</v>
      </c>
      <c r="S5" s="25">
        <v>-445.7</v>
      </c>
      <c r="T5" s="25">
        <v>-436.7</v>
      </c>
      <c r="U5" s="25">
        <v>-361.7</v>
      </c>
      <c r="V5" s="25">
        <v>154.5</v>
      </c>
      <c r="W5" s="25">
        <v>270.89999999999998</v>
      </c>
      <c r="X5" s="25">
        <v>611.59999999999991</v>
      </c>
      <c r="Y5" s="25">
        <v>797</v>
      </c>
      <c r="Z5" s="25">
        <v>429.79999999999995</v>
      </c>
      <c r="AA5" s="25">
        <v>647</v>
      </c>
      <c r="AB5" s="25">
        <v>647</v>
      </c>
      <c r="AC5" s="25">
        <v>647</v>
      </c>
      <c r="AD5" s="25">
        <v>577</v>
      </c>
      <c r="AE5" s="25">
        <v>577</v>
      </c>
      <c r="AF5" s="25">
        <v>577</v>
      </c>
      <c r="AG5" s="25">
        <v>577</v>
      </c>
      <c r="AH5" s="25">
        <v>980</v>
      </c>
      <c r="AI5" s="25">
        <v>980</v>
      </c>
      <c r="AJ5" s="25">
        <v>980</v>
      </c>
      <c r="AK5" s="25">
        <v>980</v>
      </c>
      <c r="AL5" s="25">
        <v>980</v>
      </c>
      <c r="AM5" s="25">
        <v>980</v>
      </c>
      <c r="AN5" s="25">
        <v>980</v>
      </c>
      <c r="AO5" s="25">
        <v>980</v>
      </c>
      <c r="AP5" s="25">
        <v>980</v>
      </c>
      <c r="AQ5" s="25">
        <v>905.3</v>
      </c>
      <c r="AR5" s="25">
        <v>980</v>
      </c>
      <c r="AS5" s="25">
        <v>980</v>
      </c>
      <c r="AT5" s="25">
        <v>980</v>
      </c>
      <c r="AU5" s="25">
        <v>980</v>
      </c>
      <c r="AV5" s="25">
        <v>980</v>
      </c>
      <c r="AW5" s="25">
        <v>980</v>
      </c>
      <c r="AX5" s="25">
        <v>980</v>
      </c>
      <c r="AY5" s="25">
        <v>980</v>
      </c>
      <c r="AZ5" s="25">
        <v>980</v>
      </c>
      <c r="BA5" s="25">
        <v>980</v>
      </c>
      <c r="BB5" s="25">
        <v>980</v>
      </c>
      <c r="BC5" s="25">
        <v>980</v>
      </c>
      <c r="BD5" s="25">
        <v>980</v>
      </c>
      <c r="BE5" s="25">
        <v>952.8</v>
      </c>
      <c r="BF5" s="25">
        <v>863.8</v>
      </c>
      <c r="BG5" s="25">
        <v>980</v>
      </c>
      <c r="BH5" s="25">
        <v>980</v>
      </c>
      <c r="BI5" s="25">
        <v>980</v>
      </c>
      <c r="BJ5" s="25">
        <v>980</v>
      </c>
      <c r="BK5" s="25">
        <v>821.4</v>
      </c>
      <c r="BL5" s="25">
        <v>980</v>
      </c>
      <c r="BM5" s="25">
        <v>980</v>
      </c>
      <c r="BN5" s="25">
        <v>446.2</v>
      </c>
      <c r="BO5" s="25">
        <v>446.2</v>
      </c>
      <c r="BP5" s="25">
        <v>446.2</v>
      </c>
      <c r="BQ5" s="25">
        <v>204.39999999999998</v>
      </c>
      <c r="BR5" s="25">
        <v>-20</v>
      </c>
      <c r="BS5" s="25">
        <v>-20</v>
      </c>
      <c r="BT5" s="25">
        <v>-369.1</v>
      </c>
      <c r="BU5" s="25">
        <v>-359.6</v>
      </c>
      <c r="BV5" s="25">
        <v>-520</v>
      </c>
      <c r="BW5" s="25">
        <v>-509.1</v>
      </c>
      <c r="BX5" s="25">
        <v>-611</v>
      </c>
      <c r="BY5" s="25">
        <v>-660</v>
      </c>
      <c r="BZ5" s="25">
        <v>-724.9</v>
      </c>
      <c r="CA5" s="25">
        <v>-748.8</v>
      </c>
      <c r="CB5" s="25">
        <v>-697.4</v>
      </c>
      <c r="CC5" s="25">
        <v>-636.6</v>
      </c>
      <c r="CD5" s="25">
        <v>-617</v>
      </c>
      <c r="CE5" s="25">
        <v>-669.4</v>
      </c>
      <c r="CF5" s="25">
        <v>-612.70000000000005</v>
      </c>
      <c r="CG5" s="25">
        <v>-602.79999999999995</v>
      </c>
      <c r="CH5" s="25">
        <v>13.299999999999955</v>
      </c>
      <c r="CI5" s="25">
        <v>100.79999999999995</v>
      </c>
      <c r="CJ5" s="25">
        <v>227.70000000000005</v>
      </c>
      <c r="CK5" s="25">
        <v>40.700000000000045</v>
      </c>
      <c r="CL5" s="25">
        <v>-86.100000000000023</v>
      </c>
      <c r="CM5" s="25">
        <v>209.79999999999995</v>
      </c>
      <c r="CN5" s="25">
        <v>165.89999999999998</v>
      </c>
      <c r="CO5" s="25">
        <v>115.79999999999995</v>
      </c>
      <c r="CP5" s="25">
        <v>-461.2</v>
      </c>
      <c r="CQ5" s="25">
        <v>-606.4</v>
      </c>
      <c r="CR5" s="25">
        <v>-652.1</v>
      </c>
      <c r="CS5" s="25">
        <v>-297</v>
      </c>
      <c r="CT5" s="26"/>
      <c r="CU5" s="26"/>
      <c r="CV5" s="26"/>
      <c r="CW5" s="27"/>
      <c r="CX5" s="132">
        <f t="array" ref="CX5">SUMPRODUCT(B5:CW5*0.25)</f>
        <v>5743.3000000000011</v>
      </c>
    </row>
    <row r="6" spans="1:102" ht="24.95" customHeight="1" thickBot="1" x14ac:dyDescent="0.25">
      <c r="A6" s="133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134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135"/>
      <c r="V7" s="135"/>
      <c r="W7" s="135"/>
      <c r="X7" s="135"/>
      <c r="Y7" s="135"/>
      <c r="Z7" s="135"/>
      <c r="AA7" s="135"/>
      <c r="AB7" s="135"/>
      <c r="AC7" s="135"/>
      <c r="AD7" s="135"/>
      <c r="AE7" s="135"/>
      <c r="AF7" s="135"/>
      <c r="AG7" s="135"/>
      <c r="AH7" s="135"/>
      <c r="AI7" s="135"/>
      <c r="AJ7" s="135"/>
      <c r="AK7" s="135"/>
      <c r="AL7" s="135"/>
      <c r="AM7" s="135"/>
      <c r="AN7" s="135"/>
      <c r="AO7" s="135"/>
      <c r="AP7" s="135"/>
      <c r="AQ7" s="135"/>
      <c r="AR7" s="135"/>
      <c r="AS7" s="135"/>
      <c r="AT7" s="135"/>
      <c r="AU7" s="135"/>
      <c r="AV7" s="135"/>
      <c r="AW7" s="135"/>
      <c r="AX7" s="135"/>
      <c r="AY7" s="135"/>
      <c r="AZ7" s="135"/>
      <c r="BA7" s="135"/>
      <c r="BB7" s="135"/>
      <c r="BC7" s="135"/>
      <c r="BD7" s="135"/>
      <c r="BE7" s="135"/>
      <c r="BF7" s="135"/>
      <c r="BG7" s="135"/>
      <c r="BH7" s="135"/>
      <c r="BI7" s="135"/>
      <c r="BJ7" s="135"/>
      <c r="BK7" s="135"/>
      <c r="BL7" s="135"/>
      <c r="BM7" s="135"/>
      <c r="BN7" s="135"/>
      <c r="BO7" s="135"/>
      <c r="BP7" s="135"/>
      <c r="BQ7" s="135"/>
      <c r="BR7" s="135"/>
      <c r="BS7" s="135"/>
      <c r="BT7" s="135"/>
      <c r="BU7" s="135"/>
      <c r="BV7" s="135"/>
      <c r="BW7" s="135"/>
      <c r="BX7" s="135"/>
      <c r="BY7" s="135"/>
      <c r="BZ7" s="135"/>
      <c r="CA7" s="135"/>
      <c r="CB7" s="135"/>
      <c r="CC7" s="135"/>
      <c r="CD7" s="135"/>
      <c r="CE7" s="135"/>
      <c r="CF7" s="135"/>
      <c r="CG7" s="135"/>
      <c r="CH7" s="135"/>
      <c r="CI7" s="135"/>
      <c r="CJ7" s="135"/>
      <c r="CK7" s="135"/>
      <c r="CL7" s="135"/>
      <c r="CM7" s="135"/>
      <c r="CN7" s="135"/>
      <c r="CO7" s="135"/>
      <c r="CP7" s="135"/>
      <c r="CQ7" s="135"/>
      <c r="CR7" s="135"/>
      <c r="CS7" s="135"/>
      <c r="CT7" s="135"/>
      <c r="CU7" s="135"/>
      <c r="CV7" s="135"/>
      <c r="CW7" s="135"/>
      <c r="CX7" s="136"/>
    </row>
    <row r="8" spans="1:102" ht="24.95" customHeight="1" x14ac:dyDescent="0.2">
      <c r="A8" s="35" t="s">
        <v>5</v>
      </c>
      <c r="B8" s="137">
        <v>239.58</v>
      </c>
      <c r="C8" s="138">
        <v>231.42</v>
      </c>
      <c r="D8" s="138">
        <v>231.37</v>
      </c>
      <c r="E8" s="138">
        <v>236.19</v>
      </c>
      <c r="F8" s="138">
        <v>227.22</v>
      </c>
      <c r="G8" s="138">
        <v>216.7</v>
      </c>
      <c r="H8" s="138">
        <v>212.12</v>
      </c>
      <c r="I8" s="138">
        <v>214.76</v>
      </c>
      <c r="J8" s="138">
        <v>218.23</v>
      </c>
      <c r="K8" s="138">
        <v>210.9</v>
      </c>
      <c r="L8" s="138">
        <v>212.7</v>
      </c>
      <c r="M8" s="138">
        <v>204.4</v>
      </c>
      <c r="N8" s="138">
        <v>217.52</v>
      </c>
      <c r="O8" s="138">
        <v>194.1</v>
      </c>
      <c r="P8" s="138">
        <v>190.69</v>
      </c>
      <c r="Q8" s="138">
        <v>202.28</v>
      </c>
      <c r="R8" s="138">
        <v>191.03</v>
      </c>
      <c r="S8" s="138">
        <v>198.99</v>
      </c>
      <c r="T8" s="138">
        <v>235.53</v>
      </c>
      <c r="U8" s="138">
        <v>240.58</v>
      </c>
      <c r="V8" s="138">
        <v>246.58</v>
      </c>
      <c r="W8" s="138">
        <v>250.11</v>
      </c>
      <c r="X8" s="138">
        <v>260.91000000000003</v>
      </c>
      <c r="Y8" s="138">
        <v>271.79000000000002</v>
      </c>
      <c r="Z8" s="138">
        <v>279.32</v>
      </c>
      <c r="AA8" s="138">
        <v>286.54000000000002</v>
      </c>
      <c r="AB8" s="138">
        <v>287.91000000000003</v>
      </c>
      <c r="AC8" s="138">
        <v>296.8</v>
      </c>
      <c r="AD8" s="138">
        <v>288.26</v>
      </c>
      <c r="AE8" s="138">
        <v>289.42</v>
      </c>
      <c r="AF8" s="138">
        <v>283.14</v>
      </c>
      <c r="AG8" s="138">
        <v>270.95</v>
      </c>
      <c r="AH8" s="138">
        <v>276.8</v>
      </c>
      <c r="AI8" s="138">
        <v>263.23</v>
      </c>
      <c r="AJ8" s="138">
        <v>250.73</v>
      </c>
      <c r="AK8" s="138">
        <v>184.38</v>
      </c>
      <c r="AL8" s="138">
        <v>175.05</v>
      </c>
      <c r="AM8" s="138">
        <v>153.69999999999999</v>
      </c>
      <c r="AN8" s="138">
        <v>19.3</v>
      </c>
      <c r="AO8" s="138">
        <v>2.0099999999999998</v>
      </c>
      <c r="AP8" s="138">
        <v>175.06</v>
      </c>
      <c r="AQ8" s="138">
        <v>167.91</v>
      </c>
      <c r="AR8" s="138">
        <v>94.78</v>
      </c>
      <c r="AS8" s="138">
        <v>2.0099999999999998</v>
      </c>
      <c r="AT8" s="138">
        <v>32.6</v>
      </c>
      <c r="AU8" s="138">
        <v>0.01</v>
      </c>
      <c r="AV8" s="138">
        <v>0.01</v>
      </c>
      <c r="AW8" s="138">
        <v>0.01</v>
      </c>
      <c r="AX8" s="138">
        <v>0.01</v>
      </c>
      <c r="AY8" s="138">
        <v>0.01</v>
      </c>
      <c r="AZ8" s="138">
        <v>0.01</v>
      </c>
      <c r="BA8" s="138">
        <v>2.0099999999999998</v>
      </c>
      <c r="BB8" s="138">
        <v>0.01</v>
      </c>
      <c r="BC8" s="138">
        <v>0.01</v>
      </c>
      <c r="BD8" s="138">
        <v>2.0099999999999998</v>
      </c>
      <c r="BE8" s="138">
        <v>159.02000000000001</v>
      </c>
      <c r="BF8" s="138">
        <v>153.34</v>
      </c>
      <c r="BG8" s="138">
        <v>120</v>
      </c>
      <c r="BH8" s="138">
        <v>0.02</v>
      </c>
      <c r="BI8" s="138">
        <v>58</v>
      </c>
      <c r="BJ8" s="138">
        <v>137.5</v>
      </c>
      <c r="BK8" s="138">
        <v>156.47999999999999</v>
      </c>
      <c r="BL8" s="138">
        <v>176.62</v>
      </c>
      <c r="BM8" s="138">
        <v>196.82</v>
      </c>
      <c r="BN8" s="138">
        <v>190.69</v>
      </c>
      <c r="BO8" s="138">
        <v>241.58</v>
      </c>
      <c r="BP8" s="138">
        <v>258.3</v>
      </c>
      <c r="BQ8" s="138">
        <v>289.43</v>
      </c>
      <c r="BR8" s="138">
        <v>315.63</v>
      </c>
      <c r="BS8" s="138">
        <v>329.8</v>
      </c>
      <c r="BT8" s="138">
        <v>335.93</v>
      </c>
      <c r="BU8" s="138">
        <v>340.01</v>
      </c>
      <c r="BV8" s="138">
        <v>346.1</v>
      </c>
      <c r="BW8" s="138">
        <v>317.33</v>
      </c>
      <c r="BX8" s="138">
        <v>275.02</v>
      </c>
      <c r="BY8" s="138">
        <v>278.43</v>
      </c>
      <c r="BZ8" s="138">
        <v>255.05</v>
      </c>
      <c r="CA8" s="138">
        <v>247</v>
      </c>
      <c r="CB8" s="138">
        <v>290.92</v>
      </c>
      <c r="CC8" s="138">
        <v>309.42</v>
      </c>
      <c r="CD8" s="138">
        <v>305.45</v>
      </c>
      <c r="CE8" s="138">
        <v>334.02</v>
      </c>
      <c r="CF8" s="138">
        <v>336.97</v>
      </c>
      <c r="CG8" s="138">
        <v>331.29</v>
      </c>
      <c r="CH8" s="138">
        <v>310.61</v>
      </c>
      <c r="CI8" s="138">
        <v>304.93</v>
      </c>
      <c r="CJ8" s="138">
        <v>302.83</v>
      </c>
      <c r="CK8" s="138">
        <v>299.29000000000002</v>
      </c>
      <c r="CL8" s="138">
        <v>285.75</v>
      </c>
      <c r="CM8" s="138">
        <v>287.22000000000003</v>
      </c>
      <c r="CN8" s="138">
        <v>284.41000000000003</v>
      </c>
      <c r="CO8" s="138">
        <v>282.33999999999997</v>
      </c>
      <c r="CP8" s="138">
        <v>274.27</v>
      </c>
      <c r="CQ8" s="138">
        <v>271.19</v>
      </c>
      <c r="CR8" s="138">
        <v>266.42</v>
      </c>
      <c r="CS8" s="138">
        <v>265.97000000000003</v>
      </c>
      <c r="CT8" s="139"/>
      <c r="CU8" s="139"/>
      <c r="CV8" s="139"/>
      <c r="CW8" s="140"/>
      <c r="CX8" s="141">
        <f>IF(SUM(B8:CW8)&lt;&gt;0,AVERAGEIF(B8:CW8,"&lt;&gt;"""),"")</f>
        <v>207.92812500000005</v>
      </c>
    </row>
    <row r="9" spans="1:102" ht="24.95" customHeight="1" thickBot="1" x14ac:dyDescent="0.25">
      <c r="A9" s="133" t="s">
        <v>6</v>
      </c>
      <c r="B9" s="42">
        <v>234.64</v>
      </c>
      <c r="C9" s="43">
        <v>234.64</v>
      </c>
      <c r="D9" s="43">
        <v>234.64</v>
      </c>
      <c r="E9" s="43">
        <v>234.64</v>
      </c>
      <c r="F9" s="43">
        <v>217.7</v>
      </c>
      <c r="G9" s="43">
        <v>217.7</v>
      </c>
      <c r="H9" s="43">
        <v>217.7</v>
      </c>
      <c r="I9" s="43">
        <v>217.7</v>
      </c>
      <c r="J9" s="43">
        <v>211.5575</v>
      </c>
      <c r="K9" s="43">
        <v>211.5575</v>
      </c>
      <c r="L9" s="43">
        <v>211.5575</v>
      </c>
      <c r="M9" s="43">
        <v>211.5575</v>
      </c>
      <c r="N9" s="43">
        <v>201.14750000000001</v>
      </c>
      <c r="O9" s="43">
        <v>201.14750000000001</v>
      </c>
      <c r="P9" s="43">
        <v>201.14750000000001</v>
      </c>
      <c r="Q9" s="43">
        <v>201.14750000000001</v>
      </c>
      <c r="R9" s="43">
        <v>216.5325</v>
      </c>
      <c r="S9" s="43">
        <v>216.5325</v>
      </c>
      <c r="T9" s="43">
        <v>216.5325</v>
      </c>
      <c r="U9" s="43">
        <v>216.5325</v>
      </c>
      <c r="V9" s="43">
        <v>257.34750000000003</v>
      </c>
      <c r="W9" s="43">
        <v>257.34750000000003</v>
      </c>
      <c r="X9" s="43">
        <v>257.34750000000003</v>
      </c>
      <c r="Y9" s="43">
        <v>257.34750000000003</v>
      </c>
      <c r="Z9" s="43">
        <v>287.64249999999998</v>
      </c>
      <c r="AA9" s="43">
        <v>287.64249999999998</v>
      </c>
      <c r="AB9" s="43">
        <v>287.64249999999998</v>
      </c>
      <c r="AC9" s="43">
        <v>287.64249999999998</v>
      </c>
      <c r="AD9" s="43">
        <v>282.9425</v>
      </c>
      <c r="AE9" s="43">
        <v>282.9425</v>
      </c>
      <c r="AF9" s="43">
        <v>282.9425</v>
      </c>
      <c r="AG9" s="43">
        <v>282.9425</v>
      </c>
      <c r="AH9" s="43">
        <v>243.785</v>
      </c>
      <c r="AI9" s="43">
        <v>243.785</v>
      </c>
      <c r="AJ9" s="43">
        <v>243.785</v>
      </c>
      <c r="AK9" s="43">
        <v>243.785</v>
      </c>
      <c r="AL9" s="43">
        <v>87.515000000000001</v>
      </c>
      <c r="AM9" s="43">
        <v>87.515000000000001</v>
      </c>
      <c r="AN9" s="43">
        <v>87.515000000000001</v>
      </c>
      <c r="AO9" s="43">
        <v>87.515000000000001</v>
      </c>
      <c r="AP9" s="43">
        <v>109.94</v>
      </c>
      <c r="AQ9" s="43">
        <v>109.94</v>
      </c>
      <c r="AR9" s="43">
        <v>109.94</v>
      </c>
      <c r="AS9" s="43">
        <v>109.94</v>
      </c>
      <c r="AT9" s="43">
        <v>8.1575000000000006</v>
      </c>
      <c r="AU9" s="43">
        <v>8.1575000000000006</v>
      </c>
      <c r="AV9" s="43">
        <v>8.1575000000000006</v>
      </c>
      <c r="AW9" s="43">
        <v>8.1575000000000006</v>
      </c>
      <c r="AX9" s="43">
        <v>0.51</v>
      </c>
      <c r="AY9" s="43">
        <v>0.51</v>
      </c>
      <c r="AZ9" s="43">
        <v>0.51</v>
      </c>
      <c r="BA9" s="43">
        <v>0.51</v>
      </c>
      <c r="BB9" s="43">
        <v>40.262500000000003</v>
      </c>
      <c r="BC9" s="43">
        <v>40.262500000000003</v>
      </c>
      <c r="BD9" s="43">
        <v>40.262500000000003</v>
      </c>
      <c r="BE9" s="43">
        <v>40.262500000000003</v>
      </c>
      <c r="BF9" s="43">
        <v>82.84</v>
      </c>
      <c r="BG9" s="43">
        <v>82.84</v>
      </c>
      <c r="BH9" s="43">
        <v>82.84</v>
      </c>
      <c r="BI9" s="43">
        <v>82.84</v>
      </c>
      <c r="BJ9" s="43">
        <v>166.85499999999999</v>
      </c>
      <c r="BK9" s="43">
        <v>166.85499999999999</v>
      </c>
      <c r="BL9" s="43">
        <v>166.85499999999999</v>
      </c>
      <c r="BM9" s="43">
        <v>166.85499999999999</v>
      </c>
      <c r="BN9" s="43">
        <v>245</v>
      </c>
      <c r="BO9" s="43">
        <v>245</v>
      </c>
      <c r="BP9" s="43">
        <v>245</v>
      </c>
      <c r="BQ9" s="43">
        <v>245</v>
      </c>
      <c r="BR9" s="43">
        <v>330.34249999999997</v>
      </c>
      <c r="BS9" s="43">
        <v>330.34249999999997</v>
      </c>
      <c r="BT9" s="43">
        <v>330.34249999999997</v>
      </c>
      <c r="BU9" s="43">
        <v>330.34249999999997</v>
      </c>
      <c r="BV9" s="43">
        <v>304.22000000000003</v>
      </c>
      <c r="BW9" s="43">
        <v>304.22000000000003</v>
      </c>
      <c r="BX9" s="43">
        <v>304.22000000000003</v>
      </c>
      <c r="BY9" s="43">
        <v>304.22000000000003</v>
      </c>
      <c r="BZ9" s="43">
        <v>275.59750000000003</v>
      </c>
      <c r="CA9" s="43">
        <v>275.59750000000003</v>
      </c>
      <c r="CB9" s="43">
        <v>275.59750000000003</v>
      </c>
      <c r="CC9" s="43">
        <v>275.59750000000003</v>
      </c>
      <c r="CD9" s="43">
        <v>326.9325</v>
      </c>
      <c r="CE9" s="43">
        <v>326.9325</v>
      </c>
      <c r="CF9" s="43">
        <v>326.9325</v>
      </c>
      <c r="CG9" s="43">
        <v>326.9325</v>
      </c>
      <c r="CH9" s="43">
        <v>304.41500000000002</v>
      </c>
      <c r="CI9" s="43">
        <v>304.41500000000002</v>
      </c>
      <c r="CJ9" s="43">
        <v>304.41500000000002</v>
      </c>
      <c r="CK9" s="43">
        <v>304.41500000000002</v>
      </c>
      <c r="CL9" s="43">
        <v>284.93</v>
      </c>
      <c r="CM9" s="43">
        <v>284.93</v>
      </c>
      <c r="CN9" s="43">
        <v>284.93</v>
      </c>
      <c r="CO9" s="43">
        <v>284.93</v>
      </c>
      <c r="CP9" s="43">
        <v>269.46249999999998</v>
      </c>
      <c r="CQ9" s="43">
        <v>269.46249999999998</v>
      </c>
      <c r="CR9" s="43">
        <v>269.46249999999998</v>
      </c>
      <c r="CS9" s="43">
        <v>269.46249999999998</v>
      </c>
      <c r="CT9" s="44"/>
      <c r="CU9" s="44"/>
      <c r="CV9" s="44"/>
      <c r="CW9" s="45"/>
      <c r="CX9" s="142">
        <f>IF(SUM(B9:CW9)&lt;&gt;0,AVERAGEIF(B9:CW9,"&lt;&gt;"""),"")</f>
        <v>207.92812500000011</v>
      </c>
    </row>
    <row r="10" spans="1:102" ht="18" customHeight="1" thickBot="1" x14ac:dyDescent="0.25">
      <c r="A10" s="81"/>
      <c r="B10" s="82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3"/>
      <c r="CE10" s="83"/>
      <c r="CF10" s="83"/>
      <c r="CG10" s="83"/>
      <c r="CH10" s="83"/>
      <c r="CI10" s="83"/>
      <c r="CJ10" s="83"/>
      <c r="CK10" s="83"/>
      <c r="CL10" s="83"/>
      <c r="CM10" s="83"/>
      <c r="CN10" s="83"/>
      <c r="CO10" s="83"/>
      <c r="CP10" s="83"/>
      <c r="CQ10" s="83"/>
      <c r="CR10" s="83"/>
      <c r="CS10" s="83"/>
      <c r="CT10" s="83"/>
      <c r="CU10" s="83"/>
      <c r="CV10" s="83"/>
      <c r="CW10" s="83"/>
      <c r="CX10" s="84"/>
    </row>
    <row r="11" spans="1:102" ht="30" customHeight="1" thickBot="1" x14ac:dyDescent="0.25">
      <c r="A11" s="85" t="s">
        <v>37</v>
      </c>
      <c r="B11" s="111">
        <v>1</v>
      </c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/>
      <c r="BA11" s="112"/>
      <c r="BB11" s="112"/>
      <c r="BC11" s="112"/>
      <c r="BD11" s="112"/>
      <c r="BE11" s="112"/>
      <c r="BF11" s="112"/>
      <c r="BG11" s="112"/>
      <c r="BH11" s="112"/>
      <c r="BI11" s="112"/>
      <c r="BJ11" s="112"/>
      <c r="BK11" s="112"/>
      <c r="BL11" s="112"/>
      <c r="BM11" s="112"/>
      <c r="BN11" s="112"/>
      <c r="BO11" s="112"/>
      <c r="BP11" s="112"/>
      <c r="BQ11" s="112"/>
      <c r="BR11" s="112"/>
      <c r="BS11" s="112"/>
      <c r="BT11" s="112"/>
      <c r="BU11" s="112"/>
      <c r="BV11" s="112"/>
      <c r="BW11" s="112"/>
      <c r="BX11" s="112"/>
      <c r="BY11" s="112"/>
      <c r="BZ11" s="112"/>
      <c r="CA11" s="112"/>
      <c r="CB11" s="112"/>
      <c r="CC11" s="112"/>
      <c r="CD11" s="112"/>
      <c r="CE11" s="112"/>
      <c r="CF11" s="112"/>
      <c r="CG11" s="112"/>
      <c r="CH11" s="112"/>
      <c r="CI11" s="112"/>
      <c r="CJ11" s="112"/>
      <c r="CK11" s="112"/>
      <c r="CL11" s="112"/>
      <c r="CM11" s="112"/>
      <c r="CN11" s="112"/>
      <c r="CO11" s="112"/>
      <c r="CP11" s="112"/>
      <c r="CQ11" s="112"/>
      <c r="CR11" s="112"/>
      <c r="CS11" s="112"/>
      <c r="CT11" s="112"/>
      <c r="CU11" s="112"/>
      <c r="CV11" s="112"/>
      <c r="CW11" s="112"/>
      <c r="CX11" s="113"/>
    </row>
    <row r="12" spans="1:102" ht="24.95" customHeight="1" x14ac:dyDescent="0.2">
      <c r="A12" s="86" t="s">
        <v>31</v>
      </c>
      <c r="B12" s="143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4"/>
      <c r="AJ12" s="144"/>
      <c r="AK12" s="144"/>
      <c r="AL12" s="144"/>
      <c r="AM12" s="144"/>
      <c r="AN12" s="144"/>
      <c r="AO12" s="144"/>
      <c r="AP12" s="144"/>
      <c r="AQ12" s="144"/>
      <c r="AR12" s="144"/>
      <c r="AS12" s="144"/>
      <c r="AT12" s="144"/>
      <c r="AU12" s="144"/>
      <c r="AV12" s="144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  <c r="CC12" s="144"/>
      <c r="CD12" s="144"/>
      <c r="CE12" s="144"/>
      <c r="CF12" s="144"/>
      <c r="CG12" s="144"/>
      <c r="CH12" s="144"/>
      <c r="CI12" s="144"/>
      <c r="CJ12" s="144"/>
      <c r="CK12" s="144"/>
      <c r="CL12" s="144"/>
      <c r="CM12" s="144"/>
      <c r="CN12" s="144"/>
      <c r="CO12" s="144"/>
      <c r="CP12" s="144"/>
      <c r="CQ12" s="144"/>
      <c r="CR12" s="144"/>
      <c r="CS12" s="144"/>
      <c r="CT12" s="145"/>
      <c r="CU12" s="145"/>
      <c r="CV12" s="145"/>
      <c r="CW12" s="146"/>
      <c r="CX12" s="147">
        <f t="array" ref="CX12">SUMPRODUCT(B12:CW12*0.25)</f>
        <v>0</v>
      </c>
    </row>
    <row r="13" spans="1:102" ht="24.95" customHeight="1" x14ac:dyDescent="0.2">
      <c r="A13" s="118" t="s">
        <v>32</v>
      </c>
      <c r="B13" s="148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149"/>
      <c r="AT13" s="149"/>
      <c r="AU13" s="149"/>
      <c r="AV13" s="149"/>
      <c r="AW13" s="149"/>
      <c r="AX13" s="149"/>
      <c r="AY13" s="149"/>
      <c r="AZ13" s="149"/>
      <c r="BA13" s="149"/>
      <c r="BB13" s="149"/>
      <c r="BC13" s="149"/>
      <c r="BD13" s="149"/>
      <c r="BE13" s="149"/>
      <c r="BF13" s="149"/>
      <c r="BG13" s="149"/>
      <c r="BH13" s="149"/>
      <c r="BI13" s="149"/>
      <c r="BJ13" s="149"/>
      <c r="BK13" s="149"/>
      <c r="BL13" s="149"/>
      <c r="BM13" s="149"/>
      <c r="BN13" s="149"/>
      <c r="BO13" s="149"/>
      <c r="BP13" s="149"/>
      <c r="BQ13" s="149"/>
      <c r="BR13" s="149"/>
      <c r="BS13" s="149"/>
      <c r="BT13" s="149"/>
      <c r="BU13" s="149"/>
      <c r="BV13" s="149"/>
      <c r="BW13" s="149"/>
      <c r="BX13" s="149"/>
      <c r="BY13" s="149"/>
      <c r="BZ13" s="149"/>
      <c r="CA13" s="149"/>
      <c r="CB13" s="149"/>
      <c r="CC13" s="149"/>
      <c r="CD13" s="149"/>
      <c r="CE13" s="149"/>
      <c r="CF13" s="149"/>
      <c r="CG13" s="149"/>
      <c r="CH13" s="149"/>
      <c r="CI13" s="149"/>
      <c r="CJ13" s="149"/>
      <c r="CK13" s="149"/>
      <c r="CL13" s="149"/>
      <c r="CM13" s="149"/>
      <c r="CN13" s="149"/>
      <c r="CO13" s="149"/>
      <c r="CP13" s="149"/>
      <c r="CQ13" s="149"/>
      <c r="CR13" s="149"/>
      <c r="CS13" s="149"/>
      <c r="CT13" s="150"/>
      <c r="CU13" s="150"/>
      <c r="CV13" s="150"/>
      <c r="CW13" s="151"/>
      <c r="CX13" s="152">
        <f t="array" ref="CX13">SUMPRODUCT(B13:CW13*0.25)</f>
        <v>0</v>
      </c>
    </row>
    <row r="14" spans="1:102" ht="24.95" customHeight="1" x14ac:dyDescent="0.2">
      <c r="A14" s="118" t="s">
        <v>33</v>
      </c>
      <c r="B14" s="148"/>
      <c r="C14" s="149"/>
      <c r="D14" s="149"/>
      <c r="E14" s="149">
        <v>49.6</v>
      </c>
      <c r="F14" s="149"/>
      <c r="G14" s="149"/>
      <c r="H14" s="149"/>
      <c r="I14" s="149"/>
      <c r="J14" s="149"/>
      <c r="K14" s="149"/>
      <c r="L14" s="149"/>
      <c r="M14" s="149"/>
      <c r="N14" s="149">
        <v>98</v>
      </c>
      <c r="O14" s="149">
        <v>156.80000000000001</v>
      </c>
      <c r="P14" s="149">
        <v>307.2</v>
      </c>
      <c r="Q14" s="149">
        <v>297.60000000000002</v>
      </c>
      <c r="R14" s="149"/>
      <c r="S14" s="149"/>
      <c r="T14" s="149"/>
      <c r="U14" s="149"/>
      <c r="V14" s="149"/>
      <c r="W14" s="149"/>
      <c r="X14" s="149"/>
      <c r="Y14" s="149"/>
      <c r="Z14" s="149"/>
      <c r="AA14" s="149"/>
      <c r="AB14" s="149"/>
      <c r="AC14" s="149"/>
      <c r="AD14" s="149"/>
      <c r="AE14" s="149"/>
      <c r="AF14" s="149"/>
      <c r="AG14" s="149"/>
      <c r="AH14" s="149"/>
      <c r="AI14" s="149"/>
      <c r="AJ14" s="149"/>
      <c r="AK14" s="149"/>
      <c r="AL14" s="149"/>
      <c r="AM14" s="149"/>
      <c r="AN14" s="149"/>
      <c r="AO14" s="149"/>
      <c r="AP14" s="149"/>
      <c r="AQ14" s="149"/>
      <c r="AR14" s="149"/>
      <c r="AS14" s="149"/>
      <c r="AT14" s="149"/>
      <c r="AU14" s="149"/>
      <c r="AV14" s="149"/>
      <c r="AW14" s="149"/>
      <c r="AX14" s="149"/>
      <c r="AY14" s="149"/>
      <c r="AZ14" s="149"/>
      <c r="BA14" s="149"/>
      <c r="BB14" s="149"/>
      <c r="BC14" s="149"/>
      <c r="BD14" s="149"/>
      <c r="BE14" s="149"/>
      <c r="BF14" s="149"/>
      <c r="BG14" s="149"/>
      <c r="BH14" s="149"/>
      <c r="BI14" s="149"/>
      <c r="BJ14" s="149"/>
      <c r="BK14" s="149"/>
      <c r="BL14" s="149"/>
      <c r="BM14" s="149"/>
      <c r="BN14" s="149"/>
      <c r="BO14" s="149"/>
      <c r="BP14" s="149"/>
      <c r="BQ14" s="149"/>
      <c r="BR14" s="149"/>
      <c r="BS14" s="149"/>
      <c r="BT14" s="149"/>
      <c r="BU14" s="149"/>
      <c r="BV14" s="149">
        <v>20</v>
      </c>
      <c r="BW14" s="149">
        <v>9.1</v>
      </c>
      <c r="BX14" s="149">
        <v>111</v>
      </c>
      <c r="BY14" s="149">
        <v>160</v>
      </c>
      <c r="BZ14" s="149">
        <v>224.9</v>
      </c>
      <c r="CA14" s="149">
        <v>248.8</v>
      </c>
      <c r="CB14" s="149">
        <v>197.4</v>
      </c>
      <c r="CC14" s="149">
        <v>136.6</v>
      </c>
      <c r="CD14" s="149">
        <v>117</v>
      </c>
      <c r="CE14" s="149">
        <v>169.4</v>
      </c>
      <c r="CF14" s="149">
        <v>112.7</v>
      </c>
      <c r="CG14" s="149">
        <v>102.8</v>
      </c>
      <c r="CH14" s="149"/>
      <c r="CI14" s="149"/>
      <c r="CJ14" s="149"/>
      <c r="CK14" s="149"/>
      <c r="CL14" s="149"/>
      <c r="CM14" s="149"/>
      <c r="CN14" s="149"/>
      <c r="CO14" s="149"/>
      <c r="CP14" s="149"/>
      <c r="CQ14" s="149">
        <v>106.4</v>
      </c>
      <c r="CR14" s="149">
        <v>152.1</v>
      </c>
      <c r="CS14" s="149"/>
      <c r="CT14" s="150"/>
      <c r="CU14" s="150"/>
      <c r="CV14" s="150"/>
      <c r="CW14" s="151"/>
      <c r="CX14" s="152">
        <f t="array" ref="CX14">SUMPRODUCT(B14:CW14*0.25)</f>
        <v>694.35</v>
      </c>
    </row>
    <row r="15" spans="1:102" ht="24.95" customHeight="1" x14ac:dyDescent="0.2">
      <c r="A15" s="118" t="s">
        <v>34</v>
      </c>
      <c r="B15" s="148"/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  <c r="AA15" s="149"/>
      <c r="AB15" s="149"/>
      <c r="AC15" s="149"/>
      <c r="AD15" s="149"/>
      <c r="AE15" s="149"/>
      <c r="AF15" s="149"/>
      <c r="AG15" s="149"/>
      <c r="AH15" s="149"/>
      <c r="AI15" s="149"/>
      <c r="AJ15" s="149"/>
      <c r="AK15" s="149"/>
      <c r="AL15" s="149"/>
      <c r="AM15" s="149"/>
      <c r="AN15" s="149"/>
      <c r="AO15" s="149"/>
      <c r="AP15" s="149"/>
      <c r="AQ15" s="149"/>
      <c r="AR15" s="149"/>
      <c r="AS15" s="149"/>
      <c r="AT15" s="149"/>
      <c r="AU15" s="149"/>
      <c r="AV15" s="149"/>
      <c r="AW15" s="149"/>
      <c r="AX15" s="149"/>
      <c r="AY15" s="149"/>
      <c r="AZ15" s="149"/>
      <c r="BA15" s="149"/>
      <c r="BB15" s="149"/>
      <c r="BC15" s="149"/>
      <c r="BD15" s="149"/>
      <c r="BE15" s="149"/>
      <c r="BF15" s="149"/>
      <c r="BG15" s="149"/>
      <c r="BH15" s="149"/>
      <c r="BI15" s="149"/>
      <c r="BJ15" s="149"/>
      <c r="BK15" s="149"/>
      <c r="BL15" s="149"/>
      <c r="BM15" s="149"/>
      <c r="BN15" s="149"/>
      <c r="BO15" s="149"/>
      <c r="BP15" s="149"/>
      <c r="BQ15" s="149"/>
      <c r="BR15" s="149"/>
      <c r="BS15" s="149"/>
      <c r="BT15" s="149"/>
      <c r="BU15" s="149"/>
      <c r="BV15" s="149"/>
      <c r="BW15" s="149"/>
      <c r="BX15" s="149"/>
      <c r="BY15" s="149"/>
      <c r="BZ15" s="149"/>
      <c r="CA15" s="149"/>
      <c r="CB15" s="149"/>
      <c r="CC15" s="149"/>
      <c r="CD15" s="149"/>
      <c r="CE15" s="149"/>
      <c r="CF15" s="149"/>
      <c r="CG15" s="149"/>
      <c r="CH15" s="149"/>
      <c r="CI15" s="149"/>
      <c r="CJ15" s="149"/>
      <c r="CK15" s="149"/>
      <c r="CL15" s="149"/>
      <c r="CM15" s="149"/>
      <c r="CN15" s="149"/>
      <c r="CO15" s="149"/>
      <c r="CP15" s="149"/>
      <c r="CQ15" s="149"/>
      <c r="CR15" s="149"/>
      <c r="CS15" s="149"/>
      <c r="CT15" s="150"/>
      <c r="CU15" s="150"/>
      <c r="CV15" s="150"/>
      <c r="CW15" s="151"/>
      <c r="CX15" s="152">
        <f t="array" ref="CX15">SUMPRODUCT(B15:CW15*0.25)</f>
        <v>0</v>
      </c>
    </row>
    <row r="16" spans="1:102" ht="24.95" customHeight="1" thickBot="1" x14ac:dyDescent="0.25">
      <c r="A16" s="153" t="s">
        <v>35</v>
      </c>
      <c r="B16" s="154">
        <v>315</v>
      </c>
      <c r="C16" s="155">
        <v>315</v>
      </c>
      <c r="D16" s="155">
        <v>315</v>
      </c>
      <c r="E16" s="155">
        <v>315</v>
      </c>
      <c r="F16" s="155">
        <v>428.3</v>
      </c>
      <c r="G16" s="155">
        <v>428.3</v>
      </c>
      <c r="H16" s="155">
        <v>428.3</v>
      </c>
      <c r="I16" s="155">
        <v>428.3</v>
      </c>
      <c r="J16" s="155">
        <v>500</v>
      </c>
      <c r="K16" s="155">
        <v>500</v>
      </c>
      <c r="L16" s="155">
        <v>500</v>
      </c>
      <c r="M16" s="155">
        <v>500</v>
      </c>
      <c r="N16" s="155">
        <v>160.80000000000001</v>
      </c>
      <c r="O16" s="155">
        <v>160.80000000000001</v>
      </c>
      <c r="P16" s="155">
        <v>160.80000000000001</v>
      </c>
      <c r="Q16" s="155">
        <v>160.80000000000001</v>
      </c>
      <c r="R16" s="155">
        <v>500</v>
      </c>
      <c r="S16" s="155">
        <v>500</v>
      </c>
      <c r="T16" s="155">
        <v>500</v>
      </c>
      <c r="U16" s="155">
        <v>500</v>
      </c>
      <c r="V16" s="155">
        <v>500</v>
      </c>
      <c r="W16" s="155">
        <v>500</v>
      </c>
      <c r="X16" s="155">
        <v>500</v>
      </c>
      <c r="Y16" s="155">
        <v>500</v>
      </c>
      <c r="Z16" s="155">
        <v>500</v>
      </c>
      <c r="AA16" s="155">
        <v>500</v>
      </c>
      <c r="AB16" s="155">
        <v>500</v>
      </c>
      <c r="AC16" s="155">
        <v>500</v>
      </c>
      <c r="AD16" s="155">
        <v>500</v>
      </c>
      <c r="AE16" s="155">
        <v>500</v>
      </c>
      <c r="AF16" s="155">
        <v>500</v>
      </c>
      <c r="AG16" s="155">
        <v>500</v>
      </c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5"/>
      <c r="AS16" s="155"/>
      <c r="AT16" s="155"/>
      <c r="AU16" s="155"/>
      <c r="AV16" s="155"/>
      <c r="AW16" s="155"/>
      <c r="AX16" s="155"/>
      <c r="AY16" s="155"/>
      <c r="AZ16" s="155"/>
      <c r="BA16" s="155"/>
      <c r="BB16" s="155"/>
      <c r="BC16" s="155"/>
      <c r="BD16" s="155"/>
      <c r="BE16" s="155"/>
      <c r="BF16" s="155"/>
      <c r="BG16" s="155"/>
      <c r="BH16" s="155"/>
      <c r="BI16" s="155"/>
      <c r="BJ16" s="155"/>
      <c r="BK16" s="155"/>
      <c r="BL16" s="155"/>
      <c r="BM16" s="155"/>
      <c r="BN16" s="155">
        <v>33.799999999999997</v>
      </c>
      <c r="BO16" s="155">
        <v>33.799999999999997</v>
      </c>
      <c r="BP16" s="155">
        <v>33.799999999999997</v>
      </c>
      <c r="BQ16" s="155">
        <v>33.799999999999997</v>
      </c>
      <c r="BR16" s="155">
        <v>500</v>
      </c>
      <c r="BS16" s="155">
        <v>500</v>
      </c>
      <c r="BT16" s="155">
        <v>500</v>
      </c>
      <c r="BU16" s="155">
        <v>500</v>
      </c>
      <c r="BV16" s="155">
        <v>500</v>
      </c>
      <c r="BW16" s="155">
        <v>500</v>
      </c>
      <c r="BX16" s="155">
        <v>500</v>
      </c>
      <c r="BY16" s="155">
        <v>500</v>
      </c>
      <c r="BZ16" s="155">
        <v>500</v>
      </c>
      <c r="CA16" s="155">
        <v>500</v>
      </c>
      <c r="CB16" s="155">
        <v>500</v>
      </c>
      <c r="CC16" s="155">
        <v>500</v>
      </c>
      <c r="CD16" s="155">
        <v>500</v>
      </c>
      <c r="CE16" s="155">
        <v>500</v>
      </c>
      <c r="CF16" s="155">
        <v>500</v>
      </c>
      <c r="CG16" s="155">
        <v>500</v>
      </c>
      <c r="CH16" s="155">
        <v>500</v>
      </c>
      <c r="CI16" s="155">
        <v>500</v>
      </c>
      <c r="CJ16" s="155">
        <v>500</v>
      </c>
      <c r="CK16" s="155">
        <v>500</v>
      </c>
      <c r="CL16" s="155">
        <v>500</v>
      </c>
      <c r="CM16" s="155">
        <v>500</v>
      </c>
      <c r="CN16" s="155">
        <v>500</v>
      </c>
      <c r="CO16" s="155">
        <v>500</v>
      </c>
      <c r="CP16" s="155">
        <v>500</v>
      </c>
      <c r="CQ16" s="155">
        <v>500</v>
      </c>
      <c r="CR16" s="155">
        <v>500</v>
      </c>
      <c r="CS16" s="155">
        <v>500</v>
      </c>
      <c r="CT16" s="156"/>
      <c r="CU16" s="156"/>
      <c r="CV16" s="156"/>
      <c r="CW16" s="157"/>
      <c r="CX16" s="158">
        <f t="array" ref="CX16">SUMPRODUCT(B16:CW16*0.25)</f>
        <v>6937.9</v>
      </c>
    </row>
    <row r="17" spans="1:102" ht="30" customHeight="1" thickBot="1" x14ac:dyDescent="0.25">
      <c r="A17" s="105" t="s">
        <v>54</v>
      </c>
      <c r="B17" s="159">
        <f>SUM(B12:B16)</f>
        <v>315</v>
      </c>
      <c r="C17" s="160">
        <f t="shared" ref="C17:BN17" si="0">SUM(C12:C16)</f>
        <v>315</v>
      </c>
      <c r="D17" s="160">
        <f t="shared" si="0"/>
        <v>315</v>
      </c>
      <c r="E17" s="160">
        <f t="shared" si="0"/>
        <v>364.6</v>
      </c>
      <c r="F17" s="160">
        <f t="shared" si="0"/>
        <v>428.3</v>
      </c>
      <c r="G17" s="160">
        <f t="shared" si="0"/>
        <v>428.3</v>
      </c>
      <c r="H17" s="160">
        <f t="shared" si="0"/>
        <v>428.3</v>
      </c>
      <c r="I17" s="160">
        <f t="shared" si="0"/>
        <v>428.3</v>
      </c>
      <c r="J17" s="160">
        <f t="shared" si="0"/>
        <v>500</v>
      </c>
      <c r="K17" s="160">
        <f t="shared" si="0"/>
        <v>500</v>
      </c>
      <c r="L17" s="160">
        <f t="shared" si="0"/>
        <v>500</v>
      </c>
      <c r="M17" s="160">
        <f t="shared" si="0"/>
        <v>500</v>
      </c>
      <c r="N17" s="160">
        <f t="shared" si="0"/>
        <v>258.8</v>
      </c>
      <c r="O17" s="160">
        <f t="shared" si="0"/>
        <v>317.60000000000002</v>
      </c>
      <c r="P17" s="160">
        <f t="shared" si="0"/>
        <v>468</v>
      </c>
      <c r="Q17" s="160">
        <f t="shared" si="0"/>
        <v>458.40000000000003</v>
      </c>
      <c r="R17" s="160">
        <f t="shared" si="0"/>
        <v>500</v>
      </c>
      <c r="S17" s="160">
        <f t="shared" si="0"/>
        <v>500</v>
      </c>
      <c r="T17" s="160">
        <f t="shared" si="0"/>
        <v>500</v>
      </c>
      <c r="U17" s="160">
        <f t="shared" si="0"/>
        <v>500</v>
      </c>
      <c r="V17" s="160">
        <f t="shared" si="0"/>
        <v>500</v>
      </c>
      <c r="W17" s="160">
        <f t="shared" si="0"/>
        <v>500</v>
      </c>
      <c r="X17" s="160">
        <f t="shared" si="0"/>
        <v>500</v>
      </c>
      <c r="Y17" s="160">
        <f t="shared" si="0"/>
        <v>500</v>
      </c>
      <c r="Z17" s="160">
        <f t="shared" si="0"/>
        <v>500</v>
      </c>
      <c r="AA17" s="160">
        <f t="shared" si="0"/>
        <v>500</v>
      </c>
      <c r="AB17" s="160">
        <f t="shared" si="0"/>
        <v>500</v>
      </c>
      <c r="AC17" s="160">
        <f t="shared" si="0"/>
        <v>500</v>
      </c>
      <c r="AD17" s="160">
        <f t="shared" si="0"/>
        <v>500</v>
      </c>
      <c r="AE17" s="160">
        <f t="shared" si="0"/>
        <v>500</v>
      </c>
      <c r="AF17" s="160">
        <f t="shared" si="0"/>
        <v>500</v>
      </c>
      <c r="AG17" s="160">
        <f t="shared" si="0"/>
        <v>500</v>
      </c>
      <c r="AH17" s="160">
        <f t="shared" si="0"/>
        <v>0</v>
      </c>
      <c r="AI17" s="160">
        <f t="shared" si="0"/>
        <v>0</v>
      </c>
      <c r="AJ17" s="160">
        <f t="shared" si="0"/>
        <v>0</v>
      </c>
      <c r="AK17" s="160">
        <f t="shared" si="0"/>
        <v>0</v>
      </c>
      <c r="AL17" s="160">
        <f t="shared" si="0"/>
        <v>0</v>
      </c>
      <c r="AM17" s="160">
        <f t="shared" si="0"/>
        <v>0</v>
      </c>
      <c r="AN17" s="160">
        <f t="shared" si="0"/>
        <v>0</v>
      </c>
      <c r="AO17" s="160">
        <f t="shared" si="0"/>
        <v>0</v>
      </c>
      <c r="AP17" s="160">
        <f t="shared" si="0"/>
        <v>0</v>
      </c>
      <c r="AQ17" s="160">
        <f t="shared" si="0"/>
        <v>0</v>
      </c>
      <c r="AR17" s="160">
        <f t="shared" si="0"/>
        <v>0</v>
      </c>
      <c r="AS17" s="160">
        <f t="shared" si="0"/>
        <v>0</v>
      </c>
      <c r="AT17" s="160">
        <f t="shared" si="0"/>
        <v>0</v>
      </c>
      <c r="AU17" s="160">
        <f t="shared" si="0"/>
        <v>0</v>
      </c>
      <c r="AV17" s="160">
        <f t="shared" si="0"/>
        <v>0</v>
      </c>
      <c r="AW17" s="160">
        <f t="shared" si="0"/>
        <v>0</v>
      </c>
      <c r="AX17" s="160">
        <f t="shared" si="0"/>
        <v>0</v>
      </c>
      <c r="AY17" s="160">
        <f t="shared" si="0"/>
        <v>0</v>
      </c>
      <c r="AZ17" s="160">
        <f t="shared" si="0"/>
        <v>0</v>
      </c>
      <c r="BA17" s="160">
        <f t="shared" si="0"/>
        <v>0</v>
      </c>
      <c r="BB17" s="160">
        <f t="shared" si="0"/>
        <v>0</v>
      </c>
      <c r="BC17" s="160">
        <f t="shared" si="0"/>
        <v>0</v>
      </c>
      <c r="BD17" s="160">
        <f t="shared" si="0"/>
        <v>0</v>
      </c>
      <c r="BE17" s="160">
        <f t="shared" si="0"/>
        <v>0</v>
      </c>
      <c r="BF17" s="160">
        <f t="shared" si="0"/>
        <v>0</v>
      </c>
      <c r="BG17" s="160">
        <f t="shared" si="0"/>
        <v>0</v>
      </c>
      <c r="BH17" s="160">
        <f t="shared" si="0"/>
        <v>0</v>
      </c>
      <c r="BI17" s="160">
        <f t="shared" si="0"/>
        <v>0</v>
      </c>
      <c r="BJ17" s="160">
        <f t="shared" si="0"/>
        <v>0</v>
      </c>
      <c r="BK17" s="160">
        <f t="shared" si="0"/>
        <v>0</v>
      </c>
      <c r="BL17" s="160">
        <f t="shared" si="0"/>
        <v>0</v>
      </c>
      <c r="BM17" s="160">
        <f t="shared" si="0"/>
        <v>0</v>
      </c>
      <c r="BN17" s="160">
        <f t="shared" si="0"/>
        <v>33.799999999999997</v>
      </c>
      <c r="BO17" s="160">
        <f t="shared" ref="BO17:CW17" si="1">SUM(BO12:BO16)</f>
        <v>33.799999999999997</v>
      </c>
      <c r="BP17" s="160">
        <f t="shared" si="1"/>
        <v>33.799999999999997</v>
      </c>
      <c r="BQ17" s="160">
        <f t="shared" si="1"/>
        <v>33.799999999999997</v>
      </c>
      <c r="BR17" s="160">
        <f t="shared" si="1"/>
        <v>500</v>
      </c>
      <c r="BS17" s="160">
        <f t="shared" si="1"/>
        <v>500</v>
      </c>
      <c r="BT17" s="160">
        <f t="shared" si="1"/>
        <v>500</v>
      </c>
      <c r="BU17" s="160">
        <f t="shared" si="1"/>
        <v>500</v>
      </c>
      <c r="BV17" s="160">
        <f t="shared" si="1"/>
        <v>520</v>
      </c>
      <c r="BW17" s="160">
        <f t="shared" si="1"/>
        <v>509.1</v>
      </c>
      <c r="BX17" s="160">
        <f t="shared" si="1"/>
        <v>611</v>
      </c>
      <c r="BY17" s="160">
        <f t="shared" si="1"/>
        <v>660</v>
      </c>
      <c r="BZ17" s="160">
        <f t="shared" si="1"/>
        <v>724.9</v>
      </c>
      <c r="CA17" s="160">
        <f t="shared" si="1"/>
        <v>748.8</v>
      </c>
      <c r="CB17" s="160">
        <f t="shared" si="1"/>
        <v>697.4</v>
      </c>
      <c r="CC17" s="160">
        <f t="shared" si="1"/>
        <v>636.6</v>
      </c>
      <c r="CD17" s="160">
        <f t="shared" si="1"/>
        <v>617</v>
      </c>
      <c r="CE17" s="160">
        <f t="shared" si="1"/>
        <v>669.4</v>
      </c>
      <c r="CF17" s="160">
        <f t="shared" si="1"/>
        <v>612.70000000000005</v>
      </c>
      <c r="CG17" s="160">
        <f t="shared" si="1"/>
        <v>602.79999999999995</v>
      </c>
      <c r="CH17" s="160">
        <f t="shared" si="1"/>
        <v>500</v>
      </c>
      <c r="CI17" s="160">
        <f t="shared" si="1"/>
        <v>500</v>
      </c>
      <c r="CJ17" s="160">
        <f t="shared" si="1"/>
        <v>500</v>
      </c>
      <c r="CK17" s="160">
        <f t="shared" si="1"/>
        <v>500</v>
      </c>
      <c r="CL17" s="160">
        <f t="shared" si="1"/>
        <v>500</v>
      </c>
      <c r="CM17" s="160">
        <f t="shared" si="1"/>
        <v>500</v>
      </c>
      <c r="CN17" s="160">
        <f t="shared" si="1"/>
        <v>500</v>
      </c>
      <c r="CO17" s="160">
        <f t="shared" si="1"/>
        <v>500</v>
      </c>
      <c r="CP17" s="160">
        <f t="shared" si="1"/>
        <v>500</v>
      </c>
      <c r="CQ17" s="160">
        <f t="shared" si="1"/>
        <v>606.4</v>
      </c>
      <c r="CR17" s="160">
        <f t="shared" si="1"/>
        <v>652.1</v>
      </c>
      <c r="CS17" s="160">
        <f t="shared" si="1"/>
        <v>500</v>
      </c>
      <c r="CT17" s="161">
        <f t="shared" si="1"/>
        <v>0</v>
      </c>
      <c r="CU17" s="161">
        <f t="shared" si="1"/>
        <v>0</v>
      </c>
      <c r="CV17" s="161">
        <f t="shared" si="1"/>
        <v>0</v>
      </c>
      <c r="CW17" s="162">
        <f t="shared" si="1"/>
        <v>0</v>
      </c>
      <c r="CX17" s="110">
        <f>SUM(CX12:CX16)</f>
        <v>7632.25</v>
      </c>
    </row>
    <row r="18" spans="1:102" ht="18" customHeight="1" thickBot="1" x14ac:dyDescent="0.25">
      <c r="A18" s="123"/>
      <c r="B18" s="125"/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125"/>
      <c r="AI18" s="125"/>
      <c r="AJ18" s="125"/>
      <c r="AK18" s="125"/>
      <c r="AL18" s="125"/>
      <c r="AM18" s="125"/>
      <c r="AN18" s="125"/>
      <c r="AO18" s="125"/>
      <c r="AP18" s="125"/>
      <c r="AQ18" s="125"/>
      <c r="AR18" s="125"/>
      <c r="AS18" s="125"/>
      <c r="AT18" s="125"/>
      <c r="AU18" s="125"/>
      <c r="AV18" s="125"/>
      <c r="AW18" s="125"/>
      <c r="AX18" s="125"/>
      <c r="AY18" s="125"/>
      <c r="AZ18" s="125"/>
      <c r="BA18" s="125"/>
      <c r="BB18" s="125"/>
      <c r="BC18" s="125"/>
      <c r="BD18" s="125"/>
      <c r="BE18" s="125"/>
      <c r="BF18" s="125"/>
      <c r="BG18" s="125"/>
      <c r="BH18" s="125"/>
      <c r="BI18" s="125"/>
      <c r="BJ18" s="125"/>
      <c r="BK18" s="125"/>
      <c r="BL18" s="125"/>
      <c r="BM18" s="125"/>
      <c r="BN18" s="125"/>
      <c r="BO18" s="125"/>
      <c r="BP18" s="125"/>
      <c r="BQ18" s="125"/>
      <c r="BR18" s="125"/>
      <c r="BS18" s="125"/>
      <c r="BT18" s="125"/>
      <c r="BU18" s="125"/>
      <c r="BV18" s="125"/>
      <c r="BW18" s="125"/>
      <c r="BX18" s="125"/>
      <c r="BY18" s="125"/>
      <c r="BZ18" s="125"/>
      <c r="CA18" s="125"/>
      <c r="CB18" s="125"/>
      <c r="CC18" s="125"/>
      <c r="CD18" s="125"/>
      <c r="CE18" s="125"/>
      <c r="CF18" s="125"/>
      <c r="CG18" s="125"/>
      <c r="CH18" s="125"/>
      <c r="CI18" s="125"/>
      <c r="CJ18" s="125"/>
      <c r="CK18" s="125"/>
      <c r="CL18" s="125"/>
      <c r="CM18" s="125"/>
      <c r="CN18" s="125"/>
      <c r="CO18" s="125"/>
      <c r="CP18" s="125"/>
      <c r="CQ18" s="125"/>
      <c r="CR18" s="125"/>
      <c r="CS18" s="125"/>
      <c r="CT18" s="125"/>
      <c r="CU18" s="125"/>
      <c r="CV18" s="125"/>
      <c r="CW18" s="125"/>
      <c r="CX18" s="125"/>
    </row>
    <row r="19" spans="1:102" ht="30" customHeight="1" thickBot="1" x14ac:dyDescent="0.25">
      <c r="A19" s="85" t="s">
        <v>50</v>
      </c>
      <c r="B19" s="111">
        <v>1</v>
      </c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  <c r="BD19" s="112"/>
      <c r="BE19" s="112"/>
      <c r="BF19" s="112"/>
      <c r="BG19" s="112"/>
      <c r="BH19" s="112"/>
      <c r="BI19" s="112"/>
      <c r="BJ19" s="112"/>
      <c r="BK19" s="112"/>
      <c r="BL19" s="112"/>
      <c r="BM19" s="112"/>
      <c r="BN19" s="112"/>
      <c r="BO19" s="112"/>
      <c r="BP19" s="112"/>
      <c r="BQ19" s="112"/>
      <c r="BR19" s="112"/>
      <c r="BS19" s="112"/>
      <c r="BT19" s="112"/>
      <c r="BU19" s="112"/>
      <c r="BV19" s="112"/>
      <c r="BW19" s="112"/>
      <c r="BX19" s="112"/>
      <c r="BY19" s="112"/>
      <c r="BZ19" s="112"/>
      <c r="CA19" s="112"/>
      <c r="CB19" s="112"/>
      <c r="CC19" s="112"/>
      <c r="CD19" s="112"/>
      <c r="CE19" s="112"/>
      <c r="CF19" s="112"/>
      <c r="CG19" s="112"/>
      <c r="CH19" s="112"/>
      <c r="CI19" s="112"/>
      <c r="CJ19" s="112"/>
      <c r="CK19" s="112"/>
      <c r="CL19" s="112"/>
      <c r="CM19" s="112"/>
      <c r="CN19" s="112"/>
      <c r="CO19" s="112"/>
      <c r="CP19" s="112"/>
      <c r="CQ19" s="112"/>
      <c r="CR19" s="112"/>
      <c r="CS19" s="112"/>
      <c r="CT19" s="112"/>
      <c r="CU19" s="112"/>
      <c r="CV19" s="112"/>
      <c r="CW19" s="112"/>
      <c r="CX19" s="113"/>
    </row>
    <row r="20" spans="1:102" ht="24.95" customHeight="1" x14ac:dyDescent="0.2">
      <c r="A20" s="86" t="s">
        <v>44</v>
      </c>
      <c r="B20" s="143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44"/>
      <c r="AC20" s="144"/>
      <c r="AD20" s="144"/>
      <c r="AE20" s="144"/>
      <c r="AF20" s="144"/>
      <c r="AG20" s="144"/>
      <c r="AH20" s="144"/>
      <c r="AI20" s="144"/>
      <c r="AJ20" s="144"/>
      <c r="AK20" s="144"/>
      <c r="AL20" s="144"/>
      <c r="AM20" s="144"/>
      <c r="AN20" s="144"/>
      <c r="AO20" s="144"/>
      <c r="AP20" s="144"/>
      <c r="AQ20" s="144"/>
      <c r="AR20" s="144"/>
      <c r="AS20" s="144"/>
      <c r="AT20" s="144"/>
      <c r="AU20" s="144"/>
      <c r="AV20" s="144"/>
      <c r="AW20" s="144"/>
      <c r="AX20" s="144"/>
      <c r="AY20" s="144"/>
      <c r="AZ20" s="144"/>
      <c r="BA20" s="144"/>
      <c r="BB20" s="144"/>
      <c r="BC20" s="144"/>
      <c r="BD20" s="144"/>
      <c r="BE20" s="144"/>
      <c r="BF20" s="144"/>
      <c r="BG20" s="144"/>
      <c r="BH20" s="144"/>
      <c r="BI20" s="144"/>
      <c r="BJ20" s="144"/>
      <c r="BK20" s="144"/>
      <c r="BL20" s="144"/>
      <c r="BM20" s="144"/>
      <c r="BN20" s="144"/>
      <c r="BO20" s="144"/>
      <c r="BP20" s="144"/>
      <c r="BQ20" s="144"/>
      <c r="BR20" s="144"/>
      <c r="BS20" s="144"/>
      <c r="BT20" s="144"/>
      <c r="BU20" s="144"/>
      <c r="BV20" s="144"/>
      <c r="BW20" s="144"/>
      <c r="BX20" s="144"/>
      <c r="BY20" s="144"/>
      <c r="BZ20" s="144"/>
      <c r="CA20" s="144"/>
      <c r="CB20" s="144"/>
      <c r="CC20" s="144"/>
      <c r="CD20" s="144"/>
      <c r="CE20" s="144"/>
      <c r="CF20" s="144"/>
      <c r="CG20" s="144"/>
      <c r="CH20" s="144"/>
      <c r="CI20" s="144"/>
      <c r="CJ20" s="144"/>
      <c r="CK20" s="144"/>
      <c r="CL20" s="144"/>
      <c r="CM20" s="144"/>
      <c r="CN20" s="144"/>
      <c r="CO20" s="144"/>
      <c r="CP20" s="144"/>
      <c r="CQ20" s="144"/>
      <c r="CR20" s="144"/>
      <c r="CS20" s="144"/>
      <c r="CT20" s="145"/>
      <c r="CU20" s="145"/>
      <c r="CV20" s="145"/>
      <c r="CW20" s="146"/>
      <c r="CX20" s="147">
        <f t="array" ref="CX20">SUMPRODUCT(B20:CW20*0.25)</f>
        <v>0</v>
      </c>
    </row>
    <row r="21" spans="1:102" ht="24.95" customHeight="1" x14ac:dyDescent="0.2">
      <c r="A21" s="118" t="s">
        <v>45</v>
      </c>
      <c r="B21" s="148"/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  <c r="AF21" s="149"/>
      <c r="AG21" s="149"/>
      <c r="AH21" s="149"/>
      <c r="AI21" s="149"/>
      <c r="AJ21" s="149"/>
      <c r="AK21" s="149"/>
      <c r="AL21" s="149"/>
      <c r="AM21" s="149"/>
      <c r="AN21" s="149"/>
      <c r="AO21" s="149"/>
      <c r="AP21" s="149"/>
      <c r="AQ21" s="149"/>
      <c r="AR21" s="149"/>
      <c r="AS21" s="149"/>
      <c r="AT21" s="149"/>
      <c r="AU21" s="149"/>
      <c r="AV21" s="149"/>
      <c r="AW21" s="149"/>
      <c r="AX21" s="149"/>
      <c r="AY21" s="149"/>
      <c r="AZ21" s="149"/>
      <c r="BA21" s="149"/>
      <c r="BB21" s="149"/>
      <c r="BC21" s="149"/>
      <c r="BD21" s="149"/>
      <c r="BE21" s="149"/>
      <c r="BF21" s="149"/>
      <c r="BG21" s="149"/>
      <c r="BH21" s="149"/>
      <c r="BI21" s="149"/>
      <c r="BJ21" s="149"/>
      <c r="BK21" s="149"/>
      <c r="BL21" s="149"/>
      <c r="BM21" s="149"/>
      <c r="BN21" s="149"/>
      <c r="BO21" s="149"/>
      <c r="BP21" s="149"/>
      <c r="BQ21" s="149"/>
      <c r="BR21" s="149"/>
      <c r="BS21" s="149"/>
      <c r="BT21" s="149"/>
      <c r="BU21" s="149"/>
      <c r="BV21" s="149"/>
      <c r="BW21" s="149"/>
      <c r="BX21" s="149"/>
      <c r="BY21" s="149"/>
      <c r="BZ21" s="149"/>
      <c r="CA21" s="149"/>
      <c r="CB21" s="149"/>
      <c r="CC21" s="149"/>
      <c r="CD21" s="149"/>
      <c r="CE21" s="149"/>
      <c r="CF21" s="149"/>
      <c r="CG21" s="149"/>
      <c r="CH21" s="149"/>
      <c r="CI21" s="149"/>
      <c r="CJ21" s="149"/>
      <c r="CK21" s="149"/>
      <c r="CL21" s="149"/>
      <c r="CM21" s="149"/>
      <c r="CN21" s="149"/>
      <c r="CO21" s="149"/>
      <c r="CP21" s="149"/>
      <c r="CQ21" s="149"/>
      <c r="CR21" s="149"/>
      <c r="CS21" s="149"/>
      <c r="CT21" s="150"/>
      <c r="CU21" s="150"/>
      <c r="CV21" s="150"/>
      <c r="CW21" s="151"/>
      <c r="CX21" s="152">
        <f t="array" ref="CX21">SUMPRODUCT(B21:CW21*0.25)</f>
        <v>0</v>
      </c>
    </row>
    <row r="22" spans="1:102" ht="24.95" customHeight="1" x14ac:dyDescent="0.2">
      <c r="A22" s="118" t="s">
        <v>46</v>
      </c>
      <c r="B22" s="148">
        <v>290.7</v>
      </c>
      <c r="C22" s="149">
        <v>156.6</v>
      </c>
      <c r="D22" s="149">
        <v>136.6</v>
      </c>
      <c r="E22" s="149"/>
      <c r="F22" s="149">
        <v>205.2</v>
      </c>
      <c r="G22" s="149">
        <v>96.1</v>
      </c>
      <c r="H22" s="149">
        <v>93.6</v>
      </c>
      <c r="I22" s="149">
        <v>95.7</v>
      </c>
      <c r="J22" s="149">
        <v>222.1</v>
      </c>
      <c r="K22" s="149">
        <v>186.6</v>
      </c>
      <c r="L22" s="149">
        <v>167.5</v>
      </c>
      <c r="M22" s="149">
        <v>98.2</v>
      </c>
      <c r="N22" s="149"/>
      <c r="O22" s="149"/>
      <c r="P22" s="149"/>
      <c r="Q22" s="149"/>
      <c r="R22" s="149">
        <v>62.1</v>
      </c>
      <c r="S22" s="149">
        <v>54.3</v>
      </c>
      <c r="T22" s="149">
        <v>63.3</v>
      </c>
      <c r="U22" s="149">
        <v>138.30000000000001</v>
      </c>
      <c r="V22" s="149">
        <v>654.5</v>
      </c>
      <c r="W22" s="149">
        <v>770.9</v>
      </c>
      <c r="X22" s="149">
        <v>1111.5999999999999</v>
      </c>
      <c r="Y22" s="149">
        <v>1297</v>
      </c>
      <c r="Z22" s="149">
        <v>929.8</v>
      </c>
      <c r="AA22" s="149">
        <v>1147</v>
      </c>
      <c r="AB22" s="149">
        <v>1147</v>
      </c>
      <c r="AC22" s="149">
        <v>1147</v>
      </c>
      <c r="AD22" s="149">
        <v>1077</v>
      </c>
      <c r="AE22" s="149">
        <v>1077</v>
      </c>
      <c r="AF22" s="149">
        <v>1077</v>
      </c>
      <c r="AG22" s="149">
        <v>1077</v>
      </c>
      <c r="AH22" s="149">
        <v>480</v>
      </c>
      <c r="AI22" s="149">
        <v>480</v>
      </c>
      <c r="AJ22" s="149">
        <v>480</v>
      </c>
      <c r="AK22" s="149">
        <v>480</v>
      </c>
      <c r="AL22" s="149">
        <v>480</v>
      </c>
      <c r="AM22" s="149">
        <v>480</v>
      </c>
      <c r="AN22" s="149">
        <v>480</v>
      </c>
      <c r="AO22" s="149">
        <v>480</v>
      </c>
      <c r="AP22" s="149">
        <v>480</v>
      </c>
      <c r="AQ22" s="149">
        <v>405.3</v>
      </c>
      <c r="AR22" s="149">
        <v>480</v>
      </c>
      <c r="AS22" s="149">
        <v>480</v>
      </c>
      <c r="AT22" s="149">
        <v>480</v>
      </c>
      <c r="AU22" s="149">
        <v>480</v>
      </c>
      <c r="AV22" s="149">
        <v>480</v>
      </c>
      <c r="AW22" s="149">
        <v>480</v>
      </c>
      <c r="AX22" s="149">
        <v>480</v>
      </c>
      <c r="AY22" s="149">
        <v>480</v>
      </c>
      <c r="AZ22" s="149">
        <v>480</v>
      </c>
      <c r="BA22" s="149">
        <v>480</v>
      </c>
      <c r="BB22" s="149">
        <v>480</v>
      </c>
      <c r="BC22" s="149">
        <v>480</v>
      </c>
      <c r="BD22" s="149">
        <v>480</v>
      </c>
      <c r="BE22" s="149">
        <v>452.8</v>
      </c>
      <c r="BF22" s="149">
        <v>363.8</v>
      </c>
      <c r="BG22" s="149">
        <v>480</v>
      </c>
      <c r="BH22" s="149">
        <v>480</v>
      </c>
      <c r="BI22" s="149">
        <v>480</v>
      </c>
      <c r="BJ22" s="149">
        <v>480</v>
      </c>
      <c r="BK22" s="149">
        <v>321.39999999999998</v>
      </c>
      <c r="BL22" s="149">
        <v>480</v>
      </c>
      <c r="BM22" s="149">
        <v>480</v>
      </c>
      <c r="BN22" s="149">
        <v>480</v>
      </c>
      <c r="BO22" s="149">
        <v>480</v>
      </c>
      <c r="BP22" s="149">
        <v>480</v>
      </c>
      <c r="BQ22" s="149">
        <v>238.2</v>
      </c>
      <c r="BR22" s="149">
        <v>480</v>
      </c>
      <c r="BS22" s="149">
        <v>480</v>
      </c>
      <c r="BT22" s="149">
        <v>130.9</v>
      </c>
      <c r="BU22" s="149">
        <v>140.4</v>
      </c>
      <c r="BV22" s="149"/>
      <c r="BW22" s="149"/>
      <c r="BX22" s="149"/>
      <c r="BY22" s="149"/>
      <c r="BZ22" s="149"/>
      <c r="CA22" s="149"/>
      <c r="CB22" s="149"/>
      <c r="CC22" s="149"/>
      <c r="CD22" s="149"/>
      <c r="CE22" s="149"/>
      <c r="CF22" s="149"/>
      <c r="CG22" s="149"/>
      <c r="CH22" s="149">
        <v>513.29999999999995</v>
      </c>
      <c r="CI22" s="149">
        <v>600.79999999999995</v>
      </c>
      <c r="CJ22" s="149">
        <v>727.7</v>
      </c>
      <c r="CK22" s="149">
        <v>540.70000000000005</v>
      </c>
      <c r="CL22" s="149">
        <v>413.9</v>
      </c>
      <c r="CM22" s="149">
        <v>709.8</v>
      </c>
      <c r="CN22" s="149">
        <v>665.9</v>
      </c>
      <c r="CO22" s="149">
        <v>615.79999999999995</v>
      </c>
      <c r="CP22" s="149">
        <v>38.799999999999997</v>
      </c>
      <c r="CQ22" s="149"/>
      <c r="CR22" s="149"/>
      <c r="CS22" s="149">
        <v>203</v>
      </c>
      <c r="CT22" s="150"/>
      <c r="CU22" s="150"/>
      <c r="CV22" s="150"/>
      <c r="CW22" s="151"/>
      <c r="CX22" s="152">
        <f t="array" ref="CX22">SUMPRODUCT(B22:CW22*0.25)</f>
        <v>9375.5500000000029</v>
      </c>
    </row>
    <row r="23" spans="1:102" ht="24.95" customHeight="1" x14ac:dyDescent="0.2">
      <c r="A23" s="118" t="s">
        <v>47</v>
      </c>
      <c r="B23" s="148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  <c r="Z23" s="149"/>
      <c r="AA23" s="149"/>
      <c r="AB23" s="149"/>
      <c r="AC23" s="149"/>
      <c r="AD23" s="149"/>
      <c r="AE23" s="149"/>
      <c r="AF23" s="149"/>
      <c r="AG23" s="149"/>
      <c r="AH23" s="149"/>
      <c r="AI23" s="149"/>
      <c r="AJ23" s="149"/>
      <c r="AK23" s="149"/>
      <c r="AL23" s="149"/>
      <c r="AM23" s="149"/>
      <c r="AN23" s="149"/>
      <c r="AO23" s="149"/>
      <c r="AP23" s="149"/>
      <c r="AQ23" s="149"/>
      <c r="AR23" s="149"/>
      <c r="AS23" s="149"/>
      <c r="AT23" s="149"/>
      <c r="AU23" s="149"/>
      <c r="AV23" s="149"/>
      <c r="AW23" s="149"/>
      <c r="AX23" s="149"/>
      <c r="AY23" s="149"/>
      <c r="AZ23" s="149"/>
      <c r="BA23" s="149"/>
      <c r="BB23" s="149"/>
      <c r="BC23" s="149"/>
      <c r="BD23" s="149"/>
      <c r="BE23" s="149"/>
      <c r="BF23" s="149"/>
      <c r="BG23" s="149"/>
      <c r="BH23" s="149"/>
      <c r="BI23" s="149"/>
      <c r="BJ23" s="149"/>
      <c r="BK23" s="149"/>
      <c r="BL23" s="149"/>
      <c r="BM23" s="149"/>
      <c r="BN23" s="149"/>
      <c r="BO23" s="149"/>
      <c r="BP23" s="149"/>
      <c r="BQ23" s="149"/>
      <c r="BR23" s="149"/>
      <c r="BS23" s="149"/>
      <c r="BT23" s="149"/>
      <c r="BU23" s="149"/>
      <c r="BV23" s="149"/>
      <c r="BW23" s="149"/>
      <c r="BX23" s="149"/>
      <c r="BY23" s="149"/>
      <c r="BZ23" s="149"/>
      <c r="CA23" s="149"/>
      <c r="CB23" s="149"/>
      <c r="CC23" s="149"/>
      <c r="CD23" s="149"/>
      <c r="CE23" s="149"/>
      <c r="CF23" s="149"/>
      <c r="CG23" s="149"/>
      <c r="CH23" s="149"/>
      <c r="CI23" s="149"/>
      <c r="CJ23" s="149"/>
      <c r="CK23" s="149"/>
      <c r="CL23" s="149"/>
      <c r="CM23" s="149"/>
      <c r="CN23" s="149"/>
      <c r="CO23" s="149"/>
      <c r="CP23" s="149"/>
      <c r="CQ23" s="149"/>
      <c r="CR23" s="149"/>
      <c r="CS23" s="149"/>
      <c r="CT23" s="150"/>
      <c r="CU23" s="150"/>
      <c r="CV23" s="150"/>
      <c r="CW23" s="151"/>
      <c r="CX23" s="152">
        <f t="array" ref="CX23">SUMPRODUCT(B23:CW23*0.25)</f>
        <v>0</v>
      </c>
    </row>
    <row r="24" spans="1:102" ht="24.95" customHeight="1" thickBot="1" x14ac:dyDescent="0.25">
      <c r="A24" s="153" t="s">
        <v>48</v>
      </c>
      <c r="B24" s="154"/>
      <c r="C24" s="155"/>
      <c r="D24" s="155"/>
      <c r="E24" s="155"/>
      <c r="F24" s="155"/>
      <c r="G24" s="155"/>
      <c r="H24" s="155"/>
      <c r="I24" s="155"/>
      <c r="J24" s="155"/>
      <c r="K24" s="155"/>
      <c r="L24" s="155"/>
      <c r="M24" s="155"/>
      <c r="N24" s="155"/>
      <c r="O24" s="155"/>
      <c r="P24" s="155"/>
      <c r="Q24" s="155"/>
      <c r="R24" s="155"/>
      <c r="S24" s="155"/>
      <c r="T24" s="155"/>
      <c r="U24" s="155"/>
      <c r="V24" s="155"/>
      <c r="W24" s="155"/>
      <c r="X24" s="155"/>
      <c r="Y24" s="155"/>
      <c r="Z24" s="155"/>
      <c r="AA24" s="155"/>
      <c r="AB24" s="155"/>
      <c r="AC24" s="155"/>
      <c r="AD24" s="155"/>
      <c r="AE24" s="155"/>
      <c r="AF24" s="155"/>
      <c r="AG24" s="155"/>
      <c r="AH24" s="155">
        <v>500</v>
      </c>
      <c r="AI24" s="155">
        <v>500</v>
      </c>
      <c r="AJ24" s="155">
        <v>500</v>
      </c>
      <c r="AK24" s="155">
        <v>500</v>
      </c>
      <c r="AL24" s="155">
        <v>500</v>
      </c>
      <c r="AM24" s="155">
        <v>500</v>
      </c>
      <c r="AN24" s="155">
        <v>500</v>
      </c>
      <c r="AO24" s="155">
        <v>500</v>
      </c>
      <c r="AP24" s="155">
        <v>500</v>
      </c>
      <c r="AQ24" s="155">
        <v>500</v>
      </c>
      <c r="AR24" s="155">
        <v>500</v>
      </c>
      <c r="AS24" s="155">
        <v>500</v>
      </c>
      <c r="AT24" s="155">
        <v>500</v>
      </c>
      <c r="AU24" s="155">
        <v>500</v>
      </c>
      <c r="AV24" s="155">
        <v>500</v>
      </c>
      <c r="AW24" s="155">
        <v>500</v>
      </c>
      <c r="AX24" s="155">
        <v>500</v>
      </c>
      <c r="AY24" s="155">
        <v>500</v>
      </c>
      <c r="AZ24" s="155">
        <v>500</v>
      </c>
      <c r="BA24" s="155">
        <v>500</v>
      </c>
      <c r="BB24" s="155">
        <v>500</v>
      </c>
      <c r="BC24" s="155">
        <v>500</v>
      </c>
      <c r="BD24" s="155">
        <v>500</v>
      </c>
      <c r="BE24" s="155">
        <v>500</v>
      </c>
      <c r="BF24" s="155">
        <v>500</v>
      </c>
      <c r="BG24" s="155">
        <v>500</v>
      </c>
      <c r="BH24" s="155">
        <v>500</v>
      </c>
      <c r="BI24" s="155">
        <v>500</v>
      </c>
      <c r="BJ24" s="155">
        <v>500</v>
      </c>
      <c r="BK24" s="155">
        <v>500</v>
      </c>
      <c r="BL24" s="155">
        <v>500</v>
      </c>
      <c r="BM24" s="155">
        <v>500</v>
      </c>
      <c r="BN24" s="155"/>
      <c r="BO24" s="155"/>
      <c r="BP24" s="155"/>
      <c r="BQ24" s="155"/>
      <c r="BR24" s="155"/>
      <c r="BS24" s="155"/>
      <c r="BT24" s="155"/>
      <c r="BU24" s="155"/>
      <c r="BV24" s="155"/>
      <c r="BW24" s="155"/>
      <c r="BX24" s="155"/>
      <c r="BY24" s="155"/>
      <c r="BZ24" s="155"/>
      <c r="CA24" s="155"/>
      <c r="CB24" s="155"/>
      <c r="CC24" s="155"/>
      <c r="CD24" s="155"/>
      <c r="CE24" s="155"/>
      <c r="CF24" s="155"/>
      <c r="CG24" s="155"/>
      <c r="CH24" s="155"/>
      <c r="CI24" s="155"/>
      <c r="CJ24" s="155"/>
      <c r="CK24" s="155"/>
      <c r="CL24" s="155"/>
      <c r="CM24" s="155"/>
      <c r="CN24" s="155"/>
      <c r="CO24" s="155"/>
      <c r="CP24" s="155"/>
      <c r="CQ24" s="155"/>
      <c r="CR24" s="155"/>
      <c r="CS24" s="155"/>
      <c r="CT24" s="156"/>
      <c r="CU24" s="156"/>
      <c r="CV24" s="156"/>
      <c r="CW24" s="157"/>
      <c r="CX24" s="158">
        <f t="array" ref="CX24">SUMPRODUCT(B24:CW24*0.25)</f>
        <v>4000</v>
      </c>
    </row>
    <row r="25" spans="1:102" ht="30" customHeight="1" thickBot="1" x14ac:dyDescent="0.25">
      <c r="A25" s="105" t="s">
        <v>52</v>
      </c>
      <c r="B25" s="159">
        <f>SUM(B20:B24)</f>
        <v>290.7</v>
      </c>
      <c r="C25" s="160">
        <f t="shared" ref="C25:BN25" si="2">SUM(C20:C24)</f>
        <v>156.6</v>
      </c>
      <c r="D25" s="160">
        <f t="shared" si="2"/>
        <v>136.6</v>
      </c>
      <c r="E25" s="160">
        <f t="shared" si="2"/>
        <v>0</v>
      </c>
      <c r="F25" s="160">
        <f t="shared" si="2"/>
        <v>205.2</v>
      </c>
      <c r="G25" s="160">
        <f t="shared" si="2"/>
        <v>96.1</v>
      </c>
      <c r="H25" s="160">
        <f t="shared" si="2"/>
        <v>93.6</v>
      </c>
      <c r="I25" s="160">
        <f t="shared" si="2"/>
        <v>95.7</v>
      </c>
      <c r="J25" s="160">
        <f t="shared" si="2"/>
        <v>222.1</v>
      </c>
      <c r="K25" s="160">
        <f t="shared" si="2"/>
        <v>186.6</v>
      </c>
      <c r="L25" s="160">
        <f t="shared" si="2"/>
        <v>167.5</v>
      </c>
      <c r="M25" s="160">
        <f t="shared" si="2"/>
        <v>98.2</v>
      </c>
      <c r="N25" s="160">
        <f t="shared" si="2"/>
        <v>0</v>
      </c>
      <c r="O25" s="160">
        <f t="shared" si="2"/>
        <v>0</v>
      </c>
      <c r="P25" s="160">
        <f t="shared" si="2"/>
        <v>0</v>
      </c>
      <c r="Q25" s="160">
        <f t="shared" si="2"/>
        <v>0</v>
      </c>
      <c r="R25" s="160">
        <f t="shared" si="2"/>
        <v>62.1</v>
      </c>
      <c r="S25" s="160">
        <f t="shared" si="2"/>
        <v>54.3</v>
      </c>
      <c r="T25" s="160">
        <f t="shared" si="2"/>
        <v>63.3</v>
      </c>
      <c r="U25" s="160">
        <f t="shared" si="2"/>
        <v>138.30000000000001</v>
      </c>
      <c r="V25" s="160">
        <f t="shared" si="2"/>
        <v>654.5</v>
      </c>
      <c r="W25" s="160">
        <f t="shared" si="2"/>
        <v>770.9</v>
      </c>
      <c r="X25" s="160">
        <f t="shared" si="2"/>
        <v>1111.5999999999999</v>
      </c>
      <c r="Y25" s="160">
        <f t="shared" si="2"/>
        <v>1297</v>
      </c>
      <c r="Z25" s="160">
        <f t="shared" si="2"/>
        <v>929.8</v>
      </c>
      <c r="AA25" s="160">
        <f t="shared" si="2"/>
        <v>1147</v>
      </c>
      <c r="AB25" s="160">
        <f t="shared" si="2"/>
        <v>1147</v>
      </c>
      <c r="AC25" s="160">
        <f t="shared" si="2"/>
        <v>1147</v>
      </c>
      <c r="AD25" s="160">
        <f t="shared" si="2"/>
        <v>1077</v>
      </c>
      <c r="AE25" s="160">
        <f t="shared" si="2"/>
        <v>1077</v>
      </c>
      <c r="AF25" s="160">
        <f t="shared" si="2"/>
        <v>1077</v>
      </c>
      <c r="AG25" s="160">
        <f t="shared" si="2"/>
        <v>1077</v>
      </c>
      <c r="AH25" s="160">
        <f t="shared" si="2"/>
        <v>980</v>
      </c>
      <c r="AI25" s="160">
        <f t="shared" si="2"/>
        <v>980</v>
      </c>
      <c r="AJ25" s="160">
        <f t="shared" si="2"/>
        <v>980</v>
      </c>
      <c r="AK25" s="160">
        <f t="shared" si="2"/>
        <v>980</v>
      </c>
      <c r="AL25" s="160">
        <f t="shared" si="2"/>
        <v>980</v>
      </c>
      <c r="AM25" s="160">
        <f t="shared" si="2"/>
        <v>980</v>
      </c>
      <c r="AN25" s="160">
        <f t="shared" si="2"/>
        <v>980</v>
      </c>
      <c r="AO25" s="160">
        <f t="shared" si="2"/>
        <v>980</v>
      </c>
      <c r="AP25" s="160">
        <f t="shared" si="2"/>
        <v>980</v>
      </c>
      <c r="AQ25" s="160">
        <f t="shared" si="2"/>
        <v>905.3</v>
      </c>
      <c r="AR25" s="160">
        <f t="shared" si="2"/>
        <v>980</v>
      </c>
      <c r="AS25" s="160">
        <f t="shared" si="2"/>
        <v>980</v>
      </c>
      <c r="AT25" s="160">
        <f t="shared" si="2"/>
        <v>980</v>
      </c>
      <c r="AU25" s="160">
        <f t="shared" si="2"/>
        <v>980</v>
      </c>
      <c r="AV25" s="160">
        <f t="shared" si="2"/>
        <v>980</v>
      </c>
      <c r="AW25" s="160">
        <f t="shared" si="2"/>
        <v>980</v>
      </c>
      <c r="AX25" s="160">
        <f t="shared" si="2"/>
        <v>980</v>
      </c>
      <c r="AY25" s="160">
        <f t="shared" si="2"/>
        <v>980</v>
      </c>
      <c r="AZ25" s="160">
        <f t="shared" si="2"/>
        <v>980</v>
      </c>
      <c r="BA25" s="160">
        <f t="shared" si="2"/>
        <v>980</v>
      </c>
      <c r="BB25" s="160">
        <f t="shared" si="2"/>
        <v>980</v>
      </c>
      <c r="BC25" s="160">
        <f t="shared" si="2"/>
        <v>980</v>
      </c>
      <c r="BD25" s="160">
        <f t="shared" si="2"/>
        <v>980</v>
      </c>
      <c r="BE25" s="160">
        <f t="shared" si="2"/>
        <v>952.8</v>
      </c>
      <c r="BF25" s="160">
        <f t="shared" si="2"/>
        <v>863.8</v>
      </c>
      <c r="BG25" s="160">
        <f t="shared" si="2"/>
        <v>980</v>
      </c>
      <c r="BH25" s="160">
        <f t="shared" si="2"/>
        <v>980</v>
      </c>
      <c r="BI25" s="160">
        <f t="shared" si="2"/>
        <v>980</v>
      </c>
      <c r="BJ25" s="160">
        <f t="shared" si="2"/>
        <v>980</v>
      </c>
      <c r="BK25" s="160">
        <f t="shared" si="2"/>
        <v>821.4</v>
      </c>
      <c r="BL25" s="160">
        <f t="shared" si="2"/>
        <v>980</v>
      </c>
      <c r="BM25" s="160">
        <f t="shared" si="2"/>
        <v>980</v>
      </c>
      <c r="BN25" s="160">
        <f t="shared" si="2"/>
        <v>480</v>
      </c>
      <c r="BO25" s="160">
        <f t="shared" ref="BO25:CW25" si="3">SUM(BO20:BO24)</f>
        <v>480</v>
      </c>
      <c r="BP25" s="160">
        <f t="shared" si="3"/>
        <v>480</v>
      </c>
      <c r="BQ25" s="160">
        <f t="shared" si="3"/>
        <v>238.2</v>
      </c>
      <c r="BR25" s="160">
        <f t="shared" si="3"/>
        <v>480</v>
      </c>
      <c r="BS25" s="160">
        <f t="shared" si="3"/>
        <v>480</v>
      </c>
      <c r="BT25" s="160">
        <f t="shared" si="3"/>
        <v>130.9</v>
      </c>
      <c r="BU25" s="160">
        <f t="shared" si="3"/>
        <v>140.4</v>
      </c>
      <c r="BV25" s="160">
        <f t="shared" si="3"/>
        <v>0</v>
      </c>
      <c r="BW25" s="160">
        <f t="shared" si="3"/>
        <v>0</v>
      </c>
      <c r="BX25" s="160">
        <f t="shared" si="3"/>
        <v>0</v>
      </c>
      <c r="BY25" s="160">
        <f t="shared" si="3"/>
        <v>0</v>
      </c>
      <c r="BZ25" s="160">
        <f t="shared" si="3"/>
        <v>0</v>
      </c>
      <c r="CA25" s="160">
        <f t="shared" si="3"/>
        <v>0</v>
      </c>
      <c r="CB25" s="160">
        <f t="shared" si="3"/>
        <v>0</v>
      </c>
      <c r="CC25" s="160">
        <f t="shared" si="3"/>
        <v>0</v>
      </c>
      <c r="CD25" s="160">
        <f t="shared" si="3"/>
        <v>0</v>
      </c>
      <c r="CE25" s="160">
        <f t="shared" si="3"/>
        <v>0</v>
      </c>
      <c r="CF25" s="160">
        <f t="shared" si="3"/>
        <v>0</v>
      </c>
      <c r="CG25" s="160">
        <f t="shared" si="3"/>
        <v>0</v>
      </c>
      <c r="CH25" s="160">
        <f t="shared" si="3"/>
        <v>513.29999999999995</v>
      </c>
      <c r="CI25" s="160">
        <f t="shared" si="3"/>
        <v>600.79999999999995</v>
      </c>
      <c r="CJ25" s="160">
        <f t="shared" si="3"/>
        <v>727.7</v>
      </c>
      <c r="CK25" s="160">
        <f t="shared" si="3"/>
        <v>540.70000000000005</v>
      </c>
      <c r="CL25" s="160">
        <f t="shared" si="3"/>
        <v>413.9</v>
      </c>
      <c r="CM25" s="160">
        <f t="shared" si="3"/>
        <v>709.8</v>
      </c>
      <c r="CN25" s="160">
        <f t="shared" si="3"/>
        <v>665.9</v>
      </c>
      <c r="CO25" s="160">
        <f t="shared" si="3"/>
        <v>615.79999999999995</v>
      </c>
      <c r="CP25" s="160">
        <f t="shared" si="3"/>
        <v>38.799999999999997</v>
      </c>
      <c r="CQ25" s="160">
        <f t="shared" si="3"/>
        <v>0</v>
      </c>
      <c r="CR25" s="160">
        <f t="shared" si="3"/>
        <v>0</v>
      </c>
      <c r="CS25" s="160">
        <f t="shared" si="3"/>
        <v>203</v>
      </c>
      <c r="CT25" s="161">
        <f t="shared" si="3"/>
        <v>0</v>
      </c>
      <c r="CU25" s="161">
        <f t="shared" si="3"/>
        <v>0</v>
      </c>
      <c r="CV25" s="161">
        <f t="shared" si="3"/>
        <v>0</v>
      </c>
      <c r="CW25" s="162">
        <f t="shared" si="3"/>
        <v>0</v>
      </c>
      <c r="CX25" s="110">
        <f>SUM(CX20:CX24)</f>
        <v>13375.550000000003</v>
      </c>
    </row>
    <row r="26" spans="1:102" ht="15.95" customHeight="1" x14ac:dyDescent="0.2"/>
    <row r="29" spans="1:102" x14ac:dyDescent="0.2">
      <c r="B29" s="163"/>
      <c r="C29" s="163"/>
      <c r="D29" s="163"/>
      <c r="E29" s="163"/>
      <c r="F29" s="163"/>
      <c r="G29" s="163"/>
      <c r="H29" s="163"/>
      <c r="I29" s="163"/>
      <c r="J29" s="163"/>
      <c r="K29" s="163"/>
      <c r="L29" s="163"/>
      <c r="M29" s="163"/>
      <c r="N29" s="163"/>
      <c r="O29" s="163"/>
      <c r="P29" s="163"/>
      <c r="Q29" s="163"/>
      <c r="R29" s="163"/>
      <c r="S29" s="163"/>
      <c r="T29" s="163"/>
      <c r="U29" s="163"/>
      <c r="V29" s="163"/>
      <c r="W29" s="163"/>
      <c r="X29" s="163"/>
      <c r="Y29" s="163"/>
      <c r="Z29" s="163"/>
      <c r="AA29" s="163"/>
      <c r="AB29" s="163"/>
      <c r="AC29" s="163"/>
      <c r="AD29" s="163"/>
      <c r="AE29" s="163"/>
      <c r="AF29" s="163"/>
      <c r="AG29" s="163"/>
      <c r="AH29" s="163"/>
      <c r="AI29" s="163"/>
      <c r="AJ29" s="163"/>
      <c r="AK29" s="163"/>
      <c r="AL29" s="163"/>
      <c r="AM29" s="163"/>
      <c r="AN29" s="163"/>
      <c r="AO29" s="163"/>
      <c r="AP29" s="163"/>
      <c r="AQ29" s="163"/>
      <c r="AR29" s="163"/>
      <c r="AS29" s="163"/>
      <c r="AT29" s="163"/>
      <c r="AU29" s="163"/>
      <c r="AV29" s="163"/>
      <c r="AW29" s="163"/>
      <c r="AX29" s="163"/>
      <c r="AY29" s="163"/>
      <c r="AZ29" s="163"/>
      <c r="BA29" s="163"/>
      <c r="BB29" s="163"/>
      <c r="BC29" s="163"/>
      <c r="BD29" s="163"/>
      <c r="BE29" s="163"/>
      <c r="BF29" s="163"/>
      <c r="BG29" s="163"/>
      <c r="BH29" s="163"/>
      <c r="BI29" s="163"/>
      <c r="BJ29" s="163"/>
      <c r="BK29" s="163"/>
      <c r="BL29" s="163"/>
      <c r="BM29" s="163"/>
      <c r="BN29" s="163"/>
      <c r="BO29" s="163"/>
      <c r="BP29" s="163"/>
      <c r="BQ29" s="163"/>
      <c r="BR29" s="163"/>
      <c r="BS29" s="163"/>
      <c r="BT29" s="163"/>
      <c r="BU29" s="163"/>
      <c r="BV29" s="163"/>
      <c r="BW29" s="163"/>
      <c r="BX29" s="163"/>
      <c r="BY29" s="163"/>
      <c r="BZ29" s="163"/>
      <c r="CA29" s="163"/>
      <c r="CB29" s="163"/>
      <c r="CC29" s="163"/>
      <c r="CD29" s="163"/>
      <c r="CE29" s="163"/>
      <c r="CF29" s="163"/>
      <c r="CG29" s="163"/>
      <c r="CH29" s="163"/>
      <c r="CI29" s="163"/>
      <c r="CJ29" s="163"/>
      <c r="CK29" s="163"/>
      <c r="CL29" s="163"/>
      <c r="CM29" s="163"/>
      <c r="CN29" s="163"/>
      <c r="CO29" s="163"/>
      <c r="CP29" s="163"/>
      <c r="CQ29" s="163"/>
      <c r="CR29" s="163"/>
      <c r="CS29" s="163"/>
      <c r="CT29" s="163"/>
      <c r="CU29" s="163"/>
      <c r="CV29" s="163"/>
      <c r="CX29" s="164"/>
    </row>
    <row r="32" spans="1:102" x14ac:dyDescent="0.2">
      <c r="CD32" s="165"/>
    </row>
  </sheetData>
  <mergeCells count="30">
    <mergeCell ref="CT2:CW2"/>
    <mergeCell ref="B4:CX4"/>
    <mergeCell ref="B7:CX7"/>
    <mergeCell ref="B10:CX10"/>
    <mergeCell ref="B11:CX11"/>
    <mergeCell ref="B19:CX19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15748031496062992" right="0.19685039370078741" top="0.39370078740157483" bottom="0.43307086614173229" header="0.19685039370078741" footer="0.19685039370078741"/>
  <pageSetup scale="38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25" man="1"/>
    <brk id="49" max="25" man="1"/>
    <brk id="73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3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83</vt:i4>
      </vt:variant>
    </vt:vector>
  </HeadingPairs>
  <TitlesOfParts>
    <vt:vector size="88" baseType="lpstr">
      <vt:lpstr>SPOT_Summary (SELL)</vt:lpstr>
      <vt:lpstr>SPOT_Summary (BUY)</vt:lpstr>
      <vt:lpstr>MKT_Coupling</vt:lpstr>
      <vt:lpstr>Summary_Chart (SELL)</vt:lpstr>
      <vt:lpstr>Summary_Chart (BUY)</vt:lpstr>
      <vt:lpstr>BRD_EXP_NAMES_DAM_CPL</vt:lpstr>
      <vt:lpstr>BRD_EXP_NAMES_SUM_BUY</vt:lpstr>
      <vt:lpstr>BRD_EXP_NAMES_SUM_BUY_CPL</vt:lpstr>
      <vt:lpstr>BRD_EXP_VALUES_DAM_CPL</vt:lpstr>
      <vt:lpstr>BRD_EXP_VALUES_SUM_BUY</vt:lpstr>
      <vt:lpstr>BRD_EXP_VALUES_SUM_BUY_CPL</vt:lpstr>
      <vt:lpstr>BRD_IMP_NAMES_DAM_CPL</vt:lpstr>
      <vt:lpstr>BRD_IMP_NAMES_SUM_SELL</vt:lpstr>
      <vt:lpstr>BRD_IMP_NAMES_SUM_SELL_CPL</vt:lpstr>
      <vt:lpstr>BRD_IMP_VALUES_DAM_CPL</vt:lpstr>
      <vt:lpstr>BRD_IMP_VALUES_SUM_SELL</vt:lpstr>
      <vt:lpstr>BRD_IMP_VALUES_SUM_SELL_CPL</vt:lpstr>
      <vt:lpstr>BUY_ORDERS_NAMES_SUM_BUY</vt:lpstr>
      <vt:lpstr>BUY_ORDERS_VALUES_SUM_BUY</vt:lpstr>
      <vt:lpstr>DAM_CPL_PUB_TIME</vt:lpstr>
      <vt:lpstr>DEM_UNITS_CRT_VALUES_SUM_BUY</vt:lpstr>
      <vt:lpstr>DEM_UNITS_CRT_VALUES_SUM_SELL</vt:lpstr>
      <vt:lpstr>DEM_UNITS_DRS_VALUES_SUM_BUY</vt:lpstr>
      <vt:lpstr>DEM_UNITS_DRS_VALUES_SUM_SELL</vt:lpstr>
      <vt:lpstr>DEM_UNITS_HVL_VALUES_SUM_BUY</vt:lpstr>
      <vt:lpstr>DEM_UNITS_HVL_VALUES_SUM_SELL</vt:lpstr>
      <vt:lpstr>DEM_UNITS_LVL_VALUES_SUM_BUY</vt:lpstr>
      <vt:lpstr>DEM_UNITS_LVL_VALUES_SUM_SELL</vt:lpstr>
      <vt:lpstr>DEM_UNITS_MVL_VALUES_SUM_BUY</vt:lpstr>
      <vt:lpstr>DEM_UNITS_MVL_VALUES_SUM_SELL</vt:lpstr>
      <vt:lpstr>DEM_UNITS_PMP_VALUES_SUM_BUY</vt:lpstr>
      <vt:lpstr>DEM_UNITS_PMP_VALUES_SUM_SELL</vt:lpstr>
      <vt:lpstr>DEM_UNITS_SLL_VALUES_SUM_BUY</vt:lpstr>
      <vt:lpstr>DEM_UNITS_SLL_VALUES_SUM_SELL</vt:lpstr>
      <vt:lpstr>DEMAND_NAMES_SUM_BUY</vt:lpstr>
      <vt:lpstr>DEMAND_NAMES_SUM_SELL</vt:lpstr>
      <vt:lpstr>DEMAND_VALUES_SUM_BUY</vt:lpstr>
      <vt:lpstr>DEMAND_VALUES_SUM_SELL</vt:lpstr>
      <vt:lpstr>GR_MAINLAND_MCP_DAM_CPL</vt:lpstr>
      <vt:lpstr>GR_MAINLAND_MCP_DAM_CPL_60MIN</vt:lpstr>
      <vt:lpstr>GR_MAINLAND_MCP_SUM_BUY</vt:lpstr>
      <vt:lpstr>GR_MAINLAND_MCP_SUM_BUY_60MIN</vt:lpstr>
      <vt:lpstr>GR_MAINLAND_MCP_SUM_SELL</vt:lpstr>
      <vt:lpstr>GR_MAINLAND_MCP_SUM_SELL_60MIN</vt:lpstr>
      <vt:lpstr>HRs_MKT_DAM_COUPLING</vt:lpstr>
      <vt:lpstr>HRs_MKT_SUM_BUY</vt:lpstr>
      <vt:lpstr>HRs_MKT_SUM_SELL</vt:lpstr>
      <vt:lpstr>MKT_DAM_COUPLING_DELIVERY_DAY</vt:lpstr>
      <vt:lpstr>MKT_DAM_COUPLING_TITLE</vt:lpstr>
      <vt:lpstr>MKT_SUM_BUY_DELIVERY_DAY</vt:lpstr>
      <vt:lpstr>MKT_SUM_BUY_TITLE</vt:lpstr>
      <vt:lpstr>MKT_SUM_SELL_DELIVERY_DAY</vt:lpstr>
      <vt:lpstr>MKT_SUM_SELL_TITLE</vt:lpstr>
      <vt:lpstr>MTUs_MKT_DAM_COUPLING</vt:lpstr>
      <vt:lpstr>MTUs_MKT_SUM_BUY</vt:lpstr>
      <vt:lpstr>MTUs_MKT_SUM_SELL</vt:lpstr>
      <vt:lpstr>NET_POSITION_GR_MAINLAND_DAM_CPL</vt:lpstr>
      <vt:lpstr>MKT_Coupling!Print_Area</vt:lpstr>
      <vt:lpstr>'SPOT_Summary (BUY)'!Print_Area</vt:lpstr>
      <vt:lpstr>'SPOT_Summary (SELL)'!Print_Area</vt:lpstr>
      <vt:lpstr>MKT_Coupling!Print_Titles</vt:lpstr>
      <vt:lpstr>'SPOT_Summary (BUY)'!Print_Titles</vt:lpstr>
      <vt:lpstr>'SPOT_Summary (SELL)'!Print_Titles</vt:lpstr>
      <vt:lpstr>SELL_ORDERS_NAMES_SUM_SELL</vt:lpstr>
      <vt:lpstr>SELL_ORDERS_VALUES_SUM_SELL</vt:lpstr>
      <vt:lpstr>TOT_DEMAND_GR_MAINLAND_SUM_BUY</vt:lpstr>
      <vt:lpstr>TOT_SUM_BUY_PUB_TIME</vt:lpstr>
      <vt:lpstr>TOT_SUM_SELL_PUB_TIME</vt:lpstr>
      <vt:lpstr>TOT_SUPPLY_GR_MAINLAND_SUM_SELL</vt:lpstr>
      <vt:lpstr>UNITS_BESS_VALUES_SUM_BUY</vt:lpstr>
      <vt:lpstr>UNITS_BESS_VALUES_SUM_SELL</vt:lpstr>
      <vt:lpstr>UNITS_CRT_VALUES_SUM_BUY</vt:lpstr>
      <vt:lpstr>UNITS_CRT_VALUES_SUM_SELL</vt:lpstr>
      <vt:lpstr>UNITS_CRTRES_VALUES_SUM_BUY</vt:lpstr>
      <vt:lpstr>UNITS_CRTRES_VALUES_SUM_SELL</vt:lpstr>
      <vt:lpstr>UNITS_GAS_VALUES_SUM_BUY</vt:lpstr>
      <vt:lpstr>UNITS_GAS_VALUES_SUM_SELL</vt:lpstr>
      <vt:lpstr>UNITS_HDR_VALUES_SUM_BUY</vt:lpstr>
      <vt:lpstr>UNITS_HDR_VALUES_SUM_SELL</vt:lpstr>
      <vt:lpstr>UNITS_IMP_VALUES_SUM_SELL</vt:lpstr>
      <vt:lpstr>UNITS_LIG_VALUES_SUM_BUY</vt:lpstr>
      <vt:lpstr>UNITS_LIG_VALUES_SUM_SELL</vt:lpstr>
      <vt:lpstr>UNITS_NAMES_SUM_BUY</vt:lpstr>
      <vt:lpstr>UNITS_NAMES_SUM_SELL</vt:lpstr>
      <vt:lpstr>UNITS_RES_VALUES_SUM_BUY</vt:lpstr>
      <vt:lpstr>UNITS_RES_VALUES_SUM_SELL</vt:lpstr>
      <vt:lpstr>UNITS_VALUES_SUM_BUY</vt:lpstr>
      <vt:lpstr>UNITS_VALUES_SUM_SELL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MarketOperator2</dc:creator>
  <cp:lastModifiedBy>MarketOperator2</cp:lastModifiedBy>
  <dcterms:created xsi:type="dcterms:W3CDTF">2026-10-08T11:02:05Z</dcterms:created>
  <dcterms:modified xsi:type="dcterms:W3CDTF">2026-10-08T11:02:08Z</dcterms:modified>
</cp:coreProperties>
</file>