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80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<sst xmlns="http://schemas.openxmlformats.org/spreadsheetml/2006/main" count="117" uniqueCount="53">
  <si>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20/04/2024 23:23:46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</si>
  <si>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</si>
  <si>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</si>
  <si>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</si>
  <si>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</si>
  <si>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</si>
  <si>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</si>
  <si>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</si>
  <si>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</si>
  <si>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</si>
  <si>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</si>
  <si>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</si>
  <si>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</si>
  <si>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</si>
  <si>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</si>
  <si>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</si>
  <si>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</si>
  <si>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</si>
  <si>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</si>
  <si>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</si>
  <si>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</si>
  <si>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</si>
  <si>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</si>
  <si>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</si>
  <si>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</si>
  <si>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</si>
  <si>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</si>
  <si>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</si>
  <si>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</si>
  <si>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</si>
  <si>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</si>
  <si>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</si>
  <si>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</si>
  <si>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</si>
  <si>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</si>
  <si>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</si>
  <si>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</si>
  <si>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</si>
  <si>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</si>
  <si>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</si>
  <si>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</si>
  <si>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</si>
  <si>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</si>
  <si>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</si>
  <si>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</si>
  <si>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</si>
  <si>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</si>
  <si>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</si>
  <si>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</si>
  <si>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</si>
  <si>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</si>
  <si>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Complementary Regional Intraday '2' Market</t>
  </si>
  <si>
    <t>Complementary Regional Intraday '2'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</si>
</sst>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0-BF34-427A-823D-F5C8497EA83F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1-BF34-427A-823D-F5C8497EA83F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36.853000000000002</c:v>
                </c:pt>
                <c:pt idx="1">
                  <c:v>47.737000000000002</c:v>
                </c:pt>
                <c:pt idx="2">
                  <c:v>65.212000000000003</c:v>
                </c:pt>
                <c:pt idx="3">
                  <c:v>65.751000000000005</c:v>
                </c:pt>
                <c:pt idx="4">
                  <c:v>28.21</c:v>
                </c:pt>
                <c:pt idx="5">
                  <c:v>35.134999999999998</c:v>
                </c:pt>
                <c:pt idx="6">
                  <c:v>44.484000000000002</c:v>
                </c:pt>
                <c:pt idx="18">
                  <c:v>47.944000000000003</c:v>
                </c:pt>
                <c:pt idx="22">
                  <c:v>23.925999999999998</c:v>
                </c:pt>
                <c:pt idx="23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34-427A-823D-F5C8497EA83F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34-427A-823D-F5C8497EA83F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1.625</c:v>
                </c:pt>
                <c:pt idx="3">
                  <c:v>3.9510000000000005</c:v>
                </c:pt>
                <c:pt idx="4">
                  <c:v>3.2829999999999999</c:v>
                </c:pt>
                <c:pt idx="6">
                  <c:v>19.245999999999999</c:v>
                </c:pt>
                <c:pt idx="7">
                  <c:v>29.158999999999999</c:v>
                </c:pt>
                <c:pt idx="8">
                  <c:v>34.227000000000004</c:v>
                </c:pt>
                <c:pt idx="9">
                  <c:v>24.588999999999999</c:v>
                </c:pt>
                <c:pt idx="10">
                  <c:v>6.51</c:v>
                </c:pt>
                <c:pt idx="11">
                  <c:v>3.8049999999999997</c:v>
                </c:pt>
                <c:pt idx="12">
                  <c:v>16.561</c:v>
                </c:pt>
                <c:pt idx="13">
                  <c:v>5.7519999999999998</c:v>
                </c:pt>
                <c:pt idx="14">
                  <c:v>4.3010000000000002</c:v>
                </c:pt>
                <c:pt idx="15">
                  <c:v>16.018999999999998</c:v>
                </c:pt>
                <c:pt idx="16">
                  <c:v>10.311</c:v>
                </c:pt>
                <c:pt idx="17">
                  <c:v>11.446</c:v>
                </c:pt>
                <c:pt idx="20">
                  <c:v>5.79</c:v>
                </c:pt>
                <c:pt idx="21">
                  <c:v>22.639999999999997</c:v>
                </c:pt>
                <c:pt idx="23">
                  <c:v>10.839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34-427A-823D-F5C8497EA83F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</c:numCache>
            </c:numRef>
          </c:val>
          <c:extLst>
            <c:ext xmlns:c16="http://schemas.microsoft.com/office/drawing/2014/chart" uri="{C3380CC4-5D6E-409C-BE32-E72D297353CC}">
              <c16:uniqueId val="{00000005-BF34-427A-823D-F5C8497EA83F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19">
                  <c:v>31.927</c:v>
                </c:pt>
                <c:pt idx="20">
                  <c:v>46.481999999999999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34-427A-823D-F5C8497EA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41.24</c:v>
                </c:pt>
                <c:pt idx="1">
                  <c:v>49.669999999999987</c:v>
                </c:pt>
                <c:pt idx="2">
                  <c:v>67.33</c:v>
                </c:pt>
                <c:pt idx="3">
                  <c:v>71.23899999999999</c:v>
                </c:pt>
                <c:pt idx="4">
                  <c:v>44.228000000000002</c:v>
                </c:pt>
                <c:pt idx="5">
                  <c:v>37.094999999999999</c:v>
                </c:pt>
                <c:pt idx="6">
                  <c:v>64.946999999999989</c:v>
                </c:pt>
                <c:pt idx="7">
                  <c:v>29.158999999999999</c:v>
                </c:pt>
                <c:pt idx="8">
                  <c:v>34.226999999999997</c:v>
                </c:pt>
                <c:pt idx="9">
                  <c:v>29.956</c:v>
                </c:pt>
                <c:pt idx="10">
                  <c:v>7.3629999999999995</c:v>
                </c:pt>
                <c:pt idx="11">
                  <c:v>22.159000000000002</c:v>
                </c:pt>
                <c:pt idx="12">
                  <c:v>26.014999999999997</c:v>
                </c:pt>
                <c:pt idx="13">
                  <c:v>7.3119999999999994</c:v>
                </c:pt>
                <c:pt idx="14">
                  <c:v>6.7270000000000003</c:v>
                </c:pt>
                <c:pt idx="15">
                  <c:v>18.167000000000002</c:v>
                </c:pt>
                <c:pt idx="16">
                  <c:v>12.263999999999999</c:v>
                </c:pt>
                <c:pt idx="17">
                  <c:v>11.446</c:v>
                </c:pt>
                <c:pt idx="18">
                  <c:v>50.220999999999997</c:v>
                </c:pt>
                <c:pt idx="19">
                  <c:v>35.135000000000005</c:v>
                </c:pt>
                <c:pt idx="20">
                  <c:v>54.122999999999998</c:v>
                </c:pt>
                <c:pt idx="21">
                  <c:v>22.64</c:v>
                </c:pt>
                <c:pt idx="22">
                  <c:v>25.815999999999995</c:v>
                </c:pt>
                <c:pt idx="23">
                  <c:v>18.237000000000002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34-427A-823D-F5C8497EA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77.38</c:v>
                </c:pt>
                <c:pt idx="1">
                  <c:v>64.61</c:v>
                </c:pt>
                <c:pt idx="2">
                  <c:v>65.52</c:v>
                </c:pt>
                <c:pt idx="3">
                  <c:v>65.53</c:v>
                </c:pt>
                <c:pt idx="4">
                  <c:v>73.86</c:v>
                </c:pt>
                <c:pt idx="5">
                  <c:v>64.8</c:v>
                </c:pt>
                <c:pt idx="6">
                  <c:v>63.14</c:v>
                </c:pt>
                <c:pt idx="7">
                  <c:v>57.63</c:v>
                </c:pt>
                <c:pt idx="8">
                  <c:v>57.43</c:v>
                </c:pt>
                <c:pt idx="9">
                  <c:v>43.62</c:v>
                </c:pt>
                <c:pt idx="10">
                  <c:v>32.11</c:v>
                </c:pt>
                <c:pt idx="11">
                  <c:v>20.440000000000001</c:v>
                </c:pt>
                <c:pt idx="12">
                  <c:v>10.51</c:v>
                </c:pt>
                <c:pt idx="13">
                  <c:v>0.03</c:v>
                </c:pt>
                <c:pt idx="14">
                  <c:v>0.03</c:v>
                </c:pt>
                <c:pt idx="15">
                  <c:v>1.1399999999999999</c:v>
                </c:pt>
                <c:pt idx="16">
                  <c:v>15.7</c:v>
                </c:pt>
                <c:pt idx="17">
                  <c:v>67.55</c:v>
                </c:pt>
                <c:pt idx="18">
                  <c:v>70.75</c:v>
                </c:pt>
                <c:pt idx="19">
                  <c:v>86.5</c:v>
                </c:pt>
                <c:pt idx="20">
                  <c:v>93.04</c:v>
                </c:pt>
                <c:pt idx="21">
                  <c:v>90.49</c:v>
                </c:pt>
                <c:pt idx="22">
                  <c:v>81.16</c:v>
                </c:pt>
                <c:pt idx="23">
                  <c:v>83.58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F34-427A-823D-F5C8497EA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12" sqref="O12"/>
    </sheetView>
  </sheetViews>
  <sheetFormatPr defaultColWidth="9.140625" defaultRowHeight="15.95" customHeight="1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41.24</v>
      </c>
      <c r="C4" s="18">
        <v>49.67</v>
      </c>
      <c r="D4" s="18">
        <v>67.33</v>
      </c>
      <c r="E4" s="18">
        <v>71.239000000000004</v>
      </c>
      <c r="F4" s="18">
        <v>44.228000000000002</v>
      </c>
      <c r="G4" s="18">
        <v>37.094999999999999</v>
      </c>
      <c r="H4" s="18">
        <v>64.947000000000003</v>
      </c>
      <c r="I4" s="18">
        <v>29.158999999999999</v>
      </c>
      <c r="J4" s="18">
        <v>34.227000000000004</v>
      </c>
      <c r="K4" s="18">
        <v>29.956</v>
      </c>
      <c r="L4" s="18">
        <v>7.3630000000000004</v>
      </c>
      <c r="M4" s="18">
        <v>22.158999999999999</v>
      </c>
      <c r="N4" s="18">
        <v>26.015000000000004</v>
      </c>
      <c r="O4" s="18">
        <v>7.3119999999999994</v>
      </c>
      <c r="P4" s="18">
        <v>6.7270000000000003</v>
      </c>
      <c r="Q4" s="18">
        <v>18.167000000000002</v>
      </c>
      <c r="R4" s="18">
        <v>12.263999999999999</v>
      </c>
      <c r="S4" s="18">
        <v>11.446</v>
      </c>
      <c r="T4" s="18">
        <v>50.221000000000004</v>
      </c>
      <c r="U4" s="18">
        <v>35.134999999999998</v>
      </c>
      <c r="V4" s="18">
        <v>54.122999999999998</v>
      </c>
      <c r="W4" s="18">
        <v>22.639999999999997</v>
      </c>
      <c r="X4" s="18">
        <v>25.815999999999999</v>
      </c>
      <c r="Y4" s="18">
        <v>18.237000000000002</v>
      </c>
      <c r="Z4" s="19"/>
      <c r="AA4" s="20">
        <f>SUM(B4:Z4)</f>
        <v>786.71600000000012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77.38</v>
      </c>
      <c r="C7" s="28">
        <v>64.61</v>
      </c>
      <c r="D7" s="28">
        <v>65.52</v>
      </c>
      <c r="E7" s="28">
        <v>65.53</v>
      </c>
      <c r="F7" s="28">
        <v>73.86</v>
      </c>
      <c r="G7" s="28">
        <v>64.8</v>
      </c>
      <c r="H7" s="28">
        <v>63.14</v>
      </c>
      <c r="I7" s="28">
        <v>57.63</v>
      </c>
      <c r="J7" s="28">
        <v>57.43</v>
      </c>
      <c r="K7" s="28">
        <v>43.62</v>
      </c>
      <c r="L7" s="28">
        <v>32.11</v>
      </c>
      <c r="M7" s="28">
        <v>20.440000000000001</v>
      </c>
      <c r="N7" s="28">
        <v>10.51</v>
      </c>
      <c r="O7" s="28">
        <v>0.03</v>
      </c>
      <c r="P7" s="28">
        <v>0.03</v>
      </c>
      <c r="Q7" s="28">
        <v>1.1399999999999999</v>
      </c>
      <c r="R7" s="28">
        <v>15.7</v>
      </c>
      <c r="S7" s="28">
        <v>67.55</v>
      </c>
      <c r="T7" s="28">
        <v>70.75</v>
      </c>
      <c r="U7" s="28">
        <v>86.5</v>
      </c>
      <c r="V7" s="28">
        <v>93.04</v>
      </c>
      <c r="W7" s="28">
        <v>90.49</v>
      </c>
      <c r="X7" s="28">
        <v>81.16</v>
      </c>
      <c r="Y7" s="28">
        <v>83.58</v>
      </c>
      <c r="Z7" s="29"/>
      <c r="AA7" s="30">
        <f>IF(SUM(B7:Z7)&lt;&gt;0,AVERAGEIF(B7:Z7,"&lt;&gt;"""),"")</f>
        <v>53.606249999999996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>
        <v>36.853000000000002</v>
      </c>
      <c r="C12" s="52">
        <v>47.737000000000002</v>
      </c>
      <c r="D12" s="52">
        <v>65.212000000000003</v>
      </c>
      <c r="E12" s="52">
        <v>65.751000000000005</v>
      </c>
      <c r="F12" s="52">
        <v>28.21</v>
      </c>
      <c r="G12" s="52">
        <v>35.134999999999998</v>
      </c>
      <c r="H12" s="52">
        <v>44.484000000000002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>
        <v>47.944000000000003</v>
      </c>
      <c r="U12" s="52"/>
      <c r="V12" s="52"/>
      <c r="W12" s="52"/>
      <c r="X12" s="52">
        <v>23.925999999999998</v>
      </c>
      <c r="Y12" s="52">
        <v>6</v>
      </c>
      <c r="Z12" s="53"/>
      <c r="AA12" s="54">
        <f t="shared" si="0"/>
        <v>401.25200000000001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>
        <v>31.927</v>
      </c>
      <c r="V13" s="52">
        <v>46.481999999999999</v>
      </c>
      <c r="W13" s="52"/>
      <c r="X13" s="52"/>
      <c r="Y13" s="52"/>
      <c r="Z13" s="53"/>
      <c r="AA13" s="54">
        <f t="shared" si="0"/>
        <v>78.408999999999992</v>
      </c>
    </row>
    <row r="14" spans="1:27" ht="24.95" customHeight="1" x14ac:dyDescent="0.2">
      <c r="A14" s="55" t="s">
        <v>10</v>
      </c>
      <c r="B14" s="56">
        <v>1.625</v>
      </c>
      <c r="C14" s="57"/>
      <c r="D14" s="57"/>
      <c r="E14" s="57">
        <v>3.9510000000000005</v>
      </c>
      <c r="F14" s="57">
        <v>3.2829999999999999</v>
      </c>
      <c r="G14" s="57"/>
      <c r="H14" s="57">
        <v>19.245999999999999</v>
      </c>
      <c r="I14" s="57">
        <v>29.158999999999999</v>
      </c>
      <c r="J14" s="57">
        <v>34.227000000000004</v>
      </c>
      <c r="K14" s="57">
        <v>24.588999999999999</v>
      </c>
      <c r="L14" s="57">
        <v>6.51</v>
      </c>
      <c r="M14" s="57">
        <v>3.8049999999999997</v>
      </c>
      <c r="N14" s="57">
        <v>16.561</v>
      </c>
      <c r="O14" s="57">
        <v>5.7519999999999998</v>
      </c>
      <c r="P14" s="57">
        <v>4.3010000000000002</v>
      </c>
      <c r="Q14" s="57">
        <v>16.018999999999998</v>
      </c>
      <c r="R14" s="57">
        <v>10.311</v>
      </c>
      <c r="S14" s="57">
        <v>11.446</v>
      </c>
      <c r="T14" s="57"/>
      <c r="U14" s="57"/>
      <c r="V14" s="57">
        <v>5.79</v>
      </c>
      <c r="W14" s="57">
        <v>22.639999999999997</v>
      </c>
      <c r="X14" s="57"/>
      <c r="Y14" s="57">
        <v>10.839</v>
      </c>
      <c r="Z14" s="58"/>
      <c r="AA14" s="59">
        <f t="shared" si="0"/>
        <v>230.054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38.478000000000002</v>
      </c>
      <c r="C16" s="62">
        <f t="shared" ref="C16:Z16" si="1">IF(LEN(C$2)&gt;0,SUM(C10:C15),"")</f>
        <v>47.737000000000002</v>
      </c>
      <c r="D16" s="62">
        <f t="shared" si="1"/>
        <v>65.212000000000003</v>
      </c>
      <c r="E16" s="62">
        <f t="shared" si="1"/>
        <v>69.701999999999998</v>
      </c>
      <c r="F16" s="62">
        <f t="shared" si="1"/>
        <v>31.493000000000002</v>
      </c>
      <c r="G16" s="62">
        <f t="shared" si="1"/>
        <v>35.134999999999998</v>
      </c>
      <c r="H16" s="62">
        <f t="shared" si="1"/>
        <v>63.730000000000004</v>
      </c>
      <c r="I16" s="62">
        <f t="shared" si="1"/>
        <v>29.158999999999999</v>
      </c>
      <c r="J16" s="62">
        <f t="shared" si="1"/>
        <v>34.227000000000004</v>
      </c>
      <c r="K16" s="62">
        <f t="shared" si="1"/>
        <v>24.588999999999999</v>
      </c>
      <c r="L16" s="62">
        <f t="shared" si="1"/>
        <v>6.51</v>
      </c>
      <c r="M16" s="62">
        <f t="shared" si="1"/>
        <v>3.8049999999999997</v>
      </c>
      <c r="N16" s="62">
        <f t="shared" si="1"/>
        <v>16.561</v>
      </c>
      <c r="O16" s="62">
        <f t="shared" si="1"/>
        <v>5.7519999999999998</v>
      </c>
      <c r="P16" s="62">
        <f t="shared" si="1"/>
        <v>4.3010000000000002</v>
      </c>
      <c r="Q16" s="62">
        <f t="shared" si="1"/>
        <v>16.018999999999998</v>
      </c>
      <c r="R16" s="62">
        <f t="shared" si="1"/>
        <v>10.311</v>
      </c>
      <c r="S16" s="62">
        <f t="shared" si="1"/>
        <v>11.446</v>
      </c>
      <c r="T16" s="62">
        <f t="shared" si="1"/>
        <v>47.944000000000003</v>
      </c>
      <c r="U16" s="62">
        <f t="shared" si="1"/>
        <v>31.927</v>
      </c>
      <c r="V16" s="62">
        <f t="shared" si="1"/>
        <v>52.271999999999998</v>
      </c>
      <c r="W16" s="62">
        <f t="shared" si="1"/>
        <v>22.639999999999997</v>
      </c>
      <c r="X16" s="62">
        <f t="shared" si="1"/>
        <v>23.925999999999998</v>
      </c>
      <c r="Y16" s="62">
        <f t="shared" si="1"/>
        <v>16.838999999999999</v>
      </c>
      <c r="Z16" s="63" t="str">
        <f t="shared" si="1"/>
        <v/>
      </c>
      <c r="AA16" s="64">
        <f>SUM(AA10:AA15)</f>
        <v>709.71500000000003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>
        <v>0.78100000000000003</v>
      </c>
      <c r="G20" s="77"/>
      <c r="H20" s="77"/>
      <c r="I20" s="77"/>
      <c r="J20" s="77"/>
      <c r="K20" s="77">
        <v>4.5</v>
      </c>
      <c r="L20" s="77">
        <v>0.82799999999999996</v>
      </c>
      <c r="M20" s="77">
        <v>4.1120000000000001</v>
      </c>
      <c r="N20" s="77">
        <v>2.4169999999999998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12.638</v>
      </c>
    </row>
    <row r="21" spans="1:27" ht="24.95" customHeight="1" x14ac:dyDescent="0.2">
      <c r="A21" s="75" t="s">
        <v>16</v>
      </c>
      <c r="B21" s="80">
        <v>2.762</v>
      </c>
      <c r="C21" s="81">
        <v>1.9330000000000001</v>
      </c>
      <c r="D21" s="81">
        <v>2.1179999999999999</v>
      </c>
      <c r="E21" s="81">
        <v>1.5369999999999999</v>
      </c>
      <c r="F21" s="81">
        <v>11.954000000000001</v>
      </c>
      <c r="G21" s="81">
        <v>1.96</v>
      </c>
      <c r="H21" s="81">
        <v>1.2170000000000001</v>
      </c>
      <c r="I21" s="81"/>
      <c r="J21" s="81"/>
      <c r="K21" s="81">
        <v>0.86699999999999999</v>
      </c>
      <c r="L21" s="81">
        <v>2.5000000000000001E-2</v>
      </c>
      <c r="M21" s="81">
        <v>14.241999999999999</v>
      </c>
      <c r="N21" s="81">
        <v>7.0370000000000008</v>
      </c>
      <c r="O21" s="81">
        <v>1.56</v>
      </c>
      <c r="P21" s="81">
        <v>2.4260000000000002</v>
      </c>
      <c r="Q21" s="81">
        <v>2.1480000000000001</v>
      </c>
      <c r="R21" s="81">
        <v>1.9530000000000001</v>
      </c>
      <c r="S21" s="81"/>
      <c r="T21" s="81">
        <v>2.2770000000000001</v>
      </c>
      <c r="U21" s="81">
        <v>3.2080000000000002</v>
      </c>
      <c r="V21" s="81">
        <v>1.851</v>
      </c>
      <c r="W21" s="81"/>
      <c r="X21" s="81">
        <v>1.89</v>
      </c>
      <c r="Y21" s="81">
        <v>1.3979999999999999</v>
      </c>
      <c r="Z21" s="78"/>
      <c r="AA21" s="79">
        <f t="shared" si="2"/>
        <v>64.363000000000014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2.762</v>
      </c>
      <c r="C25" s="88">
        <f t="shared" ref="C25:Z25" si="3">IF(LEN(C$2)&gt;0,SUM(C19:C24),"")</f>
        <v>1.9330000000000001</v>
      </c>
      <c r="D25" s="88">
        <f t="shared" si="3"/>
        <v>2.1179999999999999</v>
      </c>
      <c r="E25" s="88">
        <f t="shared" si="3"/>
        <v>1.5369999999999999</v>
      </c>
      <c r="F25" s="88">
        <f t="shared" si="3"/>
        <v>12.735000000000001</v>
      </c>
      <c r="G25" s="88">
        <f t="shared" si="3"/>
        <v>1.96</v>
      </c>
      <c r="H25" s="88">
        <f t="shared" si="3"/>
        <v>1.2170000000000001</v>
      </c>
      <c r="I25" s="88">
        <f t="shared" si="3"/>
        <v>0</v>
      </c>
      <c r="J25" s="88">
        <f t="shared" si="3"/>
        <v>0</v>
      </c>
      <c r="K25" s="88">
        <f t="shared" si="3"/>
        <v>5.367</v>
      </c>
      <c r="L25" s="88">
        <f t="shared" si="3"/>
        <v>0.85299999999999998</v>
      </c>
      <c r="M25" s="88">
        <f t="shared" si="3"/>
        <v>18.353999999999999</v>
      </c>
      <c r="N25" s="88">
        <f t="shared" si="3"/>
        <v>9.4540000000000006</v>
      </c>
      <c r="O25" s="88">
        <f t="shared" si="3"/>
        <v>1.56</v>
      </c>
      <c r="P25" s="88">
        <f t="shared" si="3"/>
        <v>2.4260000000000002</v>
      </c>
      <c r="Q25" s="88">
        <f t="shared" si="3"/>
        <v>2.1480000000000001</v>
      </c>
      <c r="R25" s="88">
        <f t="shared" si="3"/>
        <v>1.9530000000000001</v>
      </c>
      <c r="S25" s="88">
        <f t="shared" si="3"/>
        <v>0</v>
      </c>
      <c r="T25" s="88">
        <f t="shared" si="3"/>
        <v>2.2770000000000001</v>
      </c>
      <c r="U25" s="88">
        <f t="shared" si="3"/>
        <v>3.2080000000000002</v>
      </c>
      <c r="V25" s="88">
        <f t="shared" si="3"/>
        <v>1.851</v>
      </c>
      <c r="W25" s="88">
        <f t="shared" si="3"/>
        <v>0</v>
      </c>
      <c r="X25" s="88">
        <f t="shared" si="3"/>
        <v>1.89</v>
      </c>
      <c r="Y25" s="88">
        <f t="shared" si="3"/>
        <v>1.3979999999999999</v>
      </c>
      <c r="Z25" s="89" t="str">
        <f t="shared" si="3"/>
        <v/>
      </c>
      <c r="AA25" s="90">
        <f>SUM(AA19:AA24)</f>
        <v>77.001000000000019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41.24</v>
      </c>
      <c r="C29" s="77">
        <v>49.67</v>
      </c>
      <c r="D29" s="77">
        <v>67.33</v>
      </c>
      <c r="E29" s="77">
        <v>71.239000000000004</v>
      </c>
      <c r="F29" s="77">
        <v>44.228000000000002</v>
      </c>
      <c r="G29" s="77">
        <v>37.094999999999999</v>
      </c>
      <c r="H29" s="77">
        <v>64.947000000000003</v>
      </c>
      <c r="I29" s="77">
        <v>29.158999999999999</v>
      </c>
      <c r="J29" s="77">
        <v>34.226999999999997</v>
      </c>
      <c r="K29" s="77">
        <v>29.956</v>
      </c>
      <c r="L29" s="77">
        <v>7.3630000000000004</v>
      </c>
      <c r="M29" s="77">
        <v>22.158999999999999</v>
      </c>
      <c r="N29" s="77">
        <v>26.015000000000001</v>
      </c>
      <c r="O29" s="77">
        <v>7.3120000000000003</v>
      </c>
      <c r="P29" s="77">
        <v>6.7270000000000003</v>
      </c>
      <c r="Q29" s="77">
        <v>18.167000000000002</v>
      </c>
      <c r="R29" s="77">
        <v>12.263999999999999</v>
      </c>
      <c r="S29" s="77">
        <v>11.446</v>
      </c>
      <c r="T29" s="77">
        <v>50.220999999999997</v>
      </c>
      <c r="U29" s="77">
        <v>35.134999999999998</v>
      </c>
      <c r="V29" s="77">
        <v>54.122999999999998</v>
      </c>
      <c r="W29" s="77">
        <v>22.64</v>
      </c>
      <c r="X29" s="77">
        <v>25.815999999999999</v>
      </c>
      <c r="Y29" s="77">
        <v>18.236999999999998</v>
      </c>
      <c r="Z29" s="78"/>
      <c r="AA29" s="79">
        <f>SUM(B29:Z29)</f>
        <v>786.71600000000012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25</v>
      </c>
      <c r="B31" s="61">
        <f>IF(LEN(B$2)&gt;0,SUM(B28:B30),"")</f>
        <v>41.24</v>
      </c>
      <c r="C31" s="62">
        <f t="shared" ref="C31:Z31" si="4">IF(LEN(C$2)&gt;0,SUM(C28:C30),"")</f>
        <v>49.67</v>
      </c>
      <c r="D31" s="62">
        <f t="shared" si="4"/>
        <v>67.33</v>
      </c>
      <c r="E31" s="62">
        <f t="shared" si="4"/>
        <v>71.239000000000004</v>
      </c>
      <c r="F31" s="62">
        <f t="shared" si="4"/>
        <v>44.228000000000002</v>
      </c>
      <c r="G31" s="62">
        <f t="shared" si="4"/>
        <v>37.094999999999999</v>
      </c>
      <c r="H31" s="62">
        <f t="shared" si="4"/>
        <v>64.947000000000003</v>
      </c>
      <c r="I31" s="62">
        <f t="shared" si="4"/>
        <v>29.158999999999999</v>
      </c>
      <c r="J31" s="62">
        <f t="shared" si="4"/>
        <v>34.226999999999997</v>
      </c>
      <c r="K31" s="62">
        <f t="shared" si="4"/>
        <v>29.956</v>
      </c>
      <c r="L31" s="62">
        <f t="shared" si="4"/>
        <v>7.3630000000000004</v>
      </c>
      <c r="M31" s="62">
        <f t="shared" si="4"/>
        <v>22.158999999999999</v>
      </c>
      <c r="N31" s="62">
        <f t="shared" si="4"/>
        <v>26.015000000000001</v>
      </c>
      <c r="O31" s="62">
        <f t="shared" si="4"/>
        <v>7.3120000000000003</v>
      </c>
      <c r="P31" s="62">
        <f t="shared" si="4"/>
        <v>6.7270000000000003</v>
      </c>
      <c r="Q31" s="62">
        <f t="shared" si="4"/>
        <v>18.167000000000002</v>
      </c>
      <c r="R31" s="62">
        <f t="shared" si="4"/>
        <v>12.263999999999999</v>
      </c>
      <c r="S31" s="62">
        <f t="shared" si="4"/>
        <v>11.446</v>
      </c>
      <c r="T31" s="62">
        <f t="shared" si="4"/>
        <v>50.220999999999997</v>
      </c>
      <c r="U31" s="62">
        <f t="shared" si="4"/>
        <v>35.134999999999998</v>
      </c>
      <c r="V31" s="62">
        <f t="shared" si="4"/>
        <v>54.122999999999998</v>
      </c>
      <c r="W31" s="62">
        <f t="shared" si="4"/>
        <v>22.64</v>
      </c>
      <c r="X31" s="62">
        <f t="shared" si="4"/>
        <v>25.815999999999999</v>
      </c>
      <c r="Y31" s="62">
        <f t="shared" si="4"/>
        <v>18.236999999999998</v>
      </c>
      <c r="Z31" s="63" t="str">
        <f t="shared" si="4"/>
        <v/>
      </c>
      <c r="AA31" s="64">
        <f>SUM(AA28:AA30)</f>
        <v>786.71600000000012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28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29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30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 t="str">
        <f t="shared" si="6"/>
        <v/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41.24</v>
      </c>
      <c r="C51" s="88">
        <f t="shared" si="10"/>
        <v>49.67</v>
      </c>
      <c r="D51" s="88">
        <f t="shared" si="10"/>
        <v>67.33</v>
      </c>
      <c r="E51" s="88">
        <f t="shared" si="10"/>
        <v>71.239000000000004</v>
      </c>
      <c r="F51" s="88">
        <f t="shared" si="10"/>
        <v>44.228000000000002</v>
      </c>
      <c r="G51" s="88">
        <f t="shared" si="10"/>
        <v>37.094999999999999</v>
      </c>
      <c r="H51" s="88">
        <f t="shared" si="10"/>
        <v>64.947000000000003</v>
      </c>
      <c r="I51" s="88">
        <f t="shared" si="10"/>
        <v>29.158999999999999</v>
      </c>
      <c r="J51" s="88">
        <f t="shared" si="10"/>
        <v>34.227000000000004</v>
      </c>
      <c r="K51" s="88">
        <f t="shared" si="10"/>
        <v>29.956</v>
      </c>
      <c r="L51" s="88">
        <f t="shared" si="10"/>
        <v>7.3629999999999995</v>
      </c>
      <c r="M51" s="88">
        <f t="shared" si="10"/>
        <v>22.158999999999999</v>
      </c>
      <c r="N51" s="88">
        <f t="shared" si="10"/>
        <v>26.015000000000001</v>
      </c>
      <c r="O51" s="88">
        <f t="shared" si="10"/>
        <v>7.3119999999999994</v>
      </c>
      <c r="P51" s="88">
        <f t="shared" si="10"/>
        <v>6.7270000000000003</v>
      </c>
      <c r="Q51" s="88">
        <f t="shared" si="10"/>
        <v>18.166999999999998</v>
      </c>
      <c r="R51" s="88">
        <f t="shared" si="10"/>
        <v>12.263999999999999</v>
      </c>
      <c r="S51" s="88">
        <f t="shared" si="10"/>
        <v>11.446</v>
      </c>
      <c r="T51" s="88">
        <f t="shared" si="10"/>
        <v>50.221000000000004</v>
      </c>
      <c r="U51" s="88">
        <f t="shared" si="10"/>
        <v>35.134999999999998</v>
      </c>
      <c r="V51" s="88">
        <f t="shared" si="10"/>
        <v>54.122999999999998</v>
      </c>
      <c r="W51" s="88">
        <f t="shared" si="10"/>
        <v>22.639999999999997</v>
      </c>
      <c r="X51" s="88">
        <f t="shared" si="10"/>
        <v>25.815999999999999</v>
      </c>
      <c r="Y51" s="88">
        <f t="shared" si="10"/>
        <v>18.236999999999998</v>
      </c>
      <c r="Z51" s="89" t="str">
        <f t="shared" si="10"/>
        <v/>
      </c>
      <c r="AA51" s="104">
        <f>SUM(B51:Z51)</f>
        <v>786.71600000000012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8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O5" sqref="O5"/>
    </sheetView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45403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41.24</v>
      </c>
      <c r="C4" s="18">
        <v>49.669999999999987</v>
      </c>
      <c r="D4" s="18">
        <v>67.33</v>
      </c>
      <c r="E4" s="18">
        <v>71.23899999999999</v>
      </c>
      <c r="F4" s="18">
        <v>44.228000000000002</v>
      </c>
      <c r="G4" s="18">
        <v>37.094999999999999</v>
      </c>
      <c r="H4" s="18">
        <v>64.946999999999989</v>
      </c>
      <c r="I4" s="18">
        <v>29.158999999999999</v>
      </c>
      <c r="J4" s="18">
        <v>34.226999999999997</v>
      </c>
      <c r="K4" s="18">
        <v>29.956</v>
      </c>
      <c r="L4" s="18">
        <v>7.3629999999999995</v>
      </c>
      <c r="M4" s="18">
        <v>22.159000000000002</v>
      </c>
      <c r="N4" s="18">
        <v>26.014999999999997</v>
      </c>
      <c r="O4" s="18">
        <v>7.3119999999999994</v>
      </c>
      <c r="P4" s="18">
        <v>6.7270000000000003</v>
      </c>
      <c r="Q4" s="18">
        <v>18.167000000000002</v>
      </c>
      <c r="R4" s="18">
        <v>12.263999999999999</v>
      </c>
      <c r="S4" s="18">
        <v>11.446</v>
      </c>
      <c r="T4" s="18">
        <v>50.220999999999997</v>
      </c>
      <c r="U4" s="18">
        <v>35.135000000000005</v>
      </c>
      <c r="V4" s="18">
        <v>54.122999999999998</v>
      </c>
      <c r="W4" s="18">
        <v>22.64</v>
      </c>
      <c r="X4" s="18">
        <v>25.815999999999995</v>
      </c>
      <c r="Y4" s="18">
        <v>18.237000000000002</v>
      </c>
      <c r="Z4" s="19"/>
      <c r="AA4" s="20">
        <f>SUM(B4:Z4)</f>
        <v>786.71600000000012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77.38</v>
      </c>
      <c r="C7" s="28">
        <v>64.61</v>
      </c>
      <c r="D7" s="28">
        <v>65.52</v>
      </c>
      <c r="E7" s="28">
        <v>65.53</v>
      </c>
      <c r="F7" s="28">
        <v>73.86</v>
      </c>
      <c r="G7" s="28">
        <v>64.8</v>
      </c>
      <c r="H7" s="28">
        <v>63.14</v>
      </c>
      <c r="I7" s="28">
        <v>57.63</v>
      </c>
      <c r="J7" s="28">
        <v>57.43</v>
      </c>
      <c r="K7" s="28">
        <v>43.62</v>
      </c>
      <c r="L7" s="28">
        <v>32.11</v>
      </c>
      <c r="M7" s="28">
        <v>20.440000000000001</v>
      </c>
      <c r="N7" s="28">
        <v>10.51</v>
      </c>
      <c r="O7" s="28">
        <v>0.03</v>
      </c>
      <c r="P7" s="28">
        <v>0.03</v>
      </c>
      <c r="Q7" s="28">
        <v>1.1399999999999999</v>
      </c>
      <c r="R7" s="28">
        <v>15.7</v>
      </c>
      <c r="S7" s="28">
        <v>67.55</v>
      </c>
      <c r="T7" s="28">
        <v>70.75</v>
      </c>
      <c r="U7" s="28">
        <v>86.5</v>
      </c>
      <c r="V7" s="28">
        <v>93.04</v>
      </c>
      <c r="W7" s="28">
        <v>90.49</v>
      </c>
      <c r="X7" s="28">
        <v>81.16</v>
      </c>
      <c r="Y7" s="28">
        <v>83.58</v>
      </c>
      <c r="Z7" s="29"/>
      <c r="AA7" s="30">
        <f>IF(SUM(B7:Z7)&lt;&gt;0,AVERAGEIF(B7:Z7,"&lt;&gt;"""),"")</f>
        <v>53.606249999999996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>
        <v>19.41</v>
      </c>
      <c r="C14" s="57">
        <v>43.36999999999999</v>
      </c>
      <c r="D14" s="57">
        <v>60.562999999999995</v>
      </c>
      <c r="E14" s="57">
        <v>52.518999999999998</v>
      </c>
      <c r="F14" s="57">
        <v>34.228000000000002</v>
      </c>
      <c r="G14" s="57">
        <v>30.445</v>
      </c>
      <c r="H14" s="57">
        <v>23.306999999999999</v>
      </c>
      <c r="I14" s="57">
        <v>14.561999999999999</v>
      </c>
      <c r="J14" s="57">
        <v>21.425999999999998</v>
      </c>
      <c r="K14" s="57">
        <v>16.329999999999998</v>
      </c>
      <c r="L14" s="57">
        <v>3.843</v>
      </c>
      <c r="M14" s="57">
        <v>22.159000000000002</v>
      </c>
      <c r="N14" s="57">
        <v>26.014999999999997</v>
      </c>
      <c r="O14" s="57">
        <v>5.3120000000000003</v>
      </c>
      <c r="P14" s="57">
        <v>5</v>
      </c>
      <c r="Q14" s="57">
        <v>18.167000000000002</v>
      </c>
      <c r="R14" s="57">
        <v>12.263999999999999</v>
      </c>
      <c r="S14" s="57"/>
      <c r="T14" s="57">
        <v>35.061999999999998</v>
      </c>
      <c r="U14" s="57">
        <v>4.7110000000000003</v>
      </c>
      <c r="V14" s="57">
        <v>5.4190000000000005</v>
      </c>
      <c r="W14" s="57">
        <v>8.3060000000000009</v>
      </c>
      <c r="X14" s="57">
        <v>7.3260000000000005</v>
      </c>
      <c r="Y14" s="57">
        <v>3.4539999999999997</v>
      </c>
      <c r="Z14" s="58"/>
      <c r="AA14" s="59">
        <f t="shared" si="0"/>
        <v>473.19799999999998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19.41</v>
      </c>
      <c r="C16" s="62">
        <f t="shared" ref="C16:Z16" si="1">IF(LEN(C$2)&gt;0,SUM(C10:C15),"")</f>
        <v>43.36999999999999</v>
      </c>
      <c r="D16" s="62">
        <f t="shared" si="1"/>
        <v>60.562999999999995</v>
      </c>
      <c r="E16" s="62">
        <f t="shared" si="1"/>
        <v>52.518999999999998</v>
      </c>
      <c r="F16" s="62">
        <f t="shared" si="1"/>
        <v>34.228000000000002</v>
      </c>
      <c r="G16" s="62">
        <f t="shared" si="1"/>
        <v>30.445</v>
      </c>
      <c r="H16" s="62">
        <f t="shared" si="1"/>
        <v>23.306999999999999</v>
      </c>
      <c r="I16" s="62">
        <f t="shared" si="1"/>
        <v>14.561999999999999</v>
      </c>
      <c r="J16" s="62">
        <f t="shared" si="1"/>
        <v>21.425999999999998</v>
      </c>
      <c r="K16" s="62">
        <f t="shared" si="1"/>
        <v>16.329999999999998</v>
      </c>
      <c r="L16" s="62">
        <f t="shared" si="1"/>
        <v>3.843</v>
      </c>
      <c r="M16" s="62">
        <f t="shared" si="1"/>
        <v>22.159000000000002</v>
      </c>
      <c r="N16" s="62">
        <f t="shared" si="1"/>
        <v>26.014999999999997</v>
      </c>
      <c r="O16" s="62">
        <f t="shared" si="1"/>
        <v>5.3120000000000003</v>
      </c>
      <c r="P16" s="62">
        <f t="shared" si="1"/>
        <v>5</v>
      </c>
      <c r="Q16" s="62">
        <f t="shared" si="1"/>
        <v>18.167000000000002</v>
      </c>
      <c r="R16" s="62">
        <f t="shared" si="1"/>
        <v>12.263999999999999</v>
      </c>
      <c r="S16" s="62">
        <f t="shared" si="1"/>
        <v>0</v>
      </c>
      <c r="T16" s="62">
        <f t="shared" si="1"/>
        <v>35.061999999999998</v>
      </c>
      <c r="U16" s="62">
        <f t="shared" si="1"/>
        <v>4.7110000000000003</v>
      </c>
      <c r="V16" s="62">
        <f t="shared" si="1"/>
        <v>5.4190000000000005</v>
      </c>
      <c r="W16" s="62">
        <f t="shared" si="1"/>
        <v>8.3060000000000009</v>
      </c>
      <c r="X16" s="62">
        <f t="shared" si="1"/>
        <v>7.3260000000000005</v>
      </c>
      <c r="Y16" s="62">
        <f t="shared" si="1"/>
        <v>3.4539999999999997</v>
      </c>
      <c r="Z16" s="63" t="str">
        <f t="shared" si="1"/>
        <v/>
      </c>
      <c r="AA16" s="64">
        <f>SUM(AA10:AA15)</f>
        <v>473.19799999999998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>
        <v>14.48</v>
      </c>
      <c r="C20" s="77">
        <v>2.2400000000000002</v>
      </c>
      <c r="D20" s="77">
        <v>2.4969999999999999</v>
      </c>
      <c r="E20" s="77">
        <v>1.24</v>
      </c>
      <c r="F20" s="77">
        <v>10</v>
      </c>
      <c r="G20" s="77">
        <v>2.17</v>
      </c>
      <c r="H20" s="77">
        <v>1.552</v>
      </c>
      <c r="I20" s="77">
        <v>1.24</v>
      </c>
      <c r="J20" s="77">
        <v>1.24</v>
      </c>
      <c r="K20" s="77">
        <v>10</v>
      </c>
      <c r="L20" s="77">
        <v>1.84</v>
      </c>
      <c r="M20" s="77"/>
      <c r="N20" s="77"/>
      <c r="O20" s="77">
        <v>2</v>
      </c>
      <c r="P20" s="77">
        <v>1.7270000000000001</v>
      </c>
      <c r="Q20" s="77"/>
      <c r="R20" s="77"/>
      <c r="S20" s="77"/>
      <c r="T20" s="77">
        <v>1.28</v>
      </c>
      <c r="U20" s="77">
        <v>1.32</v>
      </c>
      <c r="V20" s="77">
        <v>1.32</v>
      </c>
      <c r="W20" s="77"/>
      <c r="X20" s="77">
        <v>7.73</v>
      </c>
      <c r="Y20" s="77">
        <v>2.52</v>
      </c>
      <c r="Z20" s="78"/>
      <c r="AA20" s="79">
        <f t="shared" si="2"/>
        <v>66.396000000000001</v>
      </c>
    </row>
    <row r="21" spans="1:27" ht="24.95" customHeight="1" x14ac:dyDescent="0.2">
      <c r="A21" s="75" t="s">
        <v>16</v>
      </c>
      <c r="B21" s="80">
        <v>7.35</v>
      </c>
      <c r="C21" s="81">
        <v>4.0599999999999996</v>
      </c>
      <c r="D21" s="81">
        <v>4.2699999999999996</v>
      </c>
      <c r="E21" s="81">
        <v>17.48</v>
      </c>
      <c r="F21" s="81"/>
      <c r="G21" s="81">
        <v>4.4800000000000004</v>
      </c>
      <c r="H21" s="81">
        <v>40.088000000000001</v>
      </c>
      <c r="I21" s="81">
        <v>13.357000000000001</v>
      </c>
      <c r="J21" s="81">
        <v>11.561</v>
      </c>
      <c r="K21" s="81">
        <v>3.6259999999999999</v>
      </c>
      <c r="L21" s="81">
        <v>1.68</v>
      </c>
      <c r="M21" s="81"/>
      <c r="N21" s="81"/>
      <c r="O21" s="81"/>
      <c r="P21" s="81"/>
      <c r="Q21" s="81"/>
      <c r="R21" s="81"/>
      <c r="S21" s="81">
        <v>11.446</v>
      </c>
      <c r="T21" s="81">
        <v>13.879</v>
      </c>
      <c r="U21" s="81">
        <v>29.103999999999999</v>
      </c>
      <c r="V21" s="81">
        <v>47.384</v>
      </c>
      <c r="W21" s="81">
        <v>14.334</v>
      </c>
      <c r="X21" s="81">
        <v>10.76</v>
      </c>
      <c r="Y21" s="81">
        <v>12.262999999999998</v>
      </c>
      <c r="Z21" s="78"/>
      <c r="AA21" s="79">
        <f t="shared" si="2"/>
        <v>247.12200000000004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 t="shared" ref="B25:AA25" si="3">SUM(B19:B24)</f>
        <v>21.83</v>
      </c>
      <c r="C25" s="88">
        <f t="shared" si="3"/>
        <v>6.3</v>
      </c>
      <c r="D25" s="88">
        <f t="shared" si="3"/>
        <v>6.7669999999999995</v>
      </c>
      <c r="E25" s="88">
        <f t="shared" si="3"/>
        <v>18.72</v>
      </c>
      <c r="F25" s="88">
        <f t="shared" si="3"/>
        <v>10</v>
      </c>
      <c r="G25" s="88">
        <f t="shared" si="3"/>
        <v>6.65</v>
      </c>
      <c r="H25" s="88">
        <f t="shared" si="3"/>
        <v>41.64</v>
      </c>
      <c r="I25" s="88">
        <f t="shared" si="3"/>
        <v>14.597000000000001</v>
      </c>
      <c r="J25" s="88">
        <f t="shared" si="3"/>
        <v>12.801</v>
      </c>
      <c r="K25" s="88">
        <f t="shared" si="3"/>
        <v>13.625999999999999</v>
      </c>
      <c r="L25" s="88">
        <f t="shared" si="3"/>
        <v>3.52</v>
      </c>
      <c r="M25" s="88">
        <f t="shared" si="3"/>
        <v>0</v>
      </c>
      <c r="N25" s="88">
        <f t="shared" si="3"/>
        <v>0</v>
      </c>
      <c r="O25" s="88">
        <f t="shared" si="3"/>
        <v>2</v>
      </c>
      <c r="P25" s="88">
        <f t="shared" si="3"/>
        <v>1.7270000000000001</v>
      </c>
      <c r="Q25" s="88">
        <f t="shared" si="3"/>
        <v>0</v>
      </c>
      <c r="R25" s="88">
        <f t="shared" si="3"/>
        <v>0</v>
      </c>
      <c r="S25" s="88">
        <f t="shared" si="3"/>
        <v>11.446</v>
      </c>
      <c r="T25" s="88">
        <f t="shared" si="3"/>
        <v>15.158999999999999</v>
      </c>
      <c r="U25" s="88">
        <f t="shared" si="3"/>
        <v>30.423999999999999</v>
      </c>
      <c r="V25" s="88">
        <f t="shared" si="3"/>
        <v>48.704000000000001</v>
      </c>
      <c r="W25" s="88">
        <f t="shared" si="3"/>
        <v>14.334</v>
      </c>
      <c r="X25" s="88">
        <f t="shared" si="3"/>
        <v>18.490000000000002</v>
      </c>
      <c r="Y25" s="88">
        <f t="shared" si="3"/>
        <v>14.782999999999998</v>
      </c>
      <c r="Z25" s="89">
        <f t="shared" si="3"/>
        <v>0</v>
      </c>
      <c r="AA25" s="90">
        <f t="shared" si="3"/>
        <v>313.51800000000003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74">
        <f>SUM(B28:Z28)</f>
        <v>0</v>
      </c>
    </row>
    <row r="29" spans="1:27" ht="24.95" customHeight="1" x14ac:dyDescent="0.2">
      <c r="A29" s="75" t="s">
        <v>23</v>
      </c>
      <c r="B29" s="76">
        <v>41.24</v>
      </c>
      <c r="C29" s="77">
        <v>49.67</v>
      </c>
      <c r="D29" s="77">
        <v>67.33</v>
      </c>
      <c r="E29" s="77">
        <v>71.239000000000004</v>
      </c>
      <c r="F29" s="77">
        <v>44.228000000000002</v>
      </c>
      <c r="G29" s="77">
        <v>37.094999999999999</v>
      </c>
      <c r="H29" s="77">
        <v>64.947000000000003</v>
      </c>
      <c r="I29" s="77">
        <v>29.158999999999999</v>
      </c>
      <c r="J29" s="77">
        <v>34.226999999999997</v>
      </c>
      <c r="K29" s="77">
        <v>29.956</v>
      </c>
      <c r="L29" s="77">
        <v>7.3630000000000004</v>
      </c>
      <c r="M29" s="77">
        <v>22.158999999999999</v>
      </c>
      <c r="N29" s="77">
        <v>26.015000000000001</v>
      </c>
      <c r="O29" s="77">
        <v>7.3120000000000003</v>
      </c>
      <c r="P29" s="77">
        <v>6.7270000000000003</v>
      </c>
      <c r="Q29" s="77">
        <v>18.167000000000002</v>
      </c>
      <c r="R29" s="77">
        <v>12.263999999999999</v>
      </c>
      <c r="S29" s="77">
        <v>11.446</v>
      </c>
      <c r="T29" s="77">
        <v>50.220999999999997</v>
      </c>
      <c r="U29" s="77">
        <v>35.134999999999998</v>
      </c>
      <c r="V29" s="77">
        <v>54.122999999999998</v>
      </c>
      <c r="W29" s="77">
        <v>22.64</v>
      </c>
      <c r="X29" s="77">
        <v>25.815999999999999</v>
      </c>
      <c r="Y29" s="77">
        <v>18.236999999999998</v>
      </c>
      <c r="Z29" s="78"/>
      <c r="AA29" s="79">
        <f>SUM(B29:Z29)</f>
        <v>786.71600000000012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41.24</v>
      </c>
      <c r="C31" s="62">
        <f t="shared" si="4"/>
        <v>49.67</v>
      </c>
      <c r="D31" s="62">
        <f t="shared" si="4"/>
        <v>67.33</v>
      </c>
      <c r="E31" s="62">
        <f t="shared" si="4"/>
        <v>71.239000000000004</v>
      </c>
      <c r="F31" s="62">
        <f t="shared" si="4"/>
        <v>44.228000000000002</v>
      </c>
      <c r="G31" s="62">
        <f t="shared" si="4"/>
        <v>37.094999999999999</v>
      </c>
      <c r="H31" s="62">
        <f t="shared" si="4"/>
        <v>64.947000000000003</v>
      </c>
      <c r="I31" s="62">
        <f t="shared" si="4"/>
        <v>29.158999999999999</v>
      </c>
      <c r="J31" s="62">
        <f t="shared" si="4"/>
        <v>34.226999999999997</v>
      </c>
      <c r="K31" s="62">
        <f t="shared" si="4"/>
        <v>29.956</v>
      </c>
      <c r="L31" s="62">
        <f t="shared" si="4"/>
        <v>7.3630000000000004</v>
      </c>
      <c r="M31" s="62">
        <f t="shared" si="4"/>
        <v>22.158999999999999</v>
      </c>
      <c r="N31" s="62">
        <f t="shared" si="4"/>
        <v>26.015000000000001</v>
      </c>
      <c r="O31" s="62">
        <f t="shared" si="4"/>
        <v>7.3120000000000003</v>
      </c>
      <c r="P31" s="62">
        <f t="shared" si="4"/>
        <v>6.7270000000000003</v>
      </c>
      <c r="Q31" s="62">
        <f t="shared" si="4"/>
        <v>18.167000000000002</v>
      </c>
      <c r="R31" s="62">
        <f t="shared" si="4"/>
        <v>12.263999999999999</v>
      </c>
      <c r="S31" s="62">
        <f t="shared" si="4"/>
        <v>11.446</v>
      </c>
      <c r="T31" s="62">
        <f t="shared" si="4"/>
        <v>50.220999999999997</v>
      </c>
      <c r="U31" s="62">
        <f t="shared" si="4"/>
        <v>35.134999999999998</v>
      </c>
      <c r="V31" s="62">
        <f t="shared" si="4"/>
        <v>54.122999999999998</v>
      </c>
      <c r="W31" s="62">
        <f t="shared" si="4"/>
        <v>22.64</v>
      </c>
      <c r="X31" s="62">
        <f t="shared" si="4"/>
        <v>25.815999999999999</v>
      </c>
      <c r="Y31" s="62">
        <f t="shared" si="4"/>
        <v>18.236999999999998</v>
      </c>
      <c r="Z31" s="63">
        <f t="shared" si="4"/>
        <v>0</v>
      </c>
      <c r="AA31" s="64">
        <f t="shared" si="4"/>
        <v>786.71600000000012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74">
        <f t="shared" ref="AA34:AA39" si="5">SUM(B34:Z34)</f>
        <v>0</v>
      </c>
    </row>
    <row r="35" spans="1:27" ht="24.95" customHeight="1" x14ac:dyDescent="0.2">
      <c r="A35" s="97" t="s">
        <v>41</v>
      </c>
      <c r="B35" s="98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100"/>
      <c r="AA35" s="79">
        <f t="shared" si="5"/>
        <v>0</v>
      </c>
    </row>
    <row r="36" spans="1:27" ht="24.95" customHeight="1" x14ac:dyDescent="0.2">
      <c r="A36" s="97" t="s">
        <v>42</v>
      </c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100"/>
      <c r="AA36" s="79">
        <f t="shared" si="5"/>
        <v>0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100"/>
      <c r="AA37" s="79">
        <f t="shared" si="5"/>
        <v>0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0</v>
      </c>
      <c r="C39" s="88">
        <f t="shared" si="6"/>
        <v>0</v>
      </c>
      <c r="D39" s="88">
        <f t="shared" si="6"/>
        <v>0</v>
      </c>
      <c r="E39" s="88">
        <f t="shared" si="6"/>
        <v>0</v>
      </c>
      <c r="F39" s="88">
        <f t="shared" si="6"/>
        <v>0</v>
      </c>
      <c r="G39" s="88">
        <f t="shared" si="6"/>
        <v>0</v>
      </c>
      <c r="H39" s="88">
        <f t="shared" si="6"/>
        <v>0</v>
      </c>
      <c r="I39" s="88">
        <f t="shared" si="6"/>
        <v>0</v>
      </c>
      <c r="J39" s="88">
        <f t="shared" si="6"/>
        <v>0</v>
      </c>
      <c r="K39" s="88">
        <f t="shared" si="6"/>
        <v>0</v>
      </c>
      <c r="L39" s="88">
        <f t="shared" si="6"/>
        <v>0</v>
      </c>
      <c r="M39" s="88">
        <f t="shared" si="6"/>
        <v>0</v>
      </c>
      <c r="N39" s="88">
        <f t="shared" si="6"/>
        <v>0</v>
      </c>
      <c r="O39" s="88">
        <f t="shared" si="6"/>
        <v>0</v>
      </c>
      <c r="P39" s="88">
        <f t="shared" si="6"/>
        <v>0</v>
      </c>
      <c r="Q39" s="88">
        <f t="shared" si="6"/>
        <v>0</v>
      </c>
      <c r="R39" s="88">
        <f t="shared" si="6"/>
        <v>0</v>
      </c>
      <c r="S39" s="88">
        <f t="shared" si="6"/>
        <v>0</v>
      </c>
      <c r="T39" s="88">
        <f t="shared" si="6"/>
        <v>0</v>
      </c>
      <c r="U39" s="88">
        <f t="shared" si="6"/>
        <v>0</v>
      </c>
      <c r="V39" s="88">
        <f t="shared" si="6"/>
        <v>0</v>
      </c>
      <c r="W39" s="88">
        <f t="shared" si="6"/>
        <v>0</v>
      </c>
      <c r="X39" s="88">
        <f t="shared" si="6"/>
        <v>0</v>
      </c>
      <c r="Y39" s="88">
        <f t="shared" si="6"/>
        <v>0</v>
      </c>
      <c r="Z39" s="89">
        <f t="shared" si="6"/>
        <v>0</v>
      </c>
      <c r="AA39" s="90">
        <f t="shared" si="5"/>
        <v>0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48</v>
      </c>
      <c r="B48" s="87">
        <f>SUM(B42:B47)</f>
        <v>0</v>
      </c>
      <c r="C48" s="88">
        <f t="shared" ref="C48:Z48" si="8">SUM(C42:C47)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0</v>
      </c>
      <c r="O48" s="88">
        <f t="shared" si="8"/>
        <v>0</v>
      </c>
      <c r="P48" s="88">
        <f t="shared" si="8"/>
        <v>0</v>
      </c>
      <c r="Q48" s="88">
        <f t="shared" si="8"/>
        <v>0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>
        <f t="shared" si="8"/>
        <v>0</v>
      </c>
      <c r="AA48" s="90">
        <f t="shared" si="7"/>
        <v>0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41.239999999999995</v>
      </c>
      <c r="C51" s="88">
        <f t="shared" si="10"/>
        <v>49.669999999999987</v>
      </c>
      <c r="D51" s="88">
        <f t="shared" si="10"/>
        <v>67.33</v>
      </c>
      <c r="E51" s="88">
        <f t="shared" si="10"/>
        <v>71.239000000000004</v>
      </c>
      <c r="F51" s="88">
        <f t="shared" si="10"/>
        <v>44.228000000000002</v>
      </c>
      <c r="G51" s="88">
        <f t="shared" si="10"/>
        <v>37.094999999999999</v>
      </c>
      <c r="H51" s="88">
        <f t="shared" si="10"/>
        <v>64.947000000000003</v>
      </c>
      <c r="I51" s="88">
        <f t="shared" si="10"/>
        <v>29.158999999999999</v>
      </c>
      <c r="J51" s="88">
        <f t="shared" si="10"/>
        <v>34.226999999999997</v>
      </c>
      <c r="K51" s="88">
        <f t="shared" si="10"/>
        <v>29.955999999999996</v>
      </c>
      <c r="L51" s="88">
        <f t="shared" si="10"/>
        <v>7.3629999999999995</v>
      </c>
      <c r="M51" s="88">
        <f t="shared" si="10"/>
        <v>22.159000000000002</v>
      </c>
      <c r="N51" s="88">
        <f t="shared" si="10"/>
        <v>26.014999999999997</v>
      </c>
      <c r="O51" s="88">
        <f t="shared" si="10"/>
        <v>7.3120000000000003</v>
      </c>
      <c r="P51" s="88">
        <f t="shared" si="10"/>
        <v>6.7270000000000003</v>
      </c>
      <c r="Q51" s="88">
        <f t="shared" si="10"/>
        <v>18.167000000000002</v>
      </c>
      <c r="R51" s="88">
        <f t="shared" si="10"/>
        <v>12.263999999999999</v>
      </c>
      <c r="S51" s="88">
        <f t="shared" si="10"/>
        <v>11.446</v>
      </c>
      <c r="T51" s="88">
        <f t="shared" si="10"/>
        <v>50.220999999999997</v>
      </c>
      <c r="U51" s="88">
        <f t="shared" si="10"/>
        <v>35.134999999999998</v>
      </c>
      <c r="V51" s="88">
        <f t="shared" si="10"/>
        <v>54.123000000000005</v>
      </c>
      <c r="W51" s="88">
        <f t="shared" si="10"/>
        <v>22.64</v>
      </c>
      <c r="X51" s="88">
        <f t="shared" si="10"/>
        <v>25.816000000000003</v>
      </c>
      <c r="Y51" s="88">
        <f t="shared" si="10"/>
        <v>18.236999999999998</v>
      </c>
      <c r="Z51" s="89">
        <f t="shared" si="10"/>
        <v>0</v>
      </c>
      <c r="AA51" s="104">
        <f>SUM(B51:Z51)</f>
        <v>786.71600000000012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3" width="10.5703125" style="5" customWidth="1"/>
    <col min="24" max="25" width="10.7109375" style="5" customWidth="1"/>
    <col min="26" max="26" width="10.5703125" style="5" hidden="1" customWidth="1"/>
    <col min="27" max="27" width="14.570312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45403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9"/>
      <c r="AA4" s="111">
        <f>SUM(B4:Z4)</f>
        <v>0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77.38</v>
      </c>
      <c r="C7" s="117">
        <v>64.61</v>
      </c>
      <c r="D7" s="117">
        <v>65.52</v>
      </c>
      <c r="E7" s="117">
        <v>65.53</v>
      </c>
      <c r="F7" s="117">
        <v>73.86</v>
      </c>
      <c r="G7" s="117">
        <v>64.8</v>
      </c>
      <c r="H7" s="117">
        <v>63.14</v>
      </c>
      <c r="I7" s="117">
        <v>57.63</v>
      </c>
      <c r="J7" s="117">
        <v>57.43</v>
      </c>
      <c r="K7" s="117">
        <v>43.62</v>
      </c>
      <c r="L7" s="117">
        <v>32.11</v>
      </c>
      <c r="M7" s="117">
        <v>20.440000000000001</v>
      </c>
      <c r="N7" s="117">
        <v>10.51</v>
      </c>
      <c r="O7" s="117">
        <v>0.03</v>
      </c>
      <c r="P7" s="117">
        <v>0.03</v>
      </c>
      <c r="Q7" s="117">
        <v>1.1399999999999999</v>
      </c>
      <c r="R7" s="117">
        <v>15.7</v>
      </c>
      <c r="S7" s="117">
        <v>67.55</v>
      </c>
      <c r="T7" s="117">
        <v>70.75</v>
      </c>
      <c r="U7" s="117">
        <v>86.5</v>
      </c>
      <c r="V7" s="117">
        <v>93.04</v>
      </c>
      <c r="W7" s="117">
        <v>90.49</v>
      </c>
      <c r="X7" s="117">
        <v>81.16</v>
      </c>
      <c r="Y7" s="117">
        <v>83.58</v>
      </c>
      <c r="Z7" s="118"/>
      <c r="AA7" s="119">
        <f>IF(SUM(B7:Z7)&lt;&gt;0,AVERAGEIF(B7:Z7,"&lt;&gt;"""),"")</f>
        <v>53.606249999999996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0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0</v>
      </c>
      <c r="O16" s="135">
        <f t="shared" si="1"/>
        <v>0</v>
      </c>
      <c r="P16" s="135">
        <f t="shared" si="1"/>
        <v>0</v>
      </c>
      <c r="Q16" s="135">
        <f t="shared" si="1"/>
        <v>0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0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30"/>
      <c r="Z21" s="131"/>
      <c r="AA21" s="132">
        <f t="shared" si="2"/>
        <v>0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0</v>
      </c>
      <c r="C24" s="135">
        <f t="shared" si="3"/>
        <v>0</v>
      </c>
      <c r="D24" s="135">
        <f t="shared" si="3"/>
        <v>0</v>
      </c>
      <c r="E24" s="135">
        <f t="shared" si="3"/>
        <v>0</v>
      </c>
      <c r="F24" s="135">
        <f t="shared" si="3"/>
        <v>0</v>
      </c>
      <c r="G24" s="135">
        <f t="shared" si="3"/>
        <v>0</v>
      </c>
      <c r="H24" s="135">
        <f t="shared" si="3"/>
        <v>0</v>
      </c>
      <c r="I24" s="135">
        <f t="shared" si="3"/>
        <v>0</v>
      </c>
      <c r="J24" s="135">
        <f t="shared" si="3"/>
        <v>0</v>
      </c>
      <c r="K24" s="135">
        <f t="shared" si="3"/>
        <v>0</v>
      </c>
      <c r="L24" s="135">
        <f t="shared" si="3"/>
        <v>0</v>
      </c>
      <c r="M24" s="135">
        <f t="shared" si="3"/>
        <v>0</v>
      </c>
      <c r="N24" s="135">
        <f t="shared" si="3"/>
        <v>0</v>
      </c>
      <c r="O24" s="135">
        <f t="shared" si="3"/>
        <v>0</v>
      </c>
      <c r="P24" s="135">
        <f t="shared" si="3"/>
        <v>0</v>
      </c>
      <c r="Q24" s="135">
        <f t="shared" si="3"/>
        <v>0</v>
      </c>
      <c r="R24" s="135">
        <f t="shared" si="3"/>
        <v>0</v>
      </c>
      <c r="S24" s="135">
        <f t="shared" si="3"/>
        <v>0</v>
      </c>
      <c r="T24" s="135">
        <f t="shared" si="3"/>
        <v>0</v>
      </c>
      <c r="U24" s="135">
        <f t="shared" si="3"/>
        <v>0</v>
      </c>
      <c r="V24" s="135">
        <f t="shared" si="3"/>
        <v>0</v>
      </c>
      <c r="W24" s="135">
        <f t="shared" si="3"/>
        <v>0</v>
      </c>
      <c r="X24" s="135">
        <f t="shared" si="3"/>
        <v>0</v>
      </c>
      <c r="Y24" s="135">
        <f t="shared" si="3"/>
        <v>0</v>
      </c>
      <c r="Z24" s="136" t="str">
        <f t="shared" si="3"/>
        <v/>
      </c>
      <c r="AA24" s="90">
        <f t="shared" si="2"/>
        <v>0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2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MarketOperator2</dc:creator>
  <cp:lastModifiedBy>MarketOperator2</cp:lastModifiedBy>
  <dcterms:created xsi:type="dcterms:W3CDTF">2024-04-20T20:23:46Z</dcterms:created>
  <dcterms:modified xsi:type="dcterms:W3CDTF">2024-04-20T20:23:48Z</dcterms:modified>
</cp:coreProperties>
</file>