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3040" windowHeight="9336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1" i="5"/>
  <c r="X51" i="5"/>
  <c r="V51" i="5"/>
  <c r="T51" i="5"/>
  <c r="R51" i="5"/>
  <c r="P51" i="5"/>
  <c r="N51" i="5"/>
  <c r="L51" i="5"/>
  <c r="J51" i="5"/>
  <c r="H51" i="5"/>
  <c r="F51" i="5"/>
  <c r="D51" i="5"/>
  <c r="B51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AA48" i="5" s="1"/>
  <c r="B48" i="5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AA39" i="5" s="1"/>
  <c r="B39" i="5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Y25" i="5"/>
  <c r="Y51" i="5" s="1"/>
  <c r="X25" i="5"/>
  <c r="W25" i="5"/>
  <c r="W51" i="5" s="1"/>
  <c r="V25" i="5"/>
  <c r="U25" i="5"/>
  <c r="U51" i="5" s="1"/>
  <c r="T25" i="5"/>
  <c r="S25" i="5"/>
  <c r="S51" i="5" s="1"/>
  <c r="R25" i="5"/>
  <c r="Q25" i="5"/>
  <c r="Q51" i="5" s="1"/>
  <c r="P25" i="5"/>
  <c r="O25" i="5"/>
  <c r="O51" i="5" s="1"/>
  <c r="N25" i="5"/>
  <c r="M25" i="5"/>
  <c r="M51" i="5" s="1"/>
  <c r="L25" i="5"/>
  <c r="K25" i="5"/>
  <c r="K51" i="5" s="1"/>
  <c r="J25" i="5"/>
  <c r="I25" i="5"/>
  <c r="I51" i="5" s="1"/>
  <c r="H25" i="5"/>
  <c r="G25" i="5"/>
  <c r="G51" i="5" s="1"/>
  <c r="F25" i="5"/>
  <c r="E25" i="5"/>
  <c r="E51" i="5" s="1"/>
  <c r="D25" i="5"/>
  <c r="C25" i="5"/>
  <c r="C51" i="5" s="1"/>
  <c r="B25" i="5"/>
  <c r="AA24" i="5"/>
  <c r="AA23" i="5"/>
  <c r="AA22" i="5"/>
  <c r="AA21" i="5"/>
  <c r="AA20" i="5"/>
  <c r="AA25" i="5" s="1"/>
  <c r="AA19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6" i="5" s="1"/>
  <c r="AA10" i="5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51" i="4" s="1"/>
  <c r="AA15" i="4"/>
  <c r="AA14" i="4"/>
  <c r="AA13" i="4"/>
  <c r="AA12" i="4"/>
  <c r="AA11" i="4"/>
  <c r="AA10" i="4"/>
  <c r="AA16" i="4" s="1"/>
  <c r="AA7" i="4"/>
  <c r="AA4" i="4"/>
  <c r="AA51" i="5" l="1"/>
</calcChain>
</file>

<file path=xl/sharedStrings.xml><?xml version="1.0" encoding="utf-8"?>
<sst xmlns="http://schemas.openxmlformats.org/spreadsheetml/2006/main" count="117" uniqueCount="53">
  <si>
    <t>Publication on: 17/04/2024 23:22:54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</si>
  <si>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</si>
  <si>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</si>
  <si>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</si>
  <si>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</si>
  <si>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</si>
  <si>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</si>
  <si>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</si>
  <si>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</si>
  <si>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</si>
  <si>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</si>
  <si>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</si>
  <si>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</si>
  <si>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</si>
  <si>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</si>
  <si>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</si>
  <si>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</si>
  <si>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</si>
  <si>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</si>
  <si>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</si>
  <si>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</si>
  <si>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</si>
  <si>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</si>
  <si>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</si>
  <si>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</si>
  <si>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</si>
  <si>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</si>
  <si>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</si>
  <si>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</si>
  <si>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</si>
  <si>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</si>
  <si>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</si>
  <si>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</si>
  <si>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</si>
  <si>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</si>
  <si>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</si>
  <si>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</si>
  <si>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</si>
  <si>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</si>
  <si>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</si>
  <si>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</si>
  <si>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</si>
  <si>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</si>
  <si>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</si>
  <si>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</si>
  <si>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</si>
  <si>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</si>
  <si>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</si>
  <si>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</si>
  <si>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</si>
  <si>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</si>
  <si>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Complementary Regional Intraday '2' Market</t>
  </si>
  <si>
    <t>Complementary Regional Intraday '2'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</si>
</sst>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B5B1-490B-B3F8-CD27C201F54F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B5B1-490B-B3F8-CD27C201F54F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199.59100000000001</c:v>
                </c:pt>
                <c:pt idx="1">
                  <c:v>86.116</c:v>
                </c:pt>
                <c:pt idx="2">
                  <c:v>74.804999999999993</c:v>
                </c:pt>
                <c:pt idx="3">
                  <c:v>75.950999999999993</c:v>
                </c:pt>
                <c:pt idx="4">
                  <c:v>90.858999999999995</c:v>
                </c:pt>
                <c:pt idx="5">
                  <c:v>39.049999999999997</c:v>
                </c:pt>
                <c:pt idx="6">
                  <c:v>80</c:v>
                </c:pt>
                <c:pt idx="7">
                  <c:v>69.174999999999997</c:v>
                </c:pt>
                <c:pt idx="8">
                  <c:v>94.00200000000001</c:v>
                </c:pt>
                <c:pt idx="9">
                  <c:v>82.292000000000002</c:v>
                </c:pt>
                <c:pt idx="10">
                  <c:v>50</c:v>
                </c:pt>
                <c:pt idx="15">
                  <c:v>62.156999999999996</c:v>
                </c:pt>
                <c:pt idx="16">
                  <c:v>217.19900000000001</c:v>
                </c:pt>
                <c:pt idx="17">
                  <c:v>39.233000000000004</c:v>
                </c:pt>
                <c:pt idx="18">
                  <c:v>5</c:v>
                </c:pt>
                <c:pt idx="22">
                  <c:v>13.057</c:v>
                </c:pt>
                <c:pt idx="23">
                  <c:v>22.169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B1-490B-B3F8-CD27C201F54F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12.9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B1-490B-B3F8-CD27C201F54F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5">
                  <c:v>48.506000000000007</c:v>
                </c:pt>
                <c:pt idx="6">
                  <c:v>0.80200000000000005</c:v>
                </c:pt>
                <c:pt idx="10">
                  <c:v>40.1</c:v>
                </c:pt>
                <c:pt idx="11">
                  <c:v>51.5</c:v>
                </c:pt>
                <c:pt idx="12">
                  <c:v>69.022999999999996</c:v>
                </c:pt>
                <c:pt idx="13">
                  <c:v>59.506</c:v>
                </c:pt>
                <c:pt idx="14">
                  <c:v>40.465000000000003</c:v>
                </c:pt>
                <c:pt idx="15">
                  <c:v>10.946000000000002</c:v>
                </c:pt>
                <c:pt idx="16">
                  <c:v>0.38</c:v>
                </c:pt>
                <c:pt idx="17">
                  <c:v>0.29000000000000004</c:v>
                </c:pt>
                <c:pt idx="18">
                  <c:v>8.3770000000000007</c:v>
                </c:pt>
                <c:pt idx="19">
                  <c:v>11.510000000000002</c:v>
                </c:pt>
                <c:pt idx="20">
                  <c:v>8.5309999999999988</c:v>
                </c:pt>
                <c:pt idx="21">
                  <c:v>9.0300000000000011</c:v>
                </c:pt>
                <c:pt idx="22">
                  <c:v>12.422000000000001</c:v>
                </c:pt>
                <c:pt idx="23">
                  <c:v>4.8970000000000002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B1-490B-B3F8-CD27C201F54F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5-B5B1-490B-B3F8-CD27C201F54F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6-B5B1-490B-B3F8-CD27C201F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199.59100000000001</c:v>
                </c:pt>
                <c:pt idx="1">
                  <c:v>86.116</c:v>
                </c:pt>
                <c:pt idx="2">
                  <c:v>74.805000000000007</c:v>
                </c:pt>
                <c:pt idx="3">
                  <c:v>75.950999999999993</c:v>
                </c:pt>
                <c:pt idx="4">
                  <c:v>90.859000000000009</c:v>
                </c:pt>
                <c:pt idx="5">
                  <c:v>87.555999999999997</c:v>
                </c:pt>
                <c:pt idx="6">
                  <c:v>93.660999999999987</c:v>
                </c:pt>
                <c:pt idx="7">
                  <c:v>69.41</c:v>
                </c:pt>
                <c:pt idx="8">
                  <c:v>94.001999999999995</c:v>
                </c:pt>
                <c:pt idx="9">
                  <c:v>83.075999999999979</c:v>
                </c:pt>
                <c:pt idx="10">
                  <c:v>90.100000000000009</c:v>
                </c:pt>
                <c:pt idx="11">
                  <c:v>51.700999999999993</c:v>
                </c:pt>
                <c:pt idx="12">
                  <c:v>69.022999999999996</c:v>
                </c:pt>
                <c:pt idx="13">
                  <c:v>59.505999999999993</c:v>
                </c:pt>
                <c:pt idx="14">
                  <c:v>40.464999999999996</c:v>
                </c:pt>
                <c:pt idx="15">
                  <c:v>73.906999999999982</c:v>
                </c:pt>
                <c:pt idx="16">
                  <c:v>217.57900000000001</c:v>
                </c:pt>
                <c:pt idx="17">
                  <c:v>39.724999999999994</c:v>
                </c:pt>
                <c:pt idx="18">
                  <c:v>14.194999999999999</c:v>
                </c:pt>
                <c:pt idx="19">
                  <c:v>12.365</c:v>
                </c:pt>
                <c:pt idx="20">
                  <c:v>9.6349999999999998</c:v>
                </c:pt>
                <c:pt idx="21">
                  <c:v>10.597</c:v>
                </c:pt>
                <c:pt idx="22">
                  <c:v>26.294</c:v>
                </c:pt>
                <c:pt idx="23">
                  <c:v>27.629000000000001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5B1-490B-B3F8-CD27C201F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79.52</c:v>
                </c:pt>
                <c:pt idx="1">
                  <c:v>68.31</c:v>
                </c:pt>
                <c:pt idx="2">
                  <c:v>67.540000000000006</c:v>
                </c:pt>
                <c:pt idx="3">
                  <c:v>67.599999999999994</c:v>
                </c:pt>
                <c:pt idx="4">
                  <c:v>72.91</c:v>
                </c:pt>
                <c:pt idx="5">
                  <c:v>83</c:v>
                </c:pt>
                <c:pt idx="6">
                  <c:v>105.76</c:v>
                </c:pt>
                <c:pt idx="7">
                  <c:v>74.540000000000006</c:v>
                </c:pt>
                <c:pt idx="8">
                  <c:v>67.42</c:v>
                </c:pt>
                <c:pt idx="9">
                  <c:v>74.27</c:v>
                </c:pt>
                <c:pt idx="10">
                  <c:v>66.03</c:v>
                </c:pt>
                <c:pt idx="11">
                  <c:v>35.44</c:v>
                </c:pt>
                <c:pt idx="12">
                  <c:v>22.52</c:v>
                </c:pt>
                <c:pt idx="13">
                  <c:v>37.22</c:v>
                </c:pt>
                <c:pt idx="14">
                  <c:v>53.39</c:v>
                </c:pt>
                <c:pt idx="15">
                  <c:v>68.17</c:v>
                </c:pt>
                <c:pt idx="16">
                  <c:v>69</c:v>
                </c:pt>
                <c:pt idx="17">
                  <c:v>80.52</c:v>
                </c:pt>
                <c:pt idx="18">
                  <c:v>90.37</c:v>
                </c:pt>
                <c:pt idx="19">
                  <c:v>134.84</c:v>
                </c:pt>
                <c:pt idx="20">
                  <c:v>134.5</c:v>
                </c:pt>
                <c:pt idx="21">
                  <c:v>111.01</c:v>
                </c:pt>
                <c:pt idx="22">
                  <c:v>87.88</c:v>
                </c:pt>
                <c:pt idx="23">
                  <c:v>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5B1-490B-B3F8-CD27C201F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AA8" sqref="AA8"/>
    </sheetView>
  </sheetViews>
  <sheetFormatPr defaultColWidth="9.109375" defaultRowHeight="15.9" customHeight="1" x14ac:dyDescent="0.25"/>
  <cols>
    <col min="1" max="1" width="42.109375" style="5" customWidth="1"/>
    <col min="2" max="23" width="10.6640625" style="5" customWidth="1"/>
    <col min="24" max="25" width="10.77734375" style="5" customWidth="1"/>
    <col min="26" max="26" width="10.6640625" style="5" hidden="1" customWidth="1"/>
    <col min="27" max="27" width="14.6640625" style="5" customWidth="1"/>
    <col min="28" max="16384" width="9.109375" style="5"/>
  </cols>
  <sheetData>
    <row r="1" spans="1:27" ht="39.9" customHeight="1" thickBot="1" x14ac:dyDescent="0.3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3">
      <c r="A2" s="6">
        <v>45400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3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" customHeight="1" x14ac:dyDescent="0.25">
      <c r="A4" s="16" t="s">
        <v>3</v>
      </c>
      <c r="B4" s="17">
        <v>199.59100000000001</v>
      </c>
      <c r="C4" s="18">
        <v>86.116</v>
      </c>
      <c r="D4" s="18">
        <v>74.804999999999993</v>
      </c>
      <c r="E4" s="18">
        <v>75.950999999999993</v>
      </c>
      <c r="F4" s="18">
        <v>90.858999999999995</v>
      </c>
      <c r="G4" s="18">
        <v>87.555999999999997</v>
      </c>
      <c r="H4" s="18">
        <v>93.702000000000012</v>
      </c>
      <c r="I4" s="18">
        <v>69.41</v>
      </c>
      <c r="J4" s="18">
        <v>94.00200000000001</v>
      </c>
      <c r="K4" s="18">
        <v>83.075999999999993</v>
      </c>
      <c r="L4" s="18">
        <v>90.1</v>
      </c>
      <c r="M4" s="18">
        <v>51.700999999999993</v>
      </c>
      <c r="N4" s="18">
        <v>69.022999999999996</v>
      </c>
      <c r="O4" s="18">
        <v>59.506</v>
      </c>
      <c r="P4" s="18">
        <v>40.465000000000003</v>
      </c>
      <c r="Q4" s="18">
        <v>73.907000000000011</v>
      </c>
      <c r="R4" s="18">
        <v>217.57900000000001</v>
      </c>
      <c r="S4" s="18">
        <v>39.725000000000001</v>
      </c>
      <c r="T4" s="18">
        <v>14.194999999999999</v>
      </c>
      <c r="U4" s="18">
        <v>12.365000000000002</v>
      </c>
      <c r="V4" s="18">
        <v>9.6349999999999998</v>
      </c>
      <c r="W4" s="18">
        <v>10.597000000000001</v>
      </c>
      <c r="X4" s="18">
        <v>26.294</v>
      </c>
      <c r="Y4" s="18">
        <v>27.628999999999998</v>
      </c>
      <c r="Z4" s="19"/>
      <c r="AA4" s="20">
        <f>SUM(B4:Z4)</f>
        <v>1697.7889999999995</v>
      </c>
    </row>
    <row r="5" spans="1:27" ht="24.9" customHeight="1" thickBot="1" x14ac:dyDescent="0.3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3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" customHeight="1" x14ac:dyDescent="0.25">
      <c r="A7" s="26" t="s">
        <v>3</v>
      </c>
      <c r="B7" s="27">
        <v>79.52</v>
      </c>
      <c r="C7" s="28">
        <v>68.31</v>
      </c>
      <c r="D7" s="28">
        <v>67.540000000000006</v>
      </c>
      <c r="E7" s="28">
        <v>67.599999999999994</v>
      </c>
      <c r="F7" s="28">
        <v>72.91</v>
      </c>
      <c r="G7" s="28">
        <v>83</v>
      </c>
      <c r="H7" s="28">
        <v>105.76</v>
      </c>
      <c r="I7" s="28">
        <v>74.540000000000006</v>
      </c>
      <c r="J7" s="28">
        <v>67.42</v>
      </c>
      <c r="K7" s="28">
        <v>74.27</v>
      </c>
      <c r="L7" s="28">
        <v>66.03</v>
      </c>
      <c r="M7" s="28">
        <v>35.44</v>
      </c>
      <c r="N7" s="28">
        <v>22.52</v>
      </c>
      <c r="O7" s="28">
        <v>37.22</v>
      </c>
      <c r="P7" s="28">
        <v>53.39</v>
      </c>
      <c r="Q7" s="28">
        <v>68.17</v>
      </c>
      <c r="R7" s="28">
        <v>69</v>
      </c>
      <c r="S7" s="28">
        <v>80.52</v>
      </c>
      <c r="T7" s="28">
        <v>90.37</v>
      </c>
      <c r="U7" s="28">
        <v>134.84</v>
      </c>
      <c r="V7" s="28">
        <v>134.5</v>
      </c>
      <c r="W7" s="28">
        <v>111.01</v>
      </c>
      <c r="X7" s="28">
        <v>87.88</v>
      </c>
      <c r="Y7" s="28">
        <v>76.5</v>
      </c>
      <c r="Z7" s="29"/>
      <c r="AA7" s="30">
        <f>IF(SUM(B7:Z7)&lt;&gt;0,AVERAGEIF(B7:Z7,"&lt;&gt;"""),"")</f>
        <v>76.177499999999995</v>
      </c>
    </row>
    <row r="8" spans="1:27" ht="24.9" customHeight="1" thickBot="1" x14ac:dyDescent="0.3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3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" customHeight="1" x14ac:dyDescent="0.25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" customHeight="1" x14ac:dyDescent="0.25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" customHeight="1" x14ac:dyDescent="0.25">
      <c r="A12" s="50" t="s">
        <v>8</v>
      </c>
      <c r="B12" s="51">
        <v>199.59100000000001</v>
      </c>
      <c r="C12" s="52">
        <v>86.116</v>
      </c>
      <c r="D12" s="52">
        <v>74.804999999999993</v>
      </c>
      <c r="E12" s="52">
        <v>75.950999999999993</v>
      </c>
      <c r="F12" s="52">
        <v>90.858999999999995</v>
      </c>
      <c r="G12" s="52">
        <v>39.049999999999997</v>
      </c>
      <c r="H12" s="52">
        <v>80</v>
      </c>
      <c r="I12" s="52">
        <v>69.174999999999997</v>
      </c>
      <c r="J12" s="52">
        <v>94.00200000000001</v>
      </c>
      <c r="K12" s="52">
        <v>82.292000000000002</v>
      </c>
      <c r="L12" s="52">
        <v>50</v>
      </c>
      <c r="M12" s="52"/>
      <c r="N12" s="52"/>
      <c r="O12" s="52"/>
      <c r="P12" s="52"/>
      <c r="Q12" s="52">
        <v>62.156999999999996</v>
      </c>
      <c r="R12" s="52">
        <v>217.19900000000001</v>
      </c>
      <c r="S12" s="52">
        <v>39.233000000000004</v>
      </c>
      <c r="T12" s="52">
        <v>5</v>
      </c>
      <c r="U12" s="52"/>
      <c r="V12" s="52"/>
      <c r="W12" s="52"/>
      <c r="X12" s="52">
        <v>13.057</v>
      </c>
      <c r="Y12" s="52">
        <v>22.169</v>
      </c>
      <c r="Z12" s="53"/>
      <c r="AA12" s="54">
        <f t="shared" si="0"/>
        <v>1300.6560000000002</v>
      </c>
    </row>
    <row r="13" spans="1:27" ht="24.9" customHeight="1" x14ac:dyDescent="0.25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" customHeight="1" x14ac:dyDescent="0.25">
      <c r="A14" s="55" t="s">
        <v>10</v>
      </c>
      <c r="B14" s="56"/>
      <c r="C14" s="57"/>
      <c r="D14" s="57"/>
      <c r="E14" s="57"/>
      <c r="F14" s="57"/>
      <c r="G14" s="57">
        <v>48.506000000000007</v>
      </c>
      <c r="H14" s="57">
        <v>0.80200000000000005</v>
      </c>
      <c r="I14" s="57"/>
      <c r="J14" s="57"/>
      <c r="K14" s="57"/>
      <c r="L14" s="57">
        <v>40.1</v>
      </c>
      <c r="M14" s="57">
        <v>51.5</v>
      </c>
      <c r="N14" s="57">
        <v>69.022999999999996</v>
      </c>
      <c r="O14" s="57">
        <v>59.506</v>
      </c>
      <c r="P14" s="57">
        <v>40.465000000000003</v>
      </c>
      <c r="Q14" s="57">
        <v>10.946000000000002</v>
      </c>
      <c r="R14" s="57">
        <v>0.38</v>
      </c>
      <c r="S14" s="57">
        <v>0.29000000000000004</v>
      </c>
      <c r="T14" s="57">
        <v>8.3770000000000007</v>
      </c>
      <c r="U14" s="57">
        <v>11.510000000000002</v>
      </c>
      <c r="V14" s="57">
        <v>8.5309999999999988</v>
      </c>
      <c r="W14" s="57">
        <v>9.0300000000000011</v>
      </c>
      <c r="X14" s="57">
        <v>12.422000000000001</v>
      </c>
      <c r="Y14" s="57">
        <v>4.8970000000000002</v>
      </c>
      <c r="Z14" s="58"/>
      <c r="AA14" s="59">
        <f t="shared" si="0"/>
        <v>376.28500000000014</v>
      </c>
    </row>
    <row r="15" spans="1:27" ht="24.9" customHeight="1" x14ac:dyDescent="0.25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3">
      <c r="A16" s="60" t="s">
        <v>12</v>
      </c>
      <c r="B16" s="61">
        <f>IF(LEN(B$2)&gt;0,SUM(B10:B15),"")</f>
        <v>199.59100000000001</v>
      </c>
      <c r="C16" s="62">
        <f t="shared" ref="C16:Z16" si="1">IF(LEN(C$2)&gt;0,SUM(C10:C15),"")</f>
        <v>86.116</v>
      </c>
      <c r="D16" s="62">
        <f t="shared" si="1"/>
        <v>74.804999999999993</v>
      </c>
      <c r="E16" s="62">
        <f t="shared" si="1"/>
        <v>75.950999999999993</v>
      </c>
      <c r="F16" s="62">
        <f t="shared" si="1"/>
        <v>90.858999999999995</v>
      </c>
      <c r="G16" s="62">
        <f t="shared" si="1"/>
        <v>87.556000000000012</v>
      </c>
      <c r="H16" s="62">
        <f t="shared" si="1"/>
        <v>80.802000000000007</v>
      </c>
      <c r="I16" s="62">
        <f t="shared" si="1"/>
        <v>69.174999999999997</v>
      </c>
      <c r="J16" s="62">
        <f t="shared" si="1"/>
        <v>94.00200000000001</v>
      </c>
      <c r="K16" s="62">
        <f t="shared" si="1"/>
        <v>82.292000000000002</v>
      </c>
      <c r="L16" s="62">
        <f t="shared" si="1"/>
        <v>90.1</v>
      </c>
      <c r="M16" s="62">
        <f t="shared" si="1"/>
        <v>51.5</v>
      </c>
      <c r="N16" s="62">
        <f t="shared" si="1"/>
        <v>69.022999999999996</v>
      </c>
      <c r="O16" s="62">
        <f t="shared" si="1"/>
        <v>59.506</v>
      </c>
      <c r="P16" s="62">
        <f t="shared" si="1"/>
        <v>40.465000000000003</v>
      </c>
      <c r="Q16" s="62">
        <f t="shared" si="1"/>
        <v>73.102999999999994</v>
      </c>
      <c r="R16" s="62">
        <f t="shared" si="1"/>
        <v>217.57900000000001</v>
      </c>
      <c r="S16" s="62">
        <f t="shared" si="1"/>
        <v>39.523000000000003</v>
      </c>
      <c r="T16" s="62">
        <f t="shared" si="1"/>
        <v>13.377000000000001</v>
      </c>
      <c r="U16" s="62">
        <f t="shared" si="1"/>
        <v>11.510000000000002</v>
      </c>
      <c r="V16" s="62">
        <f t="shared" si="1"/>
        <v>8.5309999999999988</v>
      </c>
      <c r="W16" s="62">
        <f t="shared" si="1"/>
        <v>9.0300000000000011</v>
      </c>
      <c r="X16" s="62">
        <f t="shared" si="1"/>
        <v>25.478999999999999</v>
      </c>
      <c r="Y16" s="62">
        <f t="shared" si="1"/>
        <v>27.066000000000003</v>
      </c>
      <c r="Z16" s="63" t="str">
        <f t="shared" si="1"/>
        <v/>
      </c>
      <c r="AA16" s="64">
        <f>SUM(AA10:AA15)</f>
        <v>1676.9410000000003</v>
      </c>
    </row>
    <row r="17" spans="1:27" ht="18" customHeight="1" thickBot="1" x14ac:dyDescent="0.3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3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" customHeight="1" x14ac:dyDescent="0.25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" customHeight="1" x14ac:dyDescent="0.25">
      <c r="A20" s="75" t="s">
        <v>15</v>
      </c>
      <c r="B20" s="76"/>
      <c r="C20" s="77"/>
      <c r="D20" s="77"/>
      <c r="E20" s="77"/>
      <c r="F20" s="77"/>
      <c r="G20" s="77"/>
      <c r="H20" s="77"/>
      <c r="I20" s="77">
        <v>4.7E-2</v>
      </c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>
        <v>7.0000000000000001E-3</v>
      </c>
      <c r="V20" s="77">
        <v>0.24299999999999999</v>
      </c>
      <c r="W20" s="77">
        <v>0.70099999999999996</v>
      </c>
      <c r="X20" s="77">
        <v>2E-3</v>
      </c>
      <c r="Y20" s="77"/>
      <c r="Z20" s="78"/>
      <c r="AA20" s="79">
        <f t="shared" si="2"/>
        <v>1</v>
      </c>
    </row>
    <row r="21" spans="1:27" ht="24.9" customHeight="1" x14ac:dyDescent="0.25">
      <c r="A21" s="75" t="s">
        <v>16</v>
      </c>
      <c r="B21" s="80"/>
      <c r="C21" s="81"/>
      <c r="D21" s="81"/>
      <c r="E21" s="81"/>
      <c r="F21" s="81"/>
      <c r="G21" s="81"/>
      <c r="H21" s="81"/>
      <c r="I21" s="81">
        <v>0.188</v>
      </c>
      <c r="J21" s="81"/>
      <c r="K21" s="81">
        <v>0.78400000000000003</v>
      </c>
      <c r="L21" s="81"/>
      <c r="M21" s="81">
        <v>0.20100000000000001</v>
      </c>
      <c r="N21" s="81"/>
      <c r="O21" s="81"/>
      <c r="P21" s="81"/>
      <c r="Q21" s="81">
        <v>0.80400000000000005</v>
      </c>
      <c r="R21" s="81"/>
      <c r="S21" s="81">
        <v>0.20200000000000001</v>
      </c>
      <c r="T21" s="81">
        <v>0.81799999999999995</v>
      </c>
      <c r="U21" s="81">
        <v>0.84799999999999998</v>
      </c>
      <c r="V21" s="81">
        <v>0.86099999999999999</v>
      </c>
      <c r="W21" s="81">
        <v>0.86599999999999999</v>
      </c>
      <c r="X21" s="81">
        <v>0.81299999999999994</v>
      </c>
      <c r="Y21" s="81">
        <v>0.56299999999999994</v>
      </c>
      <c r="Z21" s="78"/>
      <c r="AA21" s="79">
        <f t="shared" si="2"/>
        <v>6.9479999999999995</v>
      </c>
    </row>
    <row r="22" spans="1:27" ht="24.9" customHeight="1" x14ac:dyDescent="0.25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" customHeight="1" x14ac:dyDescent="0.25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" customHeight="1" x14ac:dyDescent="0.25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3">
      <c r="A25" s="86" t="s">
        <v>20</v>
      </c>
      <c r="B25" s="87">
        <f>IF(LEN(B$2)&gt;0,SUM(B19:B24),"")</f>
        <v>0</v>
      </c>
      <c r="C25" s="88">
        <f t="shared" ref="C25:Z25" si="3">IF(LEN(C$2)&gt;0,SUM(C19:C24),"")</f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0.23499999999999999</v>
      </c>
      <c r="J25" s="88">
        <f t="shared" si="3"/>
        <v>0</v>
      </c>
      <c r="K25" s="88">
        <f t="shared" si="3"/>
        <v>0.78400000000000003</v>
      </c>
      <c r="L25" s="88">
        <f t="shared" si="3"/>
        <v>0</v>
      </c>
      <c r="M25" s="88">
        <f t="shared" si="3"/>
        <v>0.20100000000000001</v>
      </c>
      <c r="N25" s="88">
        <f t="shared" si="3"/>
        <v>0</v>
      </c>
      <c r="O25" s="88">
        <f t="shared" si="3"/>
        <v>0</v>
      </c>
      <c r="P25" s="88">
        <f t="shared" si="3"/>
        <v>0</v>
      </c>
      <c r="Q25" s="88">
        <f t="shared" si="3"/>
        <v>0.80400000000000005</v>
      </c>
      <c r="R25" s="88">
        <f t="shared" si="3"/>
        <v>0</v>
      </c>
      <c r="S25" s="88">
        <f t="shared" si="3"/>
        <v>0.20200000000000001</v>
      </c>
      <c r="T25" s="88">
        <f t="shared" si="3"/>
        <v>0.81799999999999995</v>
      </c>
      <c r="U25" s="88">
        <f t="shared" si="3"/>
        <v>0.85499999999999998</v>
      </c>
      <c r="V25" s="88">
        <f t="shared" si="3"/>
        <v>1.1040000000000001</v>
      </c>
      <c r="W25" s="88">
        <f t="shared" si="3"/>
        <v>1.5669999999999999</v>
      </c>
      <c r="X25" s="88">
        <f t="shared" si="3"/>
        <v>0.81499999999999995</v>
      </c>
      <c r="Y25" s="88">
        <f t="shared" si="3"/>
        <v>0.56299999999999994</v>
      </c>
      <c r="Z25" s="89" t="str">
        <f t="shared" si="3"/>
        <v/>
      </c>
      <c r="AA25" s="90">
        <f>SUM(AA19:AA24)</f>
        <v>7.9479999999999995</v>
      </c>
    </row>
    <row r="26" spans="1:27" ht="18" customHeight="1" thickBot="1" x14ac:dyDescent="0.3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3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" customHeight="1" x14ac:dyDescent="0.25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" customHeight="1" x14ac:dyDescent="0.25">
      <c r="A29" s="75" t="s">
        <v>23</v>
      </c>
      <c r="B29" s="76">
        <v>199.59100000000001</v>
      </c>
      <c r="C29" s="77">
        <v>86.116</v>
      </c>
      <c r="D29" s="77">
        <v>74.805000000000007</v>
      </c>
      <c r="E29" s="77">
        <v>75.950999999999993</v>
      </c>
      <c r="F29" s="77">
        <v>90.858999999999995</v>
      </c>
      <c r="G29" s="77">
        <v>87.555999999999997</v>
      </c>
      <c r="H29" s="77">
        <v>80.802000000000007</v>
      </c>
      <c r="I29" s="77">
        <v>69.41</v>
      </c>
      <c r="J29" s="77">
        <v>94.001999999999995</v>
      </c>
      <c r="K29" s="77">
        <v>83.075999999999993</v>
      </c>
      <c r="L29" s="77">
        <v>90.1</v>
      </c>
      <c r="M29" s="77">
        <v>51.701000000000001</v>
      </c>
      <c r="N29" s="77">
        <v>69.022999999999996</v>
      </c>
      <c r="O29" s="77">
        <v>59.506</v>
      </c>
      <c r="P29" s="77">
        <v>40.465000000000003</v>
      </c>
      <c r="Q29" s="77">
        <v>73.906999999999996</v>
      </c>
      <c r="R29" s="77">
        <v>217.57900000000001</v>
      </c>
      <c r="S29" s="77">
        <v>39.725000000000001</v>
      </c>
      <c r="T29" s="77">
        <v>14.195</v>
      </c>
      <c r="U29" s="77">
        <v>12.365</v>
      </c>
      <c r="V29" s="77">
        <v>9.6349999999999998</v>
      </c>
      <c r="W29" s="77">
        <v>10.597</v>
      </c>
      <c r="X29" s="77">
        <v>26.294</v>
      </c>
      <c r="Y29" s="77">
        <v>27.629000000000001</v>
      </c>
      <c r="Z29" s="78"/>
      <c r="AA29" s="79">
        <f>SUM(B29:Z29)</f>
        <v>1684.8889999999997</v>
      </c>
    </row>
    <row r="30" spans="1:27" ht="24.9" customHeight="1" x14ac:dyDescent="0.25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3">
      <c r="A31" s="60" t="s">
        <v>25</v>
      </c>
      <c r="B31" s="61">
        <f>IF(LEN(B$2)&gt;0,SUM(B28:B30),"")</f>
        <v>199.59100000000001</v>
      </c>
      <c r="C31" s="62">
        <f t="shared" ref="C31:Z31" si="4">IF(LEN(C$2)&gt;0,SUM(C28:C30),"")</f>
        <v>86.116</v>
      </c>
      <c r="D31" s="62">
        <f t="shared" si="4"/>
        <v>74.805000000000007</v>
      </c>
      <c r="E31" s="62">
        <f t="shared" si="4"/>
        <v>75.950999999999993</v>
      </c>
      <c r="F31" s="62">
        <f t="shared" si="4"/>
        <v>90.858999999999995</v>
      </c>
      <c r="G31" s="62">
        <f t="shared" si="4"/>
        <v>87.555999999999997</v>
      </c>
      <c r="H31" s="62">
        <f t="shared" si="4"/>
        <v>80.802000000000007</v>
      </c>
      <c r="I31" s="62">
        <f t="shared" si="4"/>
        <v>69.41</v>
      </c>
      <c r="J31" s="62">
        <f t="shared" si="4"/>
        <v>94.001999999999995</v>
      </c>
      <c r="K31" s="62">
        <f t="shared" si="4"/>
        <v>83.075999999999993</v>
      </c>
      <c r="L31" s="62">
        <f t="shared" si="4"/>
        <v>90.1</v>
      </c>
      <c r="M31" s="62">
        <f t="shared" si="4"/>
        <v>51.701000000000001</v>
      </c>
      <c r="N31" s="62">
        <f t="shared" si="4"/>
        <v>69.022999999999996</v>
      </c>
      <c r="O31" s="62">
        <f t="shared" si="4"/>
        <v>59.506</v>
      </c>
      <c r="P31" s="62">
        <f t="shared" si="4"/>
        <v>40.465000000000003</v>
      </c>
      <c r="Q31" s="62">
        <f t="shared" si="4"/>
        <v>73.906999999999996</v>
      </c>
      <c r="R31" s="62">
        <f t="shared" si="4"/>
        <v>217.57900000000001</v>
      </c>
      <c r="S31" s="62">
        <f t="shared" si="4"/>
        <v>39.725000000000001</v>
      </c>
      <c r="T31" s="62">
        <f t="shared" si="4"/>
        <v>14.195</v>
      </c>
      <c r="U31" s="62">
        <f t="shared" si="4"/>
        <v>12.365</v>
      </c>
      <c r="V31" s="62">
        <f t="shared" si="4"/>
        <v>9.6349999999999998</v>
      </c>
      <c r="W31" s="62">
        <f t="shared" si="4"/>
        <v>10.597</v>
      </c>
      <c r="X31" s="62">
        <f t="shared" si="4"/>
        <v>26.294</v>
      </c>
      <c r="Y31" s="62">
        <f t="shared" si="4"/>
        <v>27.629000000000001</v>
      </c>
      <c r="Z31" s="63" t="str">
        <f t="shared" si="4"/>
        <v/>
      </c>
      <c r="AA31" s="64">
        <f>SUM(AA28:AA30)</f>
        <v>1684.8889999999997</v>
      </c>
    </row>
    <row r="32" spans="1:27" ht="18" customHeight="1" thickBot="1" x14ac:dyDescent="0.3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3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" customHeight="1" x14ac:dyDescent="0.25">
      <c r="A34" s="70" t="s">
        <v>27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" customHeight="1" x14ac:dyDescent="0.25">
      <c r="A35" s="97" t="s">
        <v>28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" customHeight="1" x14ac:dyDescent="0.25">
      <c r="A36" s="97" t="s">
        <v>29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" customHeight="1" x14ac:dyDescent="0.25">
      <c r="A37" s="97" t="s">
        <v>30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" customHeight="1" x14ac:dyDescent="0.25">
      <c r="A38" s="97" t="s">
        <v>31</v>
      </c>
      <c r="B38" s="98"/>
      <c r="C38" s="99"/>
      <c r="D38" s="99"/>
      <c r="E38" s="99"/>
      <c r="F38" s="99"/>
      <c r="G38" s="99"/>
      <c r="H38" s="99">
        <v>12.9</v>
      </c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12.9</v>
      </c>
    </row>
    <row r="39" spans="1:27" ht="30" customHeight="1" thickBot="1" x14ac:dyDescent="0.3">
      <c r="A39" s="86" t="s">
        <v>32</v>
      </c>
      <c r="B39" s="87">
        <f t="shared" ref="B39:Z39" si="6">IF(LEN(B$2)&gt;0,SUM(B34:B38),"")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12.9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 t="str">
        <f t="shared" si="6"/>
        <v/>
      </c>
      <c r="AA39" s="90">
        <f t="shared" si="5"/>
        <v>12.9</v>
      </c>
    </row>
    <row r="40" spans="1:27" ht="18" customHeight="1" thickBot="1" x14ac:dyDescent="0.3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3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" customHeight="1" x14ac:dyDescent="0.25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" customHeight="1" x14ac:dyDescent="0.25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" customHeight="1" x14ac:dyDescent="0.25">
      <c r="A44" s="97" t="s">
        <v>29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" customHeight="1" x14ac:dyDescent="0.25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" customHeight="1" x14ac:dyDescent="0.25">
      <c r="A46" s="97" t="s">
        <v>31</v>
      </c>
      <c r="B46" s="98"/>
      <c r="C46" s="99"/>
      <c r="D46" s="99"/>
      <c r="E46" s="99"/>
      <c r="F46" s="99"/>
      <c r="G46" s="99"/>
      <c r="H46" s="99">
        <v>12.9</v>
      </c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12.9</v>
      </c>
    </row>
    <row r="47" spans="1:27" ht="24.9" customHeight="1" x14ac:dyDescent="0.25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3">
      <c r="A48" s="86" t="s">
        <v>35</v>
      </c>
      <c r="B48" s="87">
        <f>IF(LEN(B$2)&gt;0,SUM(B42:B47),"")</f>
        <v>0</v>
      </c>
      <c r="C48" s="88">
        <f t="shared" ref="C48:Z48" si="8">IF(LEN(C$2)&gt;0,SUM(C42:C47),"")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12.9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 t="str">
        <f t="shared" si="8"/>
        <v/>
      </c>
      <c r="AA48" s="90">
        <f t="shared" si="7"/>
        <v>12.9</v>
      </c>
    </row>
    <row r="49" spans="1:27" ht="15.9" customHeight="1" thickBot="1" x14ac:dyDescent="0.3"/>
    <row r="50" spans="1:27" ht="30" customHeight="1" thickBot="1" x14ac:dyDescent="0.3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" customHeight="1" thickBot="1" x14ac:dyDescent="0.3">
      <c r="A51" s="86" t="s">
        <v>25</v>
      </c>
      <c r="B51" s="87">
        <f t="shared" ref="B51:Z51" si="10">IF(LEN(B$2)&gt;0,B16+B25+B39,"")</f>
        <v>199.59100000000001</v>
      </c>
      <c r="C51" s="88">
        <f t="shared" si="10"/>
        <v>86.116</v>
      </c>
      <c r="D51" s="88">
        <f t="shared" si="10"/>
        <v>74.804999999999993</v>
      </c>
      <c r="E51" s="88">
        <f t="shared" si="10"/>
        <v>75.950999999999993</v>
      </c>
      <c r="F51" s="88">
        <f t="shared" si="10"/>
        <v>90.858999999999995</v>
      </c>
      <c r="G51" s="88">
        <f t="shared" si="10"/>
        <v>87.556000000000012</v>
      </c>
      <c r="H51" s="88">
        <f t="shared" si="10"/>
        <v>93.702000000000012</v>
      </c>
      <c r="I51" s="88">
        <f t="shared" si="10"/>
        <v>69.41</v>
      </c>
      <c r="J51" s="88">
        <f t="shared" si="10"/>
        <v>94.00200000000001</v>
      </c>
      <c r="K51" s="88">
        <f t="shared" si="10"/>
        <v>83.076000000000008</v>
      </c>
      <c r="L51" s="88">
        <f t="shared" si="10"/>
        <v>90.1</v>
      </c>
      <c r="M51" s="88">
        <f t="shared" si="10"/>
        <v>51.701000000000001</v>
      </c>
      <c r="N51" s="88">
        <f t="shared" si="10"/>
        <v>69.022999999999996</v>
      </c>
      <c r="O51" s="88">
        <f t="shared" si="10"/>
        <v>59.506</v>
      </c>
      <c r="P51" s="88">
        <f t="shared" si="10"/>
        <v>40.465000000000003</v>
      </c>
      <c r="Q51" s="88">
        <f t="shared" si="10"/>
        <v>73.906999999999996</v>
      </c>
      <c r="R51" s="88">
        <f t="shared" si="10"/>
        <v>217.57900000000001</v>
      </c>
      <c r="S51" s="88">
        <f t="shared" si="10"/>
        <v>39.725000000000001</v>
      </c>
      <c r="T51" s="88">
        <f t="shared" si="10"/>
        <v>14.195</v>
      </c>
      <c r="U51" s="88">
        <f t="shared" si="10"/>
        <v>12.365000000000002</v>
      </c>
      <c r="V51" s="88">
        <f t="shared" si="10"/>
        <v>9.634999999999998</v>
      </c>
      <c r="W51" s="88">
        <f t="shared" si="10"/>
        <v>10.597000000000001</v>
      </c>
      <c r="X51" s="88">
        <f t="shared" si="10"/>
        <v>26.294</v>
      </c>
      <c r="Y51" s="88">
        <f t="shared" si="10"/>
        <v>27.629000000000001</v>
      </c>
      <c r="Z51" s="89" t="str">
        <f t="shared" si="10"/>
        <v/>
      </c>
      <c r="AA51" s="104">
        <f>SUM(B51:Z51)</f>
        <v>1697.7889999999995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4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B10" sqref="B10"/>
    </sheetView>
  </sheetViews>
  <sheetFormatPr defaultColWidth="9.109375" defaultRowHeight="13.8" x14ac:dyDescent="0.25"/>
  <cols>
    <col min="1" max="1" width="42.109375" style="5" customWidth="1"/>
    <col min="2" max="23" width="10.6640625" style="5" customWidth="1"/>
    <col min="24" max="25" width="10.77734375" style="5" customWidth="1"/>
    <col min="26" max="26" width="10.6640625" style="5" hidden="1" customWidth="1"/>
    <col min="27" max="27" width="14.6640625" style="5" customWidth="1"/>
    <col min="28" max="16384" width="9.109375" style="5"/>
  </cols>
  <sheetData>
    <row r="1" spans="1:27" ht="39.9" customHeight="1" thickBot="1" x14ac:dyDescent="0.3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3">
      <c r="A2" s="6">
        <v>45400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3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" customHeight="1" x14ac:dyDescent="0.25">
      <c r="A4" s="16" t="s">
        <v>3</v>
      </c>
      <c r="B4" s="17">
        <v>199.59100000000001</v>
      </c>
      <c r="C4" s="18">
        <v>86.116</v>
      </c>
      <c r="D4" s="18">
        <v>74.805000000000007</v>
      </c>
      <c r="E4" s="18">
        <v>75.950999999999993</v>
      </c>
      <c r="F4" s="18">
        <v>90.859000000000009</v>
      </c>
      <c r="G4" s="18">
        <v>87.555999999999997</v>
      </c>
      <c r="H4" s="18">
        <v>93.660999999999987</v>
      </c>
      <c r="I4" s="18">
        <v>69.41</v>
      </c>
      <c r="J4" s="18">
        <v>94.001999999999995</v>
      </c>
      <c r="K4" s="18">
        <v>83.075999999999979</v>
      </c>
      <c r="L4" s="18">
        <v>90.100000000000009</v>
      </c>
      <c r="M4" s="18">
        <v>51.700999999999993</v>
      </c>
      <c r="N4" s="18">
        <v>69.022999999999996</v>
      </c>
      <c r="O4" s="18">
        <v>59.505999999999993</v>
      </c>
      <c r="P4" s="18">
        <v>40.464999999999996</v>
      </c>
      <c r="Q4" s="18">
        <v>73.906999999999982</v>
      </c>
      <c r="R4" s="18">
        <v>217.57900000000001</v>
      </c>
      <c r="S4" s="18">
        <v>39.724999999999994</v>
      </c>
      <c r="T4" s="18">
        <v>14.194999999999999</v>
      </c>
      <c r="U4" s="18">
        <v>12.365</v>
      </c>
      <c r="V4" s="18">
        <v>9.6349999999999998</v>
      </c>
      <c r="W4" s="18">
        <v>10.597</v>
      </c>
      <c r="X4" s="18">
        <v>26.294</v>
      </c>
      <c r="Y4" s="18">
        <v>27.629000000000001</v>
      </c>
      <c r="Z4" s="19"/>
      <c r="AA4" s="20">
        <f>SUM(B4:Z4)</f>
        <v>1697.7479999999996</v>
      </c>
    </row>
    <row r="5" spans="1:27" ht="24.9" customHeight="1" thickBot="1" x14ac:dyDescent="0.3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3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" customHeight="1" x14ac:dyDescent="0.25">
      <c r="A7" s="26" t="s">
        <v>3</v>
      </c>
      <c r="B7" s="27">
        <v>79.52</v>
      </c>
      <c r="C7" s="28">
        <v>68.31</v>
      </c>
      <c r="D7" s="28">
        <v>67.540000000000006</v>
      </c>
      <c r="E7" s="28">
        <v>67.599999999999994</v>
      </c>
      <c r="F7" s="28">
        <v>72.91</v>
      </c>
      <c r="G7" s="28">
        <v>83</v>
      </c>
      <c r="H7" s="28">
        <v>105.76</v>
      </c>
      <c r="I7" s="28">
        <v>74.540000000000006</v>
      </c>
      <c r="J7" s="28">
        <v>67.42</v>
      </c>
      <c r="K7" s="28">
        <v>74.27</v>
      </c>
      <c r="L7" s="28">
        <v>66.03</v>
      </c>
      <c r="M7" s="28">
        <v>35.44</v>
      </c>
      <c r="N7" s="28">
        <v>22.52</v>
      </c>
      <c r="O7" s="28">
        <v>37.22</v>
      </c>
      <c r="P7" s="28">
        <v>53.39</v>
      </c>
      <c r="Q7" s="28">
        <v>68.17</v>
      </c>
      <c r="R7" s="28">
        <v>69</v>
      </c>
      <c r="S7" s="28">
        <v>80.52</v>
      </c>
      <c r="T7" s="28">
        <v>90.37</v>
      </c>
      <c r="U7" s="28">
        <v>134.84</v>
      </c>
      <c r="V7" s="28">
        <v>134.5</v>
      </c>
      <c r="W7" s="28">
        <v>111.01</v>
      </c>
      <c r="X7" s="28">
        <v>87.88</v>
      </c>
      <c r="Y7" s="28">
        <v>76.5</v>
      </c>
      <c r="Z7" s="29"/>
      <c r="AA7" s="30">
        <f>IF(SUM(B7:Z7)&lt;&gt;0,AVERAGEIF(B7:Z7,"&lt;&gt;"""),"")</f>
        <v>76.177499999999995</v>
      </c>
    </row>
    <row r="8" spans="1:27" ht="24.9" customHeight="1" thickBot="1" x14ac:dyDescent="0.3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3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" customHeight="1" x14ac:dyDescent="0.25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" customHeight="1" x14ac:dyDescent="0.25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" customHeight="1" x14ac:dyDescent="0.25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>
        <v>168</v>
      </c>
      <c r="S12" s="52"/>
      <c r="T12" s="52"/>
      <c r="U12" s="52"/>
      <c r="V12" s="52"/>
      <c r="W12" s="52"/>
      <c r="X12" s="52"/>
      <c r="Y12" s="52"/>
      <c r="Z12" s="53"/>
      <c r="AA12" s="54">
        <f t="shared" si="0"/>
        <v>168</v>
      </c>
    </row>
    <row r="13" spans="1:27" ht="24.9" customHeight="1" x14ac:dyDescent="0.25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" customHeight="1" x14ac:dyDescent="0.25">
      <c r="A14" s="55" t="s">
        <v>10</v>
      </c>
      <c r="B14" s="56">
        <v>138.03299999999999</v>
      </c>
      <c r="C14" s="57">
        <v>34.73899999999999</v>
      </c>
      <c r="D14" s="57">
        <v>32.411999999999999</v>
      </c>
      <c r="E14" s="57">
        <v>25.231000000000002</v>
      </c>
      <c r="F14" s="57">
        <v>24.771999999999998</v>
      </c>
      <c r="G14" s="57">
        <v>16.664999999999999</v>
      </c>
      <c r="H14" s="57">
        <v>37.256</v>
      </c>
      <c r="I14" s="57">
        <v>42.661000000000001</v>
      </c>
      <c r="J14" s="57">
        <v>47.432999999999993</v>
      </c>
      <c r="K14" s="57">
        <v>35.226999999999997</v>
      </c>
      <c r="L14" s="57">
        <v>23.395</v>
      </c>
      <c r="M14" s="57">
        <v>11.195</v>
      </c>
      <c r="N14" s="57">
        <v>9.8789999999999996</v>
      </c>
      <c r="O14" s="57">
        <v>8.7590000000000003</v>
      </c>
      <c r="P14" s="57">
        <v>7.3819999999999997</v>
      </c>
      <c r="Q14" s="57">
        <v>8.995000000000001</v>
      </c>
      <c r="R14" s="57">
        <v>30.969000000000001</v>
      </c>
      <c r="S14" s="57">
        <v>18.556000000000001</v>
      </c>
      <c r="T14" s="57">
        <v>1.84</v>
      </c>
      <c r="U14" s="57"/>
      <c r="V14" s="57"/>
      <c r="W14" s="57"/>
      <c r="X14" s="57">
        <v>1.1060000000000001</v>
      </c>
      <c r="Y14" s="57">
        <v>1.5499999999999998</v>
      </c>
      <c r="Z14" s="58"/>
      <c r="AA14" s="59">
        <f t="shared" si="0"/>
        <v>558.05499999999995</v>
      </c>
    </row>
    <row r="15" spans="1:27" ht="24.9" customHeight="1" x14ac:dyDescent="0.25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3">
      <c r="A16" s="60" t="s">
        <v>12</v>
      </c>
      <c r="B16" s="61">
        <f>IF(LEN(B$2)&gt;0,SUM(B10:B15),"")</f>
        <v>138.03299999999999</v>
      </c>
      <c r="C16" s="62">
        <f t="shared" ref="C16:Z16" si="1">IF(LEN(C$2)&gt;0,SUM(C10:C15),"")</f>
        <v>34.73899999999999</v>
      </c>
      <c r="D16" s="62">
        <f t="shared" si="1"/>
        <v>32.411999999999999</v>
      </c>
      <c r="E16" s="62">
        <f t="shared" si="1"/>
        <v>25.231000000000002</v>
      </c>
      <c r="F16" s="62">
        <f t="shared" si="1"/>
        <v>24.771999999999998</v>
      </c>
      <c r="G16" s="62">
        <f t="shared" si="1"/>
        <v>16.664999999999999</v>
      </c>
      <c r="H16" s="62">
        <f t="shared" si="1"/>
        <v>37.256</v>
      </c>
      <c r="I16" s="62">
        <f t="shared" si="1"/>
        <v>42.661000000000001</v>
      </c>
      <c r="J16" s="62">
        <f t="shared" si="1"/>
        <v>47.432999999999993</v>
      </c>
      <c r="K16" s="62">
        <f t="shared" si="1"/>
        <v>35.226999999999997</v>
      </c>
      <c r="L16" s="62">
        <f t="shared" si="1"/>
        <v>23.395</v>
      </c>
      <c r="M16" s="62">
        <f t="shared" si="1"/>
        <v>11.195</v>
      </c>
      <c r="N16" s="62">
        <f t="shared" si="1"/>
        <v>9.8789999999999996</v>
      </c>
      <c r="O16" s="62">
        <f t="shared" si="1"/>
        <v>8.7590000000000003</v>
      </c>
      <c r="P16" s="62">
        <f t="shared" si="1"/>
        <v>7.3819999999999997</v>
      </c>
      <c r="Q16" s="62">
        <f t="shared" si="1"/>
        <v>8.995000000000001</v>
      </c>
      <c r="R16" s="62">
        <f t="shared" si="1"/>
        <v>198.96899999999999</v>
      </c>
      <c r="S16" s="62">
        <f t="shared" si="1"/>
        <v>18.556000000000001</v>
      </c>
      <c r="T16" s="62">
        <f t="shared" si="1"/>
        <v>1.84</v>
      </c>
      <c r="U16" s="62">
        <f t="shared" si="1"/>
        <v>0</v>
      </c>
      <c r="V16" s="62">
        <f t="shared" si="1"/>
        <v>0</v>
      </c>
      <c r="W16" s="62">
        <f t="shared" si="1"/>
        <v>0</v>
      </c>
      <c r="X16" s="62">
        <f t="shared" si="1"/>
        <v>1.1060000000000001</v>
      </c>
      <c r="Y16" s="62">
        <f t="shared" si="1"/>
        <v>1.5499999999999998</v>
      </c>
      <c r="Z16" s="63" t="str">
        <f t="shared" si="1"/>
        <v/>
      </c>
      <c r="AA16" s="64">
        <f>SUM(AA10:AA15)</f>
        <v>726.05499999999995</v>
      </c>
    </row>
    <row r="17" spans="1:27" ht="18" customHeight="1" thickBot="1" x14ac:dyDescent="0.3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3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" customHeight="1" x14ac:dyDescent="0.25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" customHeight="1" x14ac:dyDescent="0.25">
      <c r="A20" s="75" t="s">
        <v>15</v>
      </c>
      <c r="B20" s="76">
        <v>19.600000000000001</v>
      </c>
      <c r="C20" s="77">
        <v>14.377000000000001</v>
      </c>
      <c r="D20" s="77">
        <v>13.8</v>
      </c>
      <c r="E20" s="77">
        <v>14.135</v>
      </c>
      <c r="F20" s="77">
        <v>20.2</v>
      </c>
      <c r="G20" s="77">
        <v>22.052000000000003</v>
      </c>
      <c r="H20" s="77">
        <v>15.4</v>
      </c>
      <c r="I20" s="77">
        <v>2.8</v>
      </c>
      <c r="J20" s="77">
        <v>4.4800000000000004</v>
      </c>
      <c r="K20" s="77">
        <v>11.3</v>
      </c>
      <c r="L20" s="77">
        <v>18.855999999999998</v>
      </c>
      <c r="M20" s="77">
        <v>5.1619999999999999</v>
      </c>
      <c r="N20" s="77">
        <v>9.7370000000000001</v>
      </c>
      <c r="O20" s="77">
        <v>3.6309999999999998</v>
      </c>
      <c r="P20" s="77">
        <v>5.4269999999999996</v>
      </c>
      <c r="Q20" s="77">
        <v>16.419</v>
      </c>
      <c r="R20" s="77">
        <v>5.282</v>
      </c>
      <c r="S20" s="77">
        <v>5.8840000000000003</v>
      </c>
      <c r="T20" s="77">
        <v>3.3149999999999999</v>
      </c>
      <c r="U20" s="77"/>
      <c r="V20" s="77"/>
      <c r="W20" s="77"/>
      <c r="X20" s="77">
        <v>4.0999999999999996</v>
      </c>
      <c r="Y20" s="77">
        <v>4</v>
      </c>
      <c r="Z20" s="78"/>
      <c r="AA20" s="79">
        <f t="shared" si="2"/>
        <v>219.95700000000002</v>
      </c>
    </row>
    <row r="21" spans="1:27" ht="24.9" customHeight="1" x14ac:dyDescent="0.25">
      <c r="A21" s="75" t="s">
        <v>16</v>
      </c>
      <c r="B21" s="80">
        <v>38.758000000000003</v>
      </c>
      <c r="C21" s="81">
        <v>37</v>
      </c>
      <c r="D21" s="81">
        <v>28.593000000000004</v>
      </c>
      <c r="E21" s="81">
        <v>36.584999999999994</v>
      </c>
      <c r="F21" s="81">
        <v>45.887</v>
      </c>
      <c r="G21" s="81">
        <v>48.838999999999999</v>
      </c>
      <c r="H21" s="81">
        <v>41.004999999999995</v>
      </c>
      <c r="I21" s="81">
        <v>23.948999999999998</v>
      </c>
      <c r="J21" s="81">
        <v>42.088999999999999</v>
      </c>
      <c r="K21" s="81">
        <v>36.548999999999999</v>
      </c>
      <c r="L21" s="81">
        <v>47.848999999999997</v>
      </c>
      <c r="M21" s="81">
        <v>35.343999999999994</v>
      </c>
      <c r="N21" s="81">
        <v>49.406999999999996</v>
      </c>
      <c r="O21" s="81">
        <v>47.115999999999993</v>
      </c>
      <c r="P21" s="81">
        <v>27.655999999999999</v>
      </c>
      <c r="Q21" s="81">
        <v>48.493000000000002</v>
      </c>
      <c r="R21" s="81">
        <v>13.327999999999999</v>
      </c>
      <c r="S21" s="81">
        <v>15.285</v>
      </c>
      <c r="T21" s="81">
        <v>9.0399999999999991</v>
      </c>
      <c r="U21" s="81">
        <v>12.365</v>
      </c>
      <c r="V21" s="81">
        <v>9.6349999999999998</v>
      </c>
      <c r="W21" s="81">
        <v>10.597</v>
      </c>
      <c r="X21" s="81">
        <v>21.088000000000001</v>
      </c>
      <c r="Y21" s="81">
        <v>22.079000000000001</v>
      </c>
      <c r="Z21" s="78"/>
      <c r="AA21" s="79">
        <f t="shared" si="2"/>
        <v>748.53599999999983</v>
      </c>
    </row>
    <row r="22" spans="1:27" ht="24.9" customHeight="1" x14ac:dyDescent="0.25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" customHeight="1" x14ac:dyDescent="0.25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" customHeight="1" x14ac:dyDescent="0.25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3">
      <c r="A25" s="86" t="s">
        <v>20</v>
      </c>
      <c r="B25" s="87">
        <f t="shared" ref="B25:AA25" si="3">SUM(B19:B24)</f>
        <v>58.358000000000004</v>
      </c>
      <c r="C25" s="88">
        <f t="shared" si="3"/>
        <v>51.377000000000002</v>
      </c>
      <c r="D25" s="88">
        <f t="shared" si="3"/>
        <v>42.393000000000001</v>
      </c>
      <c r="E25" s="88">
        <f t="shared" si="3"/>
        <v>50.719999999999992</v>
      </c>
      <c r="F25" s="88">
        <f t="shared" si="3"/>
        <v>66.087000000000003</v>
      </c>
      <c r="G25" s="88">
        <f t="shared" si="3"/>
        <v>70.891000000000005</v>
      </c>
      <c r="H25" s="88">
        <f t="shared" si="3"/>
        <v>56.404999999999994</v>
      </c>
      <c r="I25" s="88">
        <f t="shared" si="3"/>
        <v>26.748999999999999</v>
      </c>
      <c r="J25" s="88">
        <f t="shared" si="3"/>
        <v>46.569000000000003</v>
      </c>
      <c r="K25" s="88">
        <f t="shared" si="3"/>
        <v>47.849000000000004</v>
      </c>
      <c r="L25" s="88">
        <f t="shared" si="3"/>
        <v>66.704999999999998</v>
      </c>
      <c r="M25" s="88">
        <f t="shared" si="3"/>
        <v>40.505999999999993</v>
      </c>
      <c r="N25" s="88">
        <f t="shared" si="3"/>
        <v>59.143999999999998</v>
      </c>
      <c r="O25" s="88">
        <f t="shared" si="3"/>
        <v>50.746999999999993</v>
      </c>
      <c r="P25" s="88">
        <f t="shared" si="3"/>
        <v>33.082999999999998</v>
      </c>
      <c r="Q25" s="88">
        <f t="shared" si="3"/>
        <v>64.912000000000006</v>
      </c>
      <c r="R25" s="88">
        <f t="shared" si="3"/>
        <v>18.61</v>
      </c>
      <c r="S25" s="88">
        <f t="shared" si="3"/>
        <v>21.169</v>
      </c>
      <c r="T25" s="88">
        <f t="shared" si="3"/>
        <v>12.354999999999999</v>
      </c>
      <c r="U25" s="88">
        <f t="shared" si="3"/>
        <v>12.365</v>
      </c>
      <c r="V25" s="88">
        <f t="shared" si="3"/>
        <v>9.6349999999999998</v>
      </c>
      <c r="W25" s="88">
        <f t="shared" si="3"/>
        <v>10.597</v>
      </c>
      <c r="X25" s="88">
        <f t="shared" si="3"/>
        <v>25.188000000000002</v>
      </c>
      <c r="Y25" s="88">
        <f t="shared" si="3"/>
        <v>26.079000000000001</v>
      </c>
      <c r="Z25" s="89">
        <f t="shared" si="3"/>
        <v>0</v>
      </c>
      <c r="AA25" s="90">
        <f t="shared" si="3"/>
        <v>968.49299999999982</v>
      </c>
    </row>
    <row r="26" spans="1:27" ht="18" customHeight="1" thickBot="1" x14ac:dyDescent="0.3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3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" customHeight="1" x14ac:dyDescent="0.25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" customHeight="1" x14ac:dyDescent="0.25">
      <c r="A29" s="75" t="s">
        <v>23</v>
      </c>
      <c r="B29" s="76">
        <v>196.39099999999999</v>
      </c>
      <c r="C29" s="77">
        <v>86.116</v>
      </c>
      <c r="D29" s="77">
        <v>74.805000000000007</v>
      </c>
      <c r="E29" s="77">
        <v>75.950999999999993</v>
      </c>
      <c r="F29" s="77">
        <v>90.858999999999995</v>
      </c>
      <c r="G29" s="77">
        <v>87.555999999999997</v>
      </c>
      <c r="H29" s="77">
        <v>93.661000000000001</v>
      </c>
      <c r="I29" s="77">
        <v>69.41</v>
      </c>
      <c r="J29" s="77">
        <v>94.001999999999995</v>
      </c>
      <c r="K29" s="77">
        <v>83.075999999999993</v>
      </c>
      <c r="L29" s="77">
        <v>90.1</v>
      </c>
      <c r="M29" s="77">
        <v>51.701000000000001</v>
      </c>
      <c r="N29" s="77">
        <v>69.022999999999996</v>
      </c>
      <c r="O29" s="77">
        <v>59.506</v>
      </c>
      <c r="P29" s="77">
        <v>40.465000000000003</v>
      </c>
      <c r="Q29" s="77">
        <v>73.906999999999996</v>
      </c>
      <c r="R29" s="77">
        <v>217.57900000000001</v>
      </c>
      <c r="S29" s="77">
        <v>39.725000000000001</v>
      </c>
      <c r="T29" s="77">
        <v>14.195</v>
      </c>
      <c r="U29" s="77">
        <v>12.365</v>
      </c>
      <c r="V29" s="77">
        <v>9.6349999999999998</v>
      </c>
      <c r="W29" s="77">
        <v>10.597</v>
      </c>
      <c r="X29" s="77">
        <v>26.294</v>
      </c>
      <c r="Y29" s="77">
        <v>27.629000000000001</v>
      </c>
      <c r="Z29" s="78"/>
      <c r="AA29" s="79">
        <f>SUM(B29:Z29)</f>
        <v>1694.5479999999998</v>
      </c>
    </row>
    <row r="30" spans="1:27" ht="24.9" customHeight="1" x14ac:dyDescent="0.25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3">
      <c r="A31" s="60" t="s">
        <v>38</v>
      </c>
      <c r="B31" s="61">
        <f t="shared" ref="B31:AA31" si="4">SUM(B28:B30)</f>
        <v>196.39099999999999</v>
      </c>
      <c r="C31" s="62">
        <f t="shared" si="4"/>
        <v>86.116</v>
      </c>
      <c r="D31" s="62">
        <f t="shared" si="4"/>
        <v>74.805000000000007</v>
      </c>
      <c r="E31" s="62">
        <f t="shared" si="4"/>
        <v>75.950999999999993</v>
      </c>
      <c r="F31" s="62">
        <f t="shared" si="4"/>
        <v>90.858999999999995</v>
      </c>
      <c r="G31" s="62">
        <f t="shared" si="4"/>
        <v>87.555999999999997</v>
      </c>
      <c r="H31" s="62">
        <f t="shared" si="4"/>
        <v>93.661000000000001</v>
      </c>
      <c r="I31" s="62">
        <f t="shared" si="4"/>
        <v>69.41</v>
      </c>
      <c r="J31" s="62">
        <f t="shared" si="4"/>
        <v>94.001999999999995</v>
      </c>
      <c r="K31" s="62">
        <f t="shared" si="4"/>
        <v>83.075999999999993</v>
      </c>
      <c r="L31" s="62">
        <f t="shared" si="4"/>
        <v>90.1</v>
      </c>
      <c r="M31" s="62">
        <f t="shared" si="4"/>
        <v>51.701000000000001</v>
      </c>
      <c r="N31" s="62">
        <f t="shared" si="4"/>
        <v>69.022999999999996</v>
      </c>
      <c r="O31" s="62">
        <f t="shared" si="4"/>
        <v>59.506</v>
      </c>
      <c r="P31" s="62">
        <f t="shared" si="4"/>
        <v>40.465000000000003</v>
      </c>
      <c r="Q31" s="62">
        <f t="shared" si="4"/>
        <v>73.906999999999996</v>
      </c>
      <c r="R31" s="62">
        <f t="shared" si="4"/>
        <v>217.57900000000001</v>
      </c>
      <c r="S31" s="62">
        <f t="shared" si="4"/>
        <v>39.725000000000001</v>
      </c>
      <c r="T31" s="62">
        <f t="shared" si="4"/>
        <v>14.195</v>
      </c>
      <c r="U31" s="62">
        <f t="shared" si="4"/>
        <v>12.365</v>
      </c>
      <c r="V31" s="62">
        <f t="shared" si="4"/>
        <v>9.6349999999999998</v>
      </c>
      <c r="W31" s="62">
        <f t="shared" si="4"/>
        <v>10.597</v>
      </c>
      <c r="X31" s="62">
        <f t="shared" si="4"/>
        <v>26.294</v>
      </c>
      <c r="Y31" s="62">
        <f t="shared" si="4"/>
        <v>27.629000000000001</v>
      </c>
      <c r="Z31" s="63">
        <f t="shared" si="4"/>
        <v>0</v>
      </c>
      <c r="AA31" s="64">
        <f t="shared" si="4"/>
        <v>1694.5479999999998</v>
      </c>
    </row>
    <row r="32" spans="1:27" ht="18" customHeight="1" thickBot="1" x14ac:dyDescent="0.3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3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" customHeight="1" x14ac:dyDescent="0.25">
      <c r="A34" s="70" t="s">
        <v>40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" customHeight="1" x14ac:dyDescent="0.25">
      <c r="A35" s="97" t="s">
        <v>41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" customHeight="1" x14ac:dyDescent="0.25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" customHeight="1" x14ac:dyDescent="0.25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" customHeight="1" x14ac:dyDescent="0.25">
      <c r="A38" s="97" t="s">
        <v>44</v>
      </c>
      <c r="B38" s="98">
        <v>3.2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3.2</v>
      </c>
    </row>
    <row r="39" spans="1:27" ht="30" customHeight="1" thickBot="1" x14ac:dyDescent="0.3">
      <c r="A39" s="86" t="s">
        <v>45</v>
      </c>
      <c r="B39" s="87">
        <f t="shared" ref="B39:Z39" si="6">SUM(B34:B38)</f>
        <v>3.2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>
        <f t="shared" si="6"/>
        <v>0</v>
      </c>
      <c r="AA39" s="90">
        <f t="shared" si="5"/>
        <v>3.2</v>
      </c>
    </row>
    <row r="40" spans="1:27" ht="18" customHeight="1" thickBot="1" x14ac:dyDescent="0.3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3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" customHeight="1" x14ac:dyDescent="0.25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" customHeight="1" x14ac:dyDescent="0.25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" customHeight="1" x14ac:dyDescent="0.25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" customHeight="1" x14ac:dyDescent="0.25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" customHeight="1" x14ac:dyDescent="0.25">
      <c r="A46" s="97" t="s">
        <v>44</v>
      </c>
      <c r="B46" s="98">
        <v>3.2</v>
      </c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3.2</v>
      </c>
    </row>
    <row r="47" spans="1:27" ht="24.9" customHeight="1" x14ac:dyDescent="0.25">
      <c r="A47" s="85" t="s">
        <v>47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3">
      <c r="A48" s="86" t="s">
        <v>48</v>
      </c>
      <c r="B48" s="87">
        <f>SUM(B42:B47)</f>
        <v>3.2</v>
      </c>
      <c r="C48" s="88">
        <f t="shared" ref="C48:Z48" si="8">SUM(C42:C47)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>
        <f t="shared" si="8"/>
        <v>0</v>
      </c>
      <c r="AA48" s="90">
        <f t="shared" si="7"/>
        <v>3.2</v>
      </c>
    </row>
    <row r="49" spans="1:27" ht="15.9" customHeight="1" thickBot="1" x14ac:dyDescent="0.3"/>
    <row r="50" spans="1:27" ht="30" customHeight="1" thickBot="1" x14ac:dyDescent="0.3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" customHeight="1" thickBot="1" x14ac:dyDescent="0.3">
      <c r="A51" s="86" t="s">
        <v>38</v>
      </c>
      <c r="B51" s="87">
        <f t="shared" ref="B51:Z51" si="10">SUM(B10:B15)+B25+B39</f>
        <v>199.59099999999998</v>
      </c>
      <c r="C51" s="88">
        <f t="shared" si="10"/>
        <v>86.115999999999985</v>
      </c>
      <c r="D51" s="88">
        <f t="shared" si="10"/>
        <v>74.805000000000007</v>
      </c>
      <c r="E51" s="88">
        <f t="shared" si="10"/>
        <v>75.950999999999993</v>
      </c>
      <c r="F51" s="88">
        <f t="shared" si="10"/>
        <v>90.859000000000009</v>
      </c>
      <c r="G51" s="88">
        <f t="shared" si="10"/>
        <v>87.556000000000012</v>
      </c>
      <c r="H51" s="88">
        <f t="shared" si="10"/>
        <v>93.661000000000001</v>
      </c>
      <c r="I51" s="88">
        <f t="shared" si="10"/>
        <v>69.41</v>
      </c>
      <c r="J51" s="88">
        <f t="shared" si="10"/>
        <v>94.001999999999995</v>
      </c>
      <c r="K51" s="88">
        <f t="shared" si="10"/>
        <v>83.075999999999993</v>
      </c>
      <c r="L51" s="88">
        <f t="shared" si="10"/>
        <v>90.1</v>
      </c>
      <c r="M51" s="88">
        <f t="shared" si="10"/>
        <v>51.700999999999993</v>
      </c>
      <c r="N51" s="88">
        <f t="shared" si="10"/>
        <v>69.022999999999996</v>
      </c>
      <c r="O51" s="88">
        <f t="shared" si="10"/>
        <v>59.505999999999993</v>
      </c>
      <c r="P51" s="88">
        <f t="shared" si="10"/>
        <v>40.464999999999996</v>
      </c>
      <c r="Q51" s="88">
        <f t="shared" si="10"/>
        <v>73.907000000000011</v>
      </c>
      <c r="R51" s="88">
        <f t="shared" si="10"/>
        <v>217.57900000000001</v>
      </c>
      <c r="S51" s="88">
        <f t="shared" si="10"/>
        <v>39.725000000000001</v>
      </c>
      <c r="T51" s="88">
        <f t="shared" si="10"/>
        <v>14.194999999999999</v>
      </c>
      <c r="U51" s="88">
        <f t="shared" si="10"/>
        <v>12.365</v>
      </c>
      <c r="V51" s="88">
        <f t="shared" si="10"/>
        <v>9.6349999999999998</v>
      </c>
      <c r="W51" s="88">
        <f t="shared" si="10"/>
        <v>10.597</v>
      </c>
      <c r="X51" s="88">
        <f t="shared" si="10"/>
        <v>26.294000000000004</v>
      </c>
      <c r="Y51" s="88">
        <f t="shared" si="10"/>
        <v>27.629000000000001</v>
      </c>
      <c r="Z51" s="89">
        <f t="shared" si="10"/>
        <v>0</v>
      </c>
      <c r="AA51" s="104">
        <f>SUM(B51:Z51)</f>
        <v>1697.7479999999996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09375" defaultRowHeight="13.8" x14ac:dyDescent="0.25"/>
  <cols>
    <col min="1" max="1" width="42.109375" style="5" customWidth="1"/>
    <col min="2" max="23" width="10.6640625" style="5" customWidth="1"/>
    <col min="24" max="25" width="10.77734375" style="5" customWidth="1"/>
    <col min="26" max="26" width="10.6640625" style="5" hidden="1" customWidth="1"/>
    <col min="27" max="27" width="14.6640625" style="5" customWidth="1"/>
    <col min="28" max="16384" width="9.109375" style="5"/>
  </cols>
  <sheetData>
    <row r="1" spans="1:27" ht="39.9" customHeight="1" thickBot="1" x14ac:dyDescent="0.3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3">
      <c r="A2" s="6">
        <v>45400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3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" customHeight="1" x14ac:dyDescent="0.25">
      <c r="A4" s="16" t="s">
        <v>3</v>
      </c>
      <c r="B4" s="17">
        <v>3.2</v>
      </c>
      <c r="C4" s="18"/>
      <c r="D4" s="18"/>
      <c r="E4" s="18"/>
      <c r="F4" s="18"/>
      <c r="G4" s="18"/>
      <c r="H4" s="18">
        <v>-12.9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111">
        <f>SUM(B4:Z4)</f>
        <v>-9.6999999999999993</v>
      </c>
    </row>
    <row r="5" spans="1:27" ht="24.9" customHeight="1" thickBot="1" x14ac:dyDescent="0.3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3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" customHeight="1" x14ac:dyDescent="0.25">
      <c r="A7" s="26" t="s">
        <v>3</v>
      </c>
      <c r="B7" s="116">
        <v>79.52</v>
      </c>
      <c r="C7" s="117">
        <v>68.31</v>
      </c>
      <c r="D7" s="117">
        <v>67.540000000000006</v>
      </c>
      <c r="E7" s="117">
        <v>67.599999999999994</v>
      </c>
      <c r="F7" s="117">
        <v>72.91</v>
      </c>
      <c r="G7" s="117">
        <v>83</v>
      </c>
      <c r="H7" s="117">
        <v>105.76</v>
      </c>
      <c r="I7" s="117">
        <v>74.540000000000006</v>
      </c>
      <c r="J7" s="117">
        <v>67.42</v>
      </c>
      <c r="K7" s="117">
        <v>74.27</v>
      </c>
      <c r="L7" s="117">
        <v>66.03</v>
      </c>
      <c r="M7" s="117">
        <v>35.44</v>
      </c>
      <c r="N7" s="117">
        <v>22.52</v>
      </c>
      <c r="O7" s="117">
        <v>37.22</v>
      </c>
      <c r="P7" s="117">
        <v>53.39</v>
      </c>
      <c r="Q7" s="117">
        <v>68.17</v>
      </c>
      <c r="R7" s="117">
        <v>69</v>
      </c>
      <c r="S7" s="117">
        <v>80.52</v>
      </c>
      <c r="T7" s="117">
        <v>90.37</v>
      </c>
      <c r="U7" s="117">
        <v>134.84</v>
      </c>
      <c r="V7" s="117">
        <v>134.5</v>
      </c>
      <c r="W7" s="117">
        <v>111.01</v>
      </c>
      <c r="X7" s="117">
        <v>87.88</v>
      </c>
      <c r="Y7" s="117">
        <v>76.5</v>
      </c>
      <c r="Z7" s="118"/>
      <c r="AA7" s="119">
        <f>IF(SUM(B7:Z7)&lt;&gt;0,AVERAGEIF(B7:Z7,"&lt;&gt;"""),"")</f>
        <v>76.177499999999995</v>
      </c>
    </row>
    <row r="8" spans="1:27" ht="24.9" customHeight="1" thickBot="1" x14ac:dyDescent="0.3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3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3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" customHeight="1" x14ac:dyDescent="0.25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" customHeight="1" x14ac:dyDescent="0.25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" customHeight="1" x14ac:dyDescent="0.25">
      <c r="A13" s="97" t="s">
        <v>29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0</v>
      </c>
    </row>
    <row r="14" spans="1:27" ht="24.9" customHeight="1" x14ac:dyDescent="0.25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" customHeight="1" x14ac:dyDescent="0.25">
      <c r="A15" s="97" t="s">
        <v>31</v>
      </c>
      <c r="B15" s="128"/>
      <c r="C15" s="133"/>
      <c r="D15" s="133"/>
      <c r="E15" s="133"/>
      <c r="F15" s="133"/>
      <c r="G15" s="133"/>
      <c r="H15" s="133">
        <v>12.9</v>
      </c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12.9</v>
      </c>
    </row>
    <row r="16" spans="1:27" ht="30" customHeight="1" thickBot="1" x14ac:dyDescent="0.3">
      <c r="A16" s="86" t="s">
        <v>50</v>
      </c>
      <c r="B16" s="134">
        <f t="shared" ref="B16:Z16" si="1">IF(LEN(B$2)&gt;0,SUM(B11:B15),"")</f>
        <v>0</v>
      </c>
      <c r="C16" s="135">
        <f t="shared" si="1"/>
        <v>0</v>
      </c>
      <c r="D16" s="135">
        <f t="shared" si="1"/>
        <v>0</v>
      </c>
      <c r="E16" s="135">
        <f t="shared" si="1"/>
        <v>0</v>
      </c>
      <c r="F16" s="135">
        <f t="shared" si="1"/>
        <v>0</v>
      </c>
      <c r="G16" s="135">
        <f t="shared" si="1"/>
        <v>0</v>
      </c>
      <c r="H16" s="135">
        <f t="shared" si="1"/>
        <v>12.9</v>
      </c>
      <c r="I16" s="135">
        <f t="shared" si="1"/>
        <v>0</v>
      </c>
      <c r="J16" s="135">
        <f t="shared" si="1"/>
        <v>0</v>
      </c>
      <c r="K16" s="135">
        <f t="shared" si="1"/>
        <v>0</v>
      </c>
      <c r="L16" s="135">
        <f t="shared" si="1"/>
        <v>0</v>
      </c>
      <c r="M16" s="135">
        <f t="shared" si="1"/>
        <v>0</v>
      </c>
      <c r="N16" s="135">
        <f t="shared" si="1"/>
        <v>0</v>
      </c>
      <c r="O16" s="135">
        <f t="shared" si="1"/>
        <v>0</v>
      </c>
      <c r="P16" s="135">
        <f t="shared" si="1"/>
        <v>0</v>
      </c>
      <c r="Q16" s="135">
        <f t="shared" si="1"/>
        <v>0</v>
      </c>
      <c r="R16" s="135">
        <f t="shared" si="1"/>
        <v>0</v>
      </c>
      <c r="S16" s="135">
        <f t="shared" si="1"/>
        <v>0</v>
      </c>
      <c r="T16" s="135">
        <f t="shared" si="1"/>
        <v>0</v>
      </c>
      <c r="U16" s="135">
        <f t="shared" si="1"/>
        <v>0</v>
      </c>
      <c r="V16" s="135">
        <f t="shared" si="1"/>
        <v>0</v>
      </c>
      <c r="W16" s="135">
        <f t="shared" si="1"/>
        <v>0</v>
      </c>
      <c r="X16" s="135">
        <f t="shared" si="1"/>
        <v>0</v>
      </c>
      <c r="Y16" s="135">
        <f t="shared" si="1"/>
        <v>0</v>
      </c>
      <c r="Z16" s="136" t="str">
        <f t="shared" si="1"/>
        <v/>
      </c>
      <c r="AA16" s="90">
        <f t="shared" si="0"/>
        <v>12.9</v>
      </c>
    </row>
    <row r="17" spans="1:27" ht="18" customHeight="1" thickBot="1" x14ac:dyDescent="0.3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3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" customHeight="1" x14ac:dyDescent="0.25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" customHeight="1" x14ac:dyDescent="0.25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" customHeight="1" x14ac:dyDescent="0.25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0</v>
      </c>
    </row>
    <row r="22" spans="1:27" ht="24.9" customHeight="1" x14ac:dyDescent="0.25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" customHeight="1" x14ac:dyDescent="0.25">
      <c r="A23" s="97" t="s">
        <v>44</v>
      </c>
      <c r="B23" s="128">
        <v>3.2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1"/>
      <c r="AA23" s="132">
        <f t="shared" si="2"/>
        <v>3.2</v>
      </c>
    </row>
    <row r="24" spans="1:27" ht="30" customHeight="1" thickBot="1" x14ac:dyDescent="0.3">
      <c r="A24" s="86" t="s">
        <v>48</v>
      </c>
      <c r="B24" s="134">
        <f t="shared" ref="B24:Z24" si="3">IF(LEN(B$2)&gt;0,SUM(B19:B23),"")</f>
        <v>3.2</v>
      </c>
      <c r="C24" s="135">
        <f t="shared" si="3"/>
        <v>0</v>
      </c>
      <c r="D24" s="135">
        <f t="shared" si="3"/>
        <v>0</v>
      </c>
      <c r="E24" s="135">
        <f t="shared" si="3"/>
        <v>0</v>
      </c>
      <c r="F24" s="135">
        <f t="shared" si="3"/>
        <v>0</v>
      </c>
      <c r="G24" s="135">
        <f t="shared" si="3"/>
        <v>0</v>
      </c>
      <c r="H24" s="135">
        <f t="shared" si="3"/>
        <v>0</v>
      </c>
      <c r="I24" s="135">
        <f t="shared" si="3"/>
        <v>0</v>
      </c>
      <c r="J24" s="135">
        <f t="shared" si="3"/>
        <v>0</v>
      </c>
      <c r="K24" s="135">
        <f t="shared" si="3"/>
        <v>0</v>
      </c>
      <c r="L24" s="135">
        <f t="shared" si="3"/>
        <v>0</v>
      </c>
      <c r="M24" s="135">
        <f t="shared" si="3"/>
        <v>0</v>
      </c>
      <c r="N24" s="135">
        <f t="shared" si="3"/>
        <v>0</v>
      </c>
      <c r="O24" s="135">
        <f t="shared" si="3"/>
        <v>0</v>
      </c>
      <c r="P24" s="135">
        <f t="shared" si="3"/>
        <v>0</v>
      </c>
      <c r="Q24" s="135">
        <f t="shared" si="3"/>
        <v>0</v>
      </c>
      <c r="R24" s="135">
        <f t="shared" si="3"/>
        <v>0</v>
      </c>
      <c r="S24" s="135">
        <f t="shared" si="3"/>
        <v>0</v>
      </c>
      <c r="T24" s="135">
        <f t="shared" si="3"/>
        <v>0</v>
      </c>
      <c r="U24" s="135">
        <f t="shared" si="3"/>
        <v>0</v>
      </c>
      <c r="V24" s="135">
        <f t="shared" si="3"/>
        <v>0</v>
      </c>
      <c r="W24" s="135">
        <f t="shared" si="3"/>
        <v>0</v>
      </c>
      <c r="X24" s="135">
        <f t="shared" si="3"/>
        <v>0</v>
      </c>
      <c r="Y24" s="135">
        <f t="shared" si="3"/>
        <v>0</v>
      </c>
      <c r="Z24" s="136" t="str">
        <f t="shared" si="3"/>
        <v/>
      </c>
      <c r="AA24" s="90">
        <f t="shared" si="2"/>
        <v>3.2</v>
      </c>
    </row>
    <row r="25" spans="1:27" ht="15.9" customHeight="1" x14ac:dyDescent="0.25"/>
    <row r="28" spans="1:27" x14ac:dyDescent="0.25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5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4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2024-04-17T20:22:54Z</dcterms:created>
  <dcterms:modified xsi:type="dcterms:W3CDTF">2024-04-17T20:22:55Z</dcterms:modified>
</cp:coreProperties>
</file>