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DaM\TmpFiles\"/>
    </mc:Choice>
  </mc:AlternateContent>
  <bookViews>
    <workbookView xWindow="0" yWindow="0" windowWidth="28800" windowHeight="12315"/>
  </bookViews>
  <sheets>
    <sheet name="SPOT_Summary (SELL)" sheetId="4" r:id="rId1"/>
    <sheet name="SPOT_Summary (BUY)" sheetId="5" r:id="rId2"/>
    <sheet name="MKT_Coupling" sheetId="6" r:id="rId3"/>
    <sheet name="Summary_Chart" sheetId="7" r:id="rId4"/>
  </sheets>
  <externalReferences>
    <externalReference r:id="rId5"/>
  </externalReferences>
  <definedNames>
    <definedName name="AUTO_EMAIL_REMOTE_FOLDER">[1]Parameters!$B$32</definedName>
    <definedName name="BRD_EXP_NAMES_DAM_CPL">MKT_Coupling!$A$19:$A$23</definedName>
    <definedName name="BRD_EXP_NAMES_SUM_BUY">'SPOT_Summary (BUY)'!$A$31:$A$35</definedName>
    <definedName name="BRD_EXP_NAMES_SUM_BUY_CPL">'SPOT_Summary (BUY)'!$A$39:$A$43</definedName>
    <definedName name="BRD_EXP_VALUES_ANAL_BUY">'[1]SPOT_Analytical (BUY)'!$B$70:$Z$74</definedName>
    <definedName name="BRD_EXP_VALUES_DAM_CPL">MKT_Coupling!$B$19:$Z$23</definedName>
    <definedName name="BRD_EXP_VALUES_SUM_BUY">'SPOT_Summary (BUY)'!$B$31:$Z$35</definedName>
    <definedName name="BRD_EXP_VALUES_SUM_BUY_CPL">'SPOT_Summary (BUY)'!$B$39:$Z$43</definedName>
    <definedName name="BRD_IMP_NAMES_DAM_CPL">MKT_Coupling!$A$11:$A$15</definedName>
    <definedName name="BRD_IMP_NAMES_SUM_SELL">'SPOT_Summary (SELL)'!$A$31:$A$35</definedName>
    <definedName name="BRD_IMP_NAMES_SUM_SELL_CPL">'SPOT_Summary (SELL)'!$A$39:$A$43</definedName>
    <definedName name="BRD_IMP_VALUES_ANAL_SELL">'[1]SPOT_Analytical (SELL)'!$B$70:$Z$74</definedName>
    <definedName name="BRD_IMP_VALUES_DAM_CPL">MKT_Coupling!$B$11:$Z$15</definedName>
    <definedName name="BRD_IMP_VALUES_SUM_SELL">'SPOT_Summary (SELL)'!$B$31:$Z$35</definedName>
    <definedName name="BRD_IMP_VALUES_SUM_SELL_CPL">'SPOT_Summary (SELL)'!$B$39:$Z$43</definedName>
    <definedName name="BUY_ORDERS_NAMES_SUM_BUY">'SPOT_Summary (BUY)'!$A$25:$A$27</definedName>
    <definedName name="BUY_ORDERS_VALUES_SUM_BUY">'SPOT_Summary (BUY)'!$B$25:$Z$27</definedName>
    <definedName name="DAILY_FUEL_PRICES_UNIT_NAMES">[1]Fuel_Prices!$A$3:$A$30</definedName>
    <definedName name="DAILY_LAKE_LEVELS_DATE">[1]Lake_Levels!$B$3:$B$22</definedName>
    <definedName name="DAM_CPL_PUB_TIME">MKT_Coupling!$V$1</definedName>
    <definedName name="DAM_PRE_MARKET_DATA_LOCAL_FOLDER">[1]Parameters!$B$37</definedName>
    <definedName name="DAS_CALENDAR_OP1">[1]DAS_Calendar!$F$5</definedName>
    <definedName name="DAS_CALENDAR_OP2">[1]DAS_Calendar!$F$6</definedName>
    <definedName name="DAS_CALENDAR_SUMMARY_EDATE">[1]DAS_Calendar_Summary!$D$3</definedName>
    <definedName name="DAS_CALENDAR_SUMMARY_SDATE">[1]DAS_Calendar_Summary!$D$2</definedName>
    <definedName name="DAS_CALENDAR_TARGET_DATE">[1]DAS_Calendar!$F$4</definedName>
    <definedName name="Das_Data_Availabilities">[1]Systems_Events!$S$2:$S$9</definedName>
    <definedName name="Das_Data_CHP">[1]Systems_Events!$O$2:$O$11</definedName>
    <definedName name="Das_Data_CommisioningTesting">[1]Systems_Events!$N$2:$N$9</definedName>
    <definedName name="Das_Data_DASGate">[1]Systems_Events!$V$2:$V$7</definedName>
    <definedName name="Das_Data_InterZonal">[1]Systems_Events!$R$2:$R$9</definedName>
    <definedName name="DAS_Data_LoadDeclarations">[1]Systems_Events!$K$2:$K$10</definedName>
    <definedName name="DAS_Data_LoadForecast">[1]Systems_Events!$J$2:$J$10</definedName>
    <definedName name="Das_Data_MandatoryWaters">[1]Systems_Events!$M$2:$M$11</definedName>
    <definedName name="Das_Data_NTC">[1]Systems_Events!$Q$2:$Q$10</definedName>
    <definedName name="Das_Data_OnBehalfOff">[1]Systems_Events!$W$2:$W$7</definedName>
    <definedName name="Das_Data_PTRs">[1]Systems_Events!$T$2:$T$12</definedName>
    <definedName name="Das_Data_Rejection">[1]Systems_Events!$U$2:$U$12</definedName>
    <definedName name="Das_Data_ReserveRequirements">[1]Systems_Events!$P$2:$P$9</definedName>
    <definedName name="Das_Data_RESForecast">[1]Systems_Events!$L$2:$L$10</definedName>
    <definedName name="Das_Data_Validation">[1]Systems_Events!$X$2:$X$7</definedName>
    <definedName name="DAS_DISFUNCTIONS_FOR_ACTIONS">[1]Systems_Events!$A$19:$A$31</definedName>
    <definedName name="DAS_DISFUNCTIONS_FOR_ACTIONSx">[1]Systems_Events!$A$19:$B$31</definedName>
    <definedName name="DAS_DISFUNCTIONS_SEVERITY">[1]Systems_Events!$A$34:$A$46</definedName>
    <definedName name="DAS_DISFUNCTIONS_TIMELIMIT">[1]Systems_Events!$B$34:$B$46</definedName>
    <definedName name="Das_Settlement_Run">[1]Systems_Events!$AG$2:$AG$18</definedName>
    <definedName name="Das_Solution">[1]Systems_Events!$AA$2:$AA$9</definedName>
    <definedName name="Das_Solution_Check">[1]Systems_Events!$AC$2:$AC$16</definedName>
    <definedName name="Das_Solution_Convergence">[1]Systems_Events!$AB$2:$AB$9</definedName>
    <definedName name="Das_Solution_GatesShift">[1]Systems_Events!$AD$2:$AD$7</definedName>
    <definedName name="Das_Solution_InitialConditions">[1]Systems_Events!$Y$2:$Y$7</definedName>
    <definedName name="Das_Solution_Publication">[1]Systems_Events!$AF$2:$AF$10</definedName>
    <definedName name="Das_Solution_Reports">[1]Systems_Events!$AE$2:$AE$7</definedName>
    <definedName name="Das_Solution_Run">[1]Systems_Events!$Z$2:$Z$9</definedName>
    <definedName name="DELIVERY_DAY">[1]ETSS_Reports_ControlPanel!$C$3</definedName>
    <definedName name="DEM_UNITS_HVL_VALUES_ANAL_BUY">'[1]SPOT_Analytical (BUY)'!$B$62:$Z$62</definedName>
    <definedName name="DEM_UNITS_HVL_VALUES_ANAL_SELL">'[1]SPOT_Analytical (SELL)'!$B$62:$Z$62</definedName>
    <definedName name="DEM_UNITS_LVL_VALUES_ANAL_BUY">'[1]SPOT_Analytical (BUY)'!$B$64:$Z$64</definedName>
    <definedName name="DEM_UNITS_LVL_VALUES_ANAL_SELL">'[1]SPOT_Analytical (SELL)'!$B$64:$Z$64</definedName>
    <definedName name="DEM_UNITS_MVL_VALUES_ANAL_BUY">'[1]SPOT_Analytical (BUY)'!$B$63:$Z$63</definedName>
    <definedName name="DEM_UNITS_MVL_VALUES_ANAL_SELL">'[1]SPOT_Analytical (SELL)'!$B$63:$Z$63</definedName>
    <definedName name="DEM_UNITS_PMP_VALUES_ANAL_BUY">'[1]SPOT_Analytical (BUY)'!$B$65:$Z$65</definedName>
    <definedName name="DEM_UNITS_PMP_VALUES_ANAL_SELL">'[1]SPOT_Analytical (SELL)'!$B$65:$Z$65</definedName>
    <definedName name="DEM_UNITS_SLL_VALUES_ANAL_BUY">'[1]SPOT_Analytical (BUY)'!$B$66:$Z$66</definedName>
    <definedName name="DEM_UNITS_SLL_VALUES_ANAL_SELL">'[1]SPOT_Analytical (SELL)'!$B$66:$Z$66</definedName>
    <definedName name="DEMAND_NAMES_SUM_BUY">'SPOT_Summary (BUY)'!$A$17:$A$21</definedName>
    <definedName name="DEMAND_NAMES_SUM_SELL">'SPOT_Summary (SELL)'!$A$17:$A$21</definedName>
    <definedName name="DEMAND_VALUES_SUM_BUY">'SPOT_Summary (BUY)'!$B$17:$Z$21</definedName>
    <definedName name="DEMAND_VALUES_SUM_SELL">'SPOT_Summary (SELL)'!$B$17:$Z$21</definedName>
    <definedName name="eMail_Addresses_DAS_Malfunctions">[1]Parameters!$B$100</definedName>
    <definedName name="eMail_Addresses_DAS_Malfunctions_ADMIE_FWD">[1]Parameters!$B$101</definedName>
    <definedName name="eMail_IT_ISSUES">[1]Systems_Events!$C$2:$C$7</definedName>
    <definedName name="ETSS_RES_AVAIL_MSG_Unit_Include">[1]ETSS_RES_Avail_XML!$E$16:$E$51</definedName>
    <definedName name="ETSS_RES_AVAIL_MSG_UNIT_TS_VERSIONS">[1]ETSS_RES_Avail_XML!$D$16:$D$51</definedName>
    <definedName name="GAS_UNITS_VALUES_ANAL_BUY">'[1]SPOT_Analytical (BUY)'!$B$23:$Z$36</definedName>
    <definedName name="GAS_UNITS_VALUES_ANAL_SELL">'[1]SPOT_Analytical (SELL)'!$B$23:$Z$36</definedName>
    <definedName name="GR_MAINLAND_MCP_ANAL_SELL">'[1]SPOT_Analytical (SELL)'!$B$7:$Z$7</definedName>
    <definedName name="GR_MAINLAND_MCP_DAM_CPL">[1]MKT_Coupling!$B$7:$Z$7</definedName>
    <definedName name="GR_MAINLAND_MCP_SUM_BUY">'SPOT_Summary (BUY)'!$B$7:$Z$7</definedName>
    <definedName name="GR_MAINLAND_MCP_SUM_SELL" localSheetId="2">'[1]SPOT_Summary (SELL)'!$B$7:$Z$7</definedName>
    <definedName name="GR_MAINLAND_MCP_SUM_SELL" localSheetId="1">'[1]SPOT_Summary (SELL)'!$B$7:$Z$7</definedName>
    <definedName name="GR_MAINLAND_MCP_SUM_SELL">'SPOT_Summary (SELL)'!$B$7:$Z$7</definedName>
    <definedName name="HDR_UNITS_VALUES_ANAL_BUY">'[1]SPOT_Analytical (BUY)'!$B$38:$Z$55</definedName>
    <definedName name="HDR_UNITS_VALUES_ANAL_SELL">'[1]SPOT_Analytical (SELL)'!$B$38:$Z$55</definedName>
    <definedName name="HYDRO_VARIABLE_COST_DATE">[1]Hydro_MAVC!$B$4</definedName>
    <definedName name="HYDRO_VARIABLE_COST_LOCAL_FOLDER">[1]Parameters!$B$46</definedName>
    <definedName name="Internet_IT_ISSUES">[1]Systems_Events!$D$2:$D$5</definedName>
    <definedName name="Intranet_IT_ISSUES">[1]Systems_Events!$E$2:$E$9</definedName>
    <definedName name="ITEM_STATUS">[1]LookUp_Lists!$AJ$2:$AJ$15</definedName>
    <definedName name="LIG_UNITS_VALUES_ANAL_BUY">'[1]SPOT_Analytical (BUY)'!$B$10:$Z$21</definedName>
    <definedName name="LIG_UNITS_VALUES_ANAL_SELL">'[1]SPOT_Analytical (SELL)'!$B$10:$Z$21</definedName>
    <definedName name="LOOKUP_MMS_LAKES">[1]LookUp_Lists!$P$2:$P$17</definedName>
    <definedName name="MARKET_OPERATORS">[1]Parameters!$B$87:$B$95</definedName>
    <definedName name="MKT_OVW_PARTICIPANTS_B">[1]SPOT_Orders_OverView_01!$A$24:$A$34</definedName>
    <definedName name="MKT_OVW_PARTICIPANTS_S">[1]SPOT_Orders_OverView_01!$A$5:$A$20</definedName>
    <definedName name="MMS_IT_ISSUES">[1]Systems_Events!$A$2:$A$12</definedName>
    <definedName name="MMS_Participants_IT_ISSUES">[1]Systems_Events!$G$2:$G$14</definedName>
    <definedName name="MONTHS_NAME">[1]LookUp_Lists!$B$2:$B$13</definedName>
    <definedName name="MSS_IT_ISSUES">[1]Systems_Events!$B$2:$B$9</definedName>
    <definedName name="MSS_Participants_IT_ISSUES">[1]Systems_Events!$H$2:$H$12</definedName>
    <definedName name="MTUs_MKT_DAM_COUPLING">MKT_Coupling!$B$2:$Z$2</definedName>
    <definedName name="MTUs_MKT_SUM_BUY">'SPOT_Summary (BUY)'!$B$2:$Z$2</definedName>
    <definedName name="MTUs_MKT_SUM_SELL">'SPOT_Summary (SELL)'!$B$2:$Z$2</definedName>
    <definedName name="NET_POSITION_GR_MAINLAND_DAM_CPL">MKT_Coupling!$B$4:$Z$4</definedName>
    <definedName name="NEW_WEBSITE_REMOTE_FOLDER">[1]Parameters!$B$56</definedName>
    <definedName name="PARTICIPANT_NAME">[1]ParticipantsMainData!$A$3:$A$76</definedName>
    <definedName name="PARTICIPANTS_MAININFO_ALL">[1]ParticipantsMainData!$A$3:$U$76</definedName>
    <definedName name="_xlnm.Print_Area" localSheetId="2">MKT_Coupling!$A$1:$AA$24</definedName>
    <definedName name="_xlnm.Print_Area" localSheetId="0">'SPOT_Summary (SELL)'!$A$1:$AA$36</definedName>
    <definedName name="REP_MNU_T_BUY_Q">[1]ETSS_Reports_ControlPanel!$C$38:$C$47</definedName>
    <definedName name="REP_MNU_T_SELL_Q">[1]ETSS_Reports_ControlPanel!$C$26:$C$35</definedName>
    <definedName name="RES_AVAILABILITIES_DELIVERY_DAY">[1]ETSS_RES_Avail_XML!$C$2</definedName>
    <definedName name="RES_AVAILABILITIES_MSG_VERSION">[1]ETSS_RES_Avail_XML!$C$11</definedName>
    <definedName name="RES_AVAILABILITIES_MTUs">[1]ETSS_RES_Avail_XML!$C$4</definedName>
    <definedName name="RES_MSG_XML_AVAIL_SELECTION">[1]ETSS_RES_Avail_XML!$B$16:$E$51</definedName>
    <definedName name="RES_PORTFOLIOS_VALUES_LOOKUP_NCAP">[1]RES_Portfolios!$C$10:$K$34</definedName>
    <definedName name="RES_TABLE_DATE">[1]RES_Table!$C$2</definedName>
    <definedName name="RES_UNITS_VALUES_ANAL_BUY">'[1]SPOT_Analytical (BUY)'!$B$57:$Z$58</definedName>
    <definedName name="RES_UNITS_VALUES_ANAL_SELL">'[1]SPOT_Analytical (SELL)'!$B$57:$Z$58</definedName>
    <definedName name="SELL_ORDERS_NAMES_SUM_SELL">'SPOT_Summary (SELL)'!$A$25:$A$27</definedName>
    <definedName name="SELL_ORDERS_VALUES_SUM_SELL">'SPOT_Summary (SELL)'!$B$25:$Z$27</definedName>
    <definedName name="SETT_MONTHLY_eMail_YN">[1]StatementsCommunication!$E$20:$E$95</definedName>
    <definedName name="SETT_MONTHLY_MONTH">[1]StatementsCommunication!$C$3</definedName>
    <definedName name="SETT_MONTHLY_PLANGs">[1]StatementsCommunication!$D$20:$D$95</definedName>
    <definedName name="SETT_MONTHLY_PNAME">[1]StatementsCommunication!$B$11</definedName>
    <definedName name="SETT_MONTHLY_YEAR">[1]StatementsCommunication!$B$3</definedName>
    <definedName name="TARGET_MARKET">[1]ETSS_Reports_ControlPanel!$C$5</definedName>
    <definedName name="TARGET_MARKET_REPORT_VERSION">[1]ETSS_Reports_ControlPanel!$T$2</definedName>
    <definedName name="Telephone_IT_ISSUES">[1]Systems_Events!$F$2:$F$6</definedName>
    <definedName name="TESTING_PERIOD">[1]ETSS_Reports_ControlPanel!$C$2</definedName>
    <definedName name="TM_MARKETS_CALENDAR_LOCAL_FOLDER">[1]Parameters!$B$44</definedName>
    <definedName name="TM_MARKETS_ETSS_NCCREP_LOCAL_FOLDER">[1]Parameters!$B$43</definedName>
    <definedName name="TM_MARKETS_ETSS_SUMREP_LOCAL_FOLDER">[1]Parameters!$B$41</definedName>
    <definedName name="TM_MARKETS_MALFUNCTIONS_LOCAL_FOLDER">[1]Parameters!$B$45</definedName>
    <definedName name="TM_MARKETS_RES_REPORTS_LOCAL_FOLDER">[1]Parameters!$B$47</definedName>
    <definedName name="TM_MARKETS_RES_REPRESENTATIVES_TABLE_FOLDER">[1]Parameters!$B$48</definedName>
    <definedName name="TOT_DEMAND_GR_MAINLAND_SUM_BUY">'SPOT_Summary (BUY)'!$B$4:$Z$4</definedName>
    <definedName name="TOT_SUM_BUY_PUB_TIME">'SPOT_Summary (BUY)'!$V$1</definedName>
    <definedName name="TOT_SUM_SELL_PUB_TIME">'SPOT_Summary (SELL)'!$V$1</definedName>
    <definedName name="TOT_SUPPLY_GR_MAINLAND_SUM_SELL">'SPOT_Summary (SELL)'!$B$4:$Z$4</definedName>
    <definedName name="UNITS_GAS_VALUES_SUM_BUY">'SPOT_Summary (BUY)'!$B$11:$Z$11</definedName>
    <definedName name="UNITS_GAS_VALUES_SUM_SELL">'SPOT_Summary (SELL)'!$B$11:$Z$11</definedName>
    <definedName name="UNITS_HDR_VALUES_SUM_BUY">'SPOT_Summary (BUY)'!$B$12:$Z$12</definedName>
    <definedName name="UNITS_HDR_VALUES_SUM_SELL">'SPOT_Summary (SELL)'!$B$12:$Z$12</definedName>
    <definedName name="UNITS_IMP_VALUES_SUM_SELL">'SPOT_Summary (SELL)'!$B$36:$Z$36</definedName>
    <definedName name="UNITS_LIG_VALUES_SUM_BUY">'SPOT_Summary (BUY)'!$B$10:$Z$10</definedName>
    <definedName name="UNITS_LIG_VALUES_SUM_SELL">'SPOT_Summary (SELL)'!$B$10:$Z$10</definedName>
    <definedName name="UNITS_NAMES_SUM_BUY">'SPOT_Summary (BUY)'!$A$10:$A$13</definedName>
    <definedName name="UNITS_NAMES_SUM_SELL">'SPOT_Summary (SELL)'!$A$10:$A$13</definedName>
    <definedName name="UNITS_RES_VALUES_SUM_BUY">'SPOT_Summary (BUY)'!$B$13:$Z$13</definedName>
    <definedName name="UNITS_RES_VALUES_SUM_SELL">'SPOT_Summary (SELL)'!$B$13:$Z$13</definedName>
    <definedName name="UNITS_VALUES_SUM_BUY">'SPOT_Summary (BUY)'!$B$10:$Z$13</definedName>
    <definedName name="UNITS_VALUES_SUM_SELL">'SPOT_Summary (SELL)'!$B$10:$Z$13</definedName>
    <definedName name="Website_IT_ISSUES">[1]Systems_Events!$I$2:$I$7</definedName>
    <definedName name="XML_FILES_CREATED_LOCAL_FOLDER">[1]Parameters!$B$51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6" l="1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A23" i="6"/>
  <c r="AA22" i="6"/>
  <c r="AA21" i="6"/>
  <c r="AA20" i="6"/>
  <c r="AA19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A15" i="6"/>
  <c r="AA14" i="6"/>
  <c r="AA13" i="6"/>
  <c r="AA12" i="6"/>
  <c r="AA11" i="6"/>
  <c r="AA4" i="6"/>
  <c r="B22" i="5"/>
  <c r="B36" i="5"/>
  <c r="B47" i="5"/>
  <c r="C22" i="5"/>
  <c r="C36" i="5"/>
  <c r="C47" i="5"/>
  <c r="D22" i="5"/>
  <c r="D36" i="5"/>
  <c r="D47" i="5"/>
  <c r="E22" i="5"/>
  <c r="E36" i="5"/>
  <c r="E47" i="5"/>
  <c r="F22" i="5"/>
  <c r="F36" i="5"/>
  <c r="F47" i="5"/>
  <c r="G22" i="5"/>
  <c r="G36" i="5"/>
  <c r="G47" i="5"/>
  <c r="H22" i="5"/>
  <c r="H36" i="5"/>
  <c r="H47" i="5"/>
  <c r="I22" i="5"/>
  <c r="I36" i="5"/>
  <c r="I47" i="5"/>
  <c r="J22" i="5"/>
  <c r="J36" i="5"/>
  <c r="J47" i="5"/>
  <c r="K22" i="5"/>
  <c r="K36" i="5"/>
  <c r="K47" i="5"/>
  <c r="L22" i="5"/>
  <c r="L36" i="5"/>
  <c r="L47" i="5"/>
  <c r="M22" i="5"/>
  <c r="M36" i="5"/>
  <c r="M47" i="5"/>
  <c r="N22" i="5"/>
  <c r="N36" i="5"/>
  <c r="N47" i="5"/>
  <c r="O22" i="5"/>
  <c r="O36" i="5"/>
  <c r="O47" i="5"/>
  <c r="P22" i="5"/>
  <c r="P36" i="5"/>
  <c r="P47" i="5"/>
  <c r="Q22" i="5"/>
  <c r="Q36" i="5"/>
  <c r="Q47" i="5"/>
  <c r="R22" i="5"/>
  <c r="R36" i="5"/>
  <c r="R47" i="5"/>
  <c r="S22" i="5"/>
  <c r="S36" i="5"/>
  <c r="S47" i="5"/>
  <c r="T22" i="5"/>
  <c r="T36" i="5"/>
  <c r="T47" i="5"/>
  <c r="U22" i="5"/>
  <c r="U36" i="5"/>
  <c r="U47" i="5"/>
  <c r="V22" i="5"/>
  <c r="V36" i="5"/>
  <c r="V47" i="5"/>
  <c r="W22" i="5"/>
  <c r="W36" i="5"/>
  <c r="W47" i="5"/>
  <c r="X22" i="5"/>
  <c r="X36" i="5"/>
  <c r="X47" i="5"/>
  <c r="Y22" i="5"/>
  <c r="Y36" i="5"/>
  <c r="Y47" i="5"/>
  <c r="Z22" i="5"/>
  <c r="Z36" i="5"/>
  <c r="Z47" i="5"/>
  <c r="AA47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A43" i="5"/>
  <c r="AA42" i="5"/>
  <c r="AA41" i="5"/>
  <c r="AA40" i="5"/>
  <c r="AA39" i="5"/>
  <c r="AA36" i="5"/>
  <c r="AA35" i="5"/>
  <c r="AA34" i="5"/>
  <c r="AA33" i="5"/>
  <c r="AA32" i="5"/>
  <c r="AA31" i="5"/>
  <c r="AA25" i="5"/>
  <c r="AA26" i="5"/>
  <c r="AA27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A17" i="5"/>
  <c r="AA18" i="5"/>
  <c r="AA19" i="5"/>
  <c r="AA20" i="5"/>
  <c r="AA21" i="5"/>
  <c r="AA22" i="5"/>
  <c r="AA10" i="5"/>
  <c r="AA11" i="5"/>
  <c r="AA12" i="5"/>
  <c r="AA13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A4" i="5"/>
  <c r="B14" i="4"/>
  <c r="B22" i="4"/>
  <c r="B36" i="4"/>
  <c r="B47" i="4"/>
  <c r="C14" i="4"/>
  <c r="C22" i="4"/>
  <c r="C36" i="4"/>
  <c r="C47" i="4"/>
  <c r="D14" i="4"/>
  <c r="D22" i="4"/>
  <c r="D36" i="4"/>
  <c r="D47" i="4"/>
  <c r="E14" i="4"/>
  <c r="E22" i="4"/>
  <c r="E36" i="4"/>
  <c r="E47" i="4"/>
  <c r="F14" i="4"/>
  <c r="F22" i="4"/>
  <c r="F36" i="4"/>
  <c r="F47" i="4"/>
  <c r="G14" i="4"/>
  <c r="G22" i="4"/>
  <c r="G36" i="4"/>
  <c r="G47" i="4"/>
  <c r="H14" i="4"/>
  <c r="H22" i="4"/>
  <c r="H36" i="4"/>
  <c r="H47" i="4"/>
  <c r="I14" i="4"/>
  <c r="I22" i="4"/>
  <c r="I36" i="4"/>
  <c r="I47" i="4"/>
  <c r="J14" i="4"/>
  <c r="J22" i="4"/>
  <c r="J36" i="4"/>
  <c r="J47" i="4"/>
  <c r="K14" i="4"/>
  <c r="K22" i="4"/>
  <c r="K36" i="4"/>
  <c r="K47" i="4"/>
  <c r="L14" i="4"/>
  <c r="L22" i="4"/>
  <c r="L36" i="4"/>
  <c r="L47" i="4"/>
  <c r="M14" i="4"/>
  <c r="M22" i="4"/>
  <c r="M36" i="4"/>
  <c r="M47" i="4"/>
  <c r="N14" i="4"/>
  <c r="N22" i="4"/>
  <c r="N36" i="4"/>
  <c r="N47" i="4"/>
  <c r="O14" i="4"/>
  <c r="O22" i="4"/>
  <c r="O36" i="4"/>
  <c r="O47" i="4"/>
  <c r="P14" i="4"/>
  <c r="P22" i="4"/>
  <c r="P36" i="4"/>
  <c r="P47" i="4"/>
  <c r="Q14" i="4"/>
  <c r="Q22" i="4"/>
  <c r="Q36" i="4"/>
  <c r="Q47" i="4"/>
  <c r="R14" i="4"/>
  <c r="R22" i="4"/>
  <c r="R36" i="4"/>
  <c r="R47" i="4"/>
  <c r="S14" i="4"/>
  <c r="S22" i="4"/>
  <c r="S36" i="4"/>
  <c r="S47" i="4"/>
  <c r="T14" i="4"/>
  <c r="T22" i="4"/>
  <c r="T36" i="4"/>
  <c r="T47" i="4"/>
  <c r="U14" i="4"/>
  <c r="U22" i="4"/>
  <c r="U36" i="4"/>
  <c r="U47" i="4"/>
  <c r="V14" i="4"/>
  <c r="V22" i="4"/>
  <c r="V36" i="4"/>
  <c r="V47" i="4"/>
  <c r="W14" i="4"/>
  <c r="W22" i="4"/>
  <c r="W36" i="4"/>
  <c r="W47" i="4"/>
  <c r="X14" i="4"/>
  <c r="X22" i="4"/>
  <c r="X36" i="4"/>
  <c r="X47" i="4"/>
  <c r="Y14" i="4"/>
  <c r="Y22" i="4"/>
  <c r="Y36" i="4"/>
  <c r="Y47" i="4"/>
  <c r="Z47" i="4"/>
  <c r="AA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A43" i="4"/>
  <c r="AA42" i="4"/>
  <c r="AA41" i="4"/>
  <c r="AA40" i="4"/>
  <c r="AA39" i="4"/>
  <c r="Z36" i="4"/>
  <c r="AA36" i="4"/>
  <c r="AA35" i="4"/>
  <c r="AA34" i="4"/>
  <c r="AA33" i="4"/>
  <c r="AA32" i="4"/>
  <c r="AA31" i="4"/>
  <c r="AA25" i="4"/>
  <c r="AA26" i="4"/>
  <c r="AA27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A17" i="4"/>
  <c r="AA18" i="4"/>
  <c r="AA19" i="4"/>
  <c r="AA20" i="4"/>
  <c r="AA21" i="4"/>
  <c r="AA22" i="4"/>
  <c r="Z22" i="4"/>
  <c r="AA10" i="4"/>
  <c r="AA11" i="4"/>
  <c r="AA12" i="4"/>
  <c r="AA13" i="4"/>
  <c r="AA14" i="4"/>
  <c r="Z14" i="4"/>
  <c r="AA7" i="4"/>
  <c r="AA4" i="4"/>
</calcChain>
</file>

<file path=xl/sharedStrings.xml><?xml version="1.0" encoding="utf-8"?>
<sst xmlns="http://schemas.openxmlformats.org/spreadsheetml/2006/main" count="110" uniqueCount="49">
  <si>
    <t>Publication on: 11/09/2021 23:18:59</t>
  </si>
  <si>
    <t>TOTAL</t>
  </si>
  <si>
    <t>Total SELL Trades</t>
  </si>
  <si>
    <t>Greece Mainland</t>
  </si>
  <si>
    <t>Market Clearing Price</t>
  </si>
  <si>
    <t>PRODUCTION TECHNOLOGY / MTU</t>
  </si>
  <si>
    <t>LIGNITE</t>
  </si>
  <si>
    <t>GAS</t>
  </si>
  <si>
    <t>HYDRO</t>
  </si>
  <si>
    <t>RENEWABLES</t>
  </si>
  <si>
    <t>PRODUCTION</t>
  </si>
  <si>
    <t>DEMAND / MTU</t>
  </si>
  <si>
    <t>HV LOAD</t>
  </si>
  <si>
    <t>MV LOAD</t>
  </si>
  <si>
    <t>LV LOAD</t>
  </si>
  <si>
    <t>PUMP</t>
  </si>
  <si>
    <t>SYSTEM LOSSES</t>
  </si>
  <si>
    <t>DEMAND</t>
  </si>
  <si>
    <t>SELL TRADES Price Type /  MTU</t>
  </si>
  <si>
    <t>Priority Price-Taking</t>
  </si>
  <si>
    <t>Hybrid</t>
  </si>
  <si>
    <t>Block</t>
  </si>
  <si>
    <t>SELL</t>
  </si>
  <si>
    <t>BORDER IMPORTS</t>
  </si>
  <si>
    <t>AL-GR</t>
  </si>
  <si>
    <t>MK-GR</t>
  </si>
  <si>
    <t>BG-GR</t>
  </si>
  <si>
    <t>TR-GR</t>
  </si>
  <si>
    <t>IT-GR</t>
  </si>
  <si>
    <t xml:space="preserve"> IMPORTS</t>
  </si>
  <si>
    <t>BORDER IMPORTS (IMPLICIT)</t>
  </si>
  <si>
    <t xml:space="preserve"> IMPORTS (IMPLICIT)</t>
  </si>
  <si>
    <t>Total BUY Trades</t>
  </si>
  <si>
    <t>BUY TRADES Price Type /  MTU</t>
  </si>
  <si>
    <t>BUY</t>
  </si>
  <si>
    <t>BORDER EXPORTS</t>
  </si>
  <si>
    <t>GR-AL</t>
  </si>
  <si>
    <t>GR-MK</t>
  </si>
  <si>
    <t>GR-BG</t>
  </si>
  <si>
    <t>GR-TR</t>
  </si>
  <si>
    <t>GR-IT</t>
  </si>
  <si>
    <t>EXPORTS</t>
  </si>
  <si>
    <t>BORDER EXPORTS (IMPLICIT)</t>
  </si>
  <si>
    <t>EXPORTS (IMPLICIT)</t>
  </si>
  <si>
    <t>BIDDING ZONE NET POSITION</t>
  </si>
  <si>
    <t>IMPORTS (IMPLICIT)</t>
  </si>
  <si>
    <t>Local Intraday '2' Market</t>
  </si>
  <si>
    <t>Local Intraday '2' Market Coupling Results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</si>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</sst>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ddd\,\ dd\ mmmm\,\ yyyy"/>
    <numFmt numFmtId="165" formatCode="00"/>
    <numFmt numFmtId="166" formatCode="#,##0.000"/>
    <numFmt numFmtId="167" formatCode="0.000"/>
  </numFmts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6"/>
      <name val="Arial"/>
      <family val="2"/>
      <charset val="161"/>
    </font>
    <font>
      <b/>
      <sz val="14"/>
      <name val="Arial"/>
      <family val="2"/>
      <charset val="161"/>
    </font>
    <font>
      <sz val="12"/>
      <name val="Arial"/>
      <family val="2"/>
      <charset val="161"/>
    </font>
    <font>
      <sz val="11"/>
      <color theme="1"/>
      <name val="Arial"/>
      <family val="2"/>
      <charset val="161"/>
    </font>
    <font>
      <b/>
      <sz val="14"/>
      <color theme="0"/>
      <name val="Arial"/>
      <family val="2"/>
      <charset val="161"/>
    </font>
    <font>
      <b/>
      <sz val="12"/>
      <color theme="0"/>
      <name val="Arial"/>
      <family val="2"/>
      <charset val="161"/>
    </font>
    <font>
      <b/>
      <sz val="11"/>
      <color theme="0"/>
      <name val="Arial"/>
      <family val="2"/>
      <charset val="161"/>
    </font>
    <font>
      <b/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2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1" applyFont="1" applyAlignment="1">
      <alignment horizontal="left" vertical="center" inden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 indent="1" shrinkToFit="1"/>
    </xf>
    <xf numFmtId="0" fontId="5" fillId="0" borderId="0" xfId="1" applyFont="1"/>
    <xf numFmtId="164" fontId="6" fillId="2" borderId="2" xfId="1" applyNumberFormat="1" applyFont="1" applyFill="1" applyBorder="1" applyAlignment="1" applyProtection="1">
      <alignment horizontal="left" vertical="center" indent="1" shrinkToFit="1"/>
      <protection locked="0"/>
    </xf>
    <xf numFmtId="165" fontId="7" fillId="2" borderId="3" xfId="1" applyNumberFormat="1" applyFont="1" applyFill="1" applyBorder="1" applyAlignment="1" applyProtection="1">
      <alignment horizontal="center" vertical="center"/>
      <protection hidden="1"/>
    </xf>
    <xf numFmtId="165" fontId="7" fillId="2" borderId="4" xfId="1" applyNumberFormat="1" applyFont="1" applyFill="1" applyBorder="1" applyAlignment="1" applyProtection="1">
      <alignment horizontal="center" vertical="center"/>
      <protection hidden="1"/>
    </xf>
    <xf numFmtId="165" fontId="7" fillId="2" borderId="5" xfId="1" applyNumberFormat="1" applyFont="1" applyFill="1" applyBorder="1" applyAlignment="1" applyProtection="1">
      <alignment horizontal="center" vertical="center"/>
      <protection hidden="1"/>
    </xf>
    <xf numFmtId="165" fontId="7" fillId="2" borderId="6" xfId="1" applyNumberFormat="1" applyFont="1" applyFill="1" applyBorder="1" applyAlignment="1" applyProtection="1">
      <alignment horizontal="center" vertical="center"/>
      <protection hidden="1"/>
    </xf>
    <xf numFmtId="0" fontId="7" fillId="2" borderId="2" xfId="1" applyFont="1" applyFill="1" applyBorder="1" applyAlignment="1" applyProtection="1">
      <alignment horizontal="center" vertical="center"/>
      <protection hidden="1"/>
    </xf>
    <xf numFmtId="0" fontId="7" fillId="2" borderId="2" xfId="1" applyFont="1" applyFill="1" applyBorder="1" applyAlignment="1" applyProtection="1">
      <alignment horizontal="left" vertical="center" indent="1"/>
      <protection hidden="1"/>
    </xf>
    <xf numFmtId="166" fontId="8" fillId="0" borderId="7" xfId="1" applyNumberFormat="1" applyFont="1" applyFill="1" applyBorder="1" applyAlignment="1" applyProtection="1">
      <alignment horizontal="center" vertical="center" shrinkToFit="1"/>
      <protection locked="0" hidden="1"/>
    </xf>
    <xf numFmtId="166" fontId="8" fillId="0" borderId="8" xfId="1" applyNumberFormat="1" applyFont="1" applyFill="1" applyBorder="1" applyAlignment="1" applyProtection="1">
      <alignment horizontal="center" vertical="center" shrinkToFit="1"/>
      <protection locked="0" hidden="1"/>
    </xf>
    <xf numFmtId="166" fontId="8" fillId="0" borderId="9" xfId="1" applyNumberFormat="1" applyFont="1" applyFill="1" applyBorder="1" applyAlignment="1" applyProtection="1">
      <alignment horizontal="center" vertical="center" shrinkToFit="1"/>
      <protection locked="0" hidden="1"/>
    </xf>
    <xf numFmtId="0" fontId="9" fillId="0" borderId="10" xfId="1" applyFont="1" applyFill="1" applyBorder="1" applyAlignment="1" applyProtection="1">
      <alignment horizontal="left" vertical="center" indent="1"/>
      <protection hidden="1"/>
    </xf>
    <xf numFmtId="0" fontId="9" fillId="0" borderId="11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12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13" xfId="1" applyNumberFormat="1" applyFont="1" applyFill="1" applyBorder="1" applyAlignment="1" applyProtection="1">
      <alignment horizontal="right" vertical="center" shrinkToFit="1"/>
      <protection locked="0" hidden="1"/>
    </xf>
    <xf numFmtId="166" fontId="8" fillId="3" borderId="1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14" xfId="1" applyFont="1" applyFill="1" applyBorder="1" applyAlignment="1" applyProtection="1">
      <alignment horizontal="left" vertical="center" indent="1"/>
      <protection hidden="1"/>
    </xf>
    <xf numFmtId="0" fontId="9" fillId="0" borderId="15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16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17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0" borderId="18" xfId="1" applyNumberFormat="1" applyFont="1" applyFill="1" applyBorder="1" applyAlignment="1" applyProtection="1">
      <alignment horizontal="right" vertical="center" shrinkToFit="1"/>
      <protection hidden="1"/>
    </xf>
    <xf numFmtId="0" fontId="10" fillId="0" borderId="10" xfId="1" applyFont="1" applyFill="1" applyBorder="1" applyAlignment="1" applyProtection="1">
      <alignment horizontal="left" vertical="center" indent="1" shrinkToFit="1"/>
      <protection hidden="1"/>
    </xf>
    <xf numFmtId="2" fontId="10" fillId="0" borderId="11" xfId="1" applyNumberFormat="1" applyFont="1" applyFill="1" applyBorder="1" applyAlignment="1" applyProtection="1">
      <alignment horizontal="right" vertical="center" shrinkToFit="1"/>
      <protection locked="0" hidden="1"/>
    </xf>
    <xf numFmtId="2" fontId="10" fillId="0" borderId="12" xfId="1" applyNumberFormat="1" applyFont="1" applyFill="1" applyBorder="1" applyAlignment="1" applyProtection="1">
      <alignment horizontal="right" vertical="center" shrinkToFit="1"/>
      <protection locked="0" hidden="1"/>
    </xf>
    <xf numFmtId="2" fontId="10" fillId="0" borderId="13" xfId="1" applyNumberFormat="1" applyFont="1" applyFill="1" applyBorder="1" applyAlignment="1" applyProtection="1">
      <alignment horizontal="right" vertical="center" shrinkToFit="1"/>
      <protection locked="0" hidden="1"/>
    </xf>
    <xf numFmtId="4" fontId="8" fillId="3" borderId="10" xfId="1" applyNumberFormat="1" applyFont="1" applyFill="1" applyBorder="1" applyAlignment="1" applyProtection="1">
      <alignment horizontal="right" vertical="center" shrinkToFit="1"/>
      <protection hidden="1"/>
    </xf>
    <xf numFmtId="0" fontId="10" fillId="0" borderId="19" xfId="1" applyFont="1" applyFill="1" applyBorder="1" applyAlignment="1" applyProtection="1">
      <alignment horizontal="left" vertical="center" indent="1" shrinkToFit="1"/>
      <protection hidden="1"/>
    </xf>
    <xf numFmtId="2" fontId="10" fillId="0" borderId="15" xfId="1" applyNumberFormat="1" applyFont="1" applyFill="1" applyBorder="1" applyAlignment="1" applyProtection="1">
      <alignment horizontal="right" vertical="center" shrinkToFit="1"/>
      <protection locked="0" hidden="1"/>
    </xf>
    <xf numFmtId="2" fontId="10" fillId="0" borderId="16" xfId="1" applyNumberFormat="1" applyFont="1" applyFill="1" applyBorder="1" applyAlignment="1" applyProtection="1">
      <alignment horizontal="right" vertical="center" shrinkToFit="1"/>
      <protection locked="0" hidden="1"/>
    </xf>
    <xf numFmtId="2" fontId="10" fillId="0" borderId="20" xfId="1" applyNumberFormat="1" applyFont="1" applyFill="1" applyBorder="1" applyAlignment="1" applyProtection="1">
      <alignment horizontal="right" vertical="center" shrinkToFit="1"/>
      <protection locked="0" hidden="1"/>
    </xf>
    <xf numFmtId="0" fontId="10" fillId="0" borderId="21" xfId="1" applyNumberFormat="1" applyFont="1" applyFill="1" applyBorder="1" applyAlignment="1" applyProtection="1">
      <alignment horizontal="right" vertical="center" shrinkToFit="1"/>
      <protection hidden="1"/>
    </xf>
    <xf numFmtId="0" fontId="7" fillId="4" borderId="2" xfId="1" applyFont="1" applyFill="1" applyBorder="1" applyAlignment="1" applyProtection="1">
      <alignment horizontal="left" vertical="center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0" fontId="11" fillId="0" borderId="10" xfId="1" applyFont="1" applyFill="1" applyBorder="1" applyAlignment="1" applyProtection="1">
      <alignment horizontal="left" vertical="center" indent="1" shrinkToFit="1"/>
      <protection hidden="1"/>
    </xf>
    <xf numFmtId="0" fontId="9" fillId="0" borderId="11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12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13" xfId="1" applyNumberFormat="1" applyFont="1" applyFill="1" applyBorder="1" applyAlignment="1" applyProtection="1">
      <alignment horizontal="right" vertical="center" shrinkToFit="1"/>
      <protection hidden="1"/>
    </xf>
    <xf numFmtId="166" fontId="9" fillId="0" borderId="10" xfId="1" applyNumberFormat="1" applyFont="1" applyFill="1" applyBorder="1" applyAlignment="1" applyProtection="1">
      <alignment horizontal="right" vertical="center" shrinkToFit="1"/>
      <protection hidden="1"/>
    </xf>
    <xf numFmtId="0" fontId="11" fillId="0" borderId="22" xfId="1" applyFont="1" applyFill="1" applyBorder="1" applyAlignment="1" applyProtection="1">
      <alignment horizontal="left" vertical="center" indent="1" shrinkToFit="1"/>
      <protection hidden="1"/>
    </xf>
    <xf numFmtId="0" fontId="9" fillId="0" borderId="23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24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25" xfId="1" applyNumberFormat="1" applyFont="1" applyFill="1" applyBorder="1" applyAlignment="1" applyProtection="1">
      <alignment horizontal="right" vertical="center" shrinkToFit="1"/>
      <protection hidden="1"/>
    </xf>
    <xf numFmtId="166" fontId="9" fillId="0" borderId="22" xfId="1" applyNumberFormat="1" applyFont="1" applyFill="1" applyBorder="1" applyAlignment="1" applyProtection="1">
      <alignment horizontal="right" vertical="center" shrinkToFit="1"/>
      <protection hidden="1"/>
    </xf>
    <xf numFmtId="0" fontId="11" fillId="0" borderId="19" xfId="1" applyFont="1" applyFill="1" applyBorder="1" applyAlignment="1" applyProtection="1">
      <alignment horizontal="left" vertical="center" indent="1" shrinkToFit="1"/>
      <protection hidden="1"/>
    </xf>
    <xf numFmtId="0" fontId="9" fillId="0" borderId="26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20" xfId="1" applyNumberFormat="1" applyFont="1" applyFill="1" applyBorder="1" applyAlignment="1" applyProtection="1">
      <alignment horizontal="right" vertical="center" shrinkToFit="1"/>
      <protection hidden="1"/>
    </xf>
    <xf numFmtId="166" fontId="9" fillId="0" borderId="19" xfId="1" applyNumberFormat="1" applyFont="1" applyFill="1" applyBorder="1" applyAlignment="1" applyProtection="1">
      <alignment horizontal="right" vertical="center" shrinkToFit="1"/>
      <protection hidden="1"/>
    </xf>
    <xf numFmtId="0" fontId="7" fillId="3" borderId="21" xfId="1" applyFont="1" applyFill="1" applyBorder="1" applyAlignment="1" applyProtection="1">
      <alignment horizontal="left" vertical="center" indent="1" shrinkToFit="1"/>
      <protection hidden="1"/>
    </xf>
    <xf numFmtId="167" fontId="8" fillId="3" borderId="15" xfId="1" applyNumberFormat="1" applyFont="1" applyFill="1" applyBorder="1" applyAlignment="1" applyProtection="1">
      <alignment horizontal="right" vertical="center" shrinkToFit="1"/>
      <protection hidden="1"/>
    </xf>
    <xf numFmtId="167" fontId="8" fillId="3" borderId="16" xfId="1" applyNumberFormat="1" applyFont="1" applyFill="1" applyBorder="1" applyAlignment="1" applyProtection="1">
      <alignment horizontal="right" vertical="center" shrinkToFit="1"/>
      <protection hidden="1"/>
    </xf>
    <xf numFmtId="167" fontId="8" fillId="3" borderId="17" xfId="1" applyNumberFormat="1" applyFont="1" applyFill="1" applyBorder="1" applyAlignment="1" applyProtection="1">
      <alignment horizontal="right" vertical="center" shrinkToFit="1"/>
      <protection hidden="1"/>
    </xf>
    <xf numFmtId="166" fontId="8" fillId="3" borderId="21" xfId="1" applyNumberFormat="1" applyFont="1" applyFill="1" applyBorder="1" applyAlignment="1" applyProtection="1">
      <alignment horizontal="right" vertical="center" shrinkToFit="1"/>
      <protection hidden="1"/>
    </xf>
    <xf numFmtId="0" fontId="12" fillId="0" borderId="28" xfId="1" applyFont="1" applyFill="1" applyBorder="1" applyAlignment="1" applyProtection="1">
      <alignment horizontal="left" vertical="center" indent="1" shrinkToFit="1"/>
      <protection hidden="1"/>
    </xf>
    <xf numFmtId="166" fontId="13" fillId="0" borderId="7" xfId="1" applyNumberFormat="1" applyFont="1" applyFill="1" applyBorder="1" applyAlignment="1" applyProtection="1">
      <alignment horizontal="center" vertical="center" shrinkToFit="1"/>
      <protection locked="0" hidden="1"/>
    </xf>
    <xf numFmtId="166" fontId="13" fillId="0" borderId="8" xfId="1" applyNumberFormat="1" applyFont="1" applyFill="1" applyBorder="1" applyAlignment="1" applyProtection="1">
      <alignment horizontal="center" vertical="center" shrinkToFit="1"/>
      <protection locked="0" hidden="1"/>
    </xf>
    <xf numFmtId="166" fontId="13" fillId="0" borderId="9" xfId="1" applyNumberFormat="1" applyFont="1" applyFill="1" applyBorder="1" applyAlignment="1" applyProtection="1">
      <alignment horizontal="center" vertical="center" shrinkToFit="1"/>
      <protection locked="0" hidden="1"/>
    </xf>
    <xf numFmtId="0" fontId="7" fillId="2" borderId="2" xfId="1" applyFont="1" applyFill="1" applyBorder="1" applyAlignment="1" applyProtection="1">
      <alignment horizontal="left" vertical="center"/>
      <protection hidden="1"/>
    </xf>
    <xf numFmtId="0" fontId="9" fillId="5" borderId="10" xfId="1" applyFont="1" applyFill="1" applyBorder="1" applyAlignment="1" applyProtection="1">
      <alignment horizontal="left" vertical="center" indent="1"/>
      <protection hidden="1"/>
    </xf>
    <xf numFmtId="0" fontId="9" fillId="0" borderId="11" xfId="1" applyNumberFormat="1" applyFont="1" applyBorder="1" applyAlignment="1">
      <alignment horizontal="right" vertical="center"/>
    </xf>
    <xf numFmtId="0" fontId="9" fillId="0" borderId="12" xfId="1" applyNumberFormat="1" applyFont="1" applyBorder="1" applyAlignment="1">
      <alignment horizontal="right" vertical="center"/>
    </xf>
    <xf numFmtId="0" fontId="9" fillId="0" borderId="13" xfId="1" applyNumberFormat="1" applyFont="1" applyBorder="1" applyAlignment="1">
      <alignment horizontal="right" vertical="center"/>
    </xf>
    <xf numFmtId="166" fontId="9" fillId="5" borderId="10" xfId="1" applyNumberFormat="1" applyFont="1" applyFill="1" applyBorder="1" applyAlignment="1">
      <alignment horizontal="right" vertical="center"/>
    </xf>
    <xf numFmtId="0" fontId="9" fillId="6" borderId="29" xfId="1" applyFont="1" applyFill="1" applyBorder="1" applyAlignment="1" applyProtection="1">
      <alignment horizontal="left" vertical="center" indent="1"/>
      <protection hidden="1"/>
    </xf>
    <xf numFmtId="0" fontId="9" fillId="0" borderId="23" xfId="1" applyNumberFormat="1" applyFont="1" applyBorder="1" applyAlignment="1">
      <alignment horizontal="right" vertical="center"/>
    </xf>
    <xf numFmtId="0" fontId="9" fillId="0" borderId="24" xfId="1" applyNumberFormat="1" applyFont="1" applyBorder="1" applyAlignment="1">
      <alignment horizontal="right" vertical="center"/>
    </xf>
    <xf numFmtId="0" fontId="9" fillId="0" borderId="25" xfId="1" applyNumberFormat="1" applyFont="1" applyBorder="1" applyAlignment="1">
      <alignment horizontal="right" vertical="center"/>
    </xf>
    <xf numFmtId="166" fontId="9" fillId="5" borderId="22" xfId="1" applyNumberFormat="1" applyFont="1" applyFill="1" applyBorder="1" applyAlignment="1">
      <alignment horizontal="right" vertical="center"/>
    </xf>
    <xf numFmtId="0" fontId="9" fillId="0" borderId="26" xfId="1" applyNumberFormat="1" applyFont="1" applyBorder="1" applyAlignment="1">
      <alignment horizontal="right" vertical="center"/>
    </xf>
    <xf numFmtId="0" fontId="9" fillId="0" borderId="27" xfId="1" applyNumberFormat="1" applyFont="1" applyBorder="1" applyAlignment="1">
      <alignment horizontal="right" vertical="center"/>
    </xf>
    <xf numFmtId="0" fontId="9" fillId="6" borderId="14" xfId="1" applyFont="1" applyFill="1" applyBorder="1" applyAlignment="1" applyProtection="1">
      <alignment horizontal="left" vertical="center" indent="1"/>
      <protection hidden="1"/>
    </xf>
    <xf numFmtId="0" fontId="9" fillId="0" borderId="20" xfId="1" applyNumberFormat="1" applyFont="1" applyBorder="1" applyAlignment="1">
      <alignment horizontal="right" vertical="center"/>
    </xf>
    <xf numFmtId="166" fontId="9" fillId="5" borderId="19" xfId="1" applyNumberFormat="1" applyFont="1" applyFill="1" applyBorder="1" applyAlignment="1">
      <alignment horizontal="right" vertical="center"/>
    </xf>
    <xf numFmtId="0" fontId="9" fillId="6" borderId="22" xfId="1" applyFont="1" applyFill="1" applyBorder="1" applyAlignment="1" applyProtection="1">
      <alignment horizontal="left" vertical="center" indent="1"/>
      <protection hidden="1"/>
    </xf>
    <xf numFmtId="0" fontId="7" fillId="3" borderId="18" xfId="1" applyFont="1" applyFill="1" applyBorder="1" applyAlignment="1" applyProtection="1">
      <alignment horizontal="left" vertical="center" indent="1" shrinkToFit="1"/>
      <protection hidden="1"/>
    </xf>
    <xf numFmtId="167" fontId="8" fillId="3" borderId="30" xfId="1" applyNumberFormat="1" applyFont="1" applyFill="1" applyBorder="1" applyAlignment="1" applyProtection="1">
      <alignment horizontal="right" vertical="center" shrinkToFit="1"/>
      <protection hidden="1"/>
    </xf>
    <xf numFmtId="167" fontId="8" fillId="3" borderId="31" xfId="1" applyNumberFormat="1" applyFont="1" applyFill="1" applyBorder="1" applyAlignment="1" applyProtection="1">
      <alignment horizontal="right" vertical="center" shrinkToFit="1"/>
      <protection hidden="1"/>
    </xf>
    <xf numFmtId="167" fontId="8" fillId="3" borderId="32" xfId="1" applyNumberFormat="1" applyFont="1" applyFill="1" applyBorder="1" applyAlignment="1" applyProtection="1">
      <alignment horizontal="right" vertical="center" shrinkToFit="1"/>
      <protection hidden="1"/>
    </xf>
    <xf numFmtId="166" fontId="8" fillId="3" borderId="18" xfId="1" applyNumberFormat="1" applyFont="1" applyFill="1" applyBorder="1" applyAlignment="1" applyProtection="1">
      <alignment horizontal="right" vertical="center" shrinkToFit="1"/>
      <protection hidden="1"/>
    </xf>
    <xf numFmtId="165" fontId="7" fillId="0" borderId="33" xfId="1" applyNumberFormat="1" applyFont="1" applyFill="1" applyBorder="1" applyAlignment="1" applyProtection="1">
      <alignment horizontal="center" vertical="center"/>
      <protection hidden="1"/>
    </xf>
    <xf numFmtId="165" fontId="7" fillId="0" borderId="34" xfId="1" applyNumberFormat="1" applyFont="1" applyFill="1" applyBorder="1" applyAlignment="1" applyProtection="1">
      <alignment horizontal="center" vertical="center"/>
      <protection hidden="1"/>
    </xf>
    <xf numFmtId="165" fontId="7" fillId="0" borderId="35" xfId="1" applyNumberFormat="1" applyFont="1" applyFill="1" applyBorder="1" applyAlignment="1" applyProtection="1">
      <alignment horizontal="center" vertical="center"/>
      <protection hidden="1"/>
    </xf>
    <xf numFmtId="0" fontId="9" fillId="5" borderId="11" xfId="1" applyNumberFormat="1" applyFont="1" applyFill="1" applyBorder="1" applyAlignment="1">
      <alignment horizontal="right" vertical="center"/>
    </xf>
    <xf numFmtId="0" fontId="9" fillId="5" borderId="36" xfId="1" applyNumberFormat="1" applyFont="1" applyFill="1" applyBorder="1" applyAlignment="1">
      <alignment horizontal="right" vertical="center"/>
    </xf>
    <xf numFmtId="0" fontId="9" fillId="5" borderId="13" xfId="1" applyNumberFormat="1" applyFont="1" applyFill="1" applyBorder="1" applyAlignment="1">
      <alignment horizontal="right" vertical="center"/>
    </xf>
    <xf numFmtId="0" fontId="9" fillId="5" borderId="22" xfId="1" applyFont="1" applyFill="1" applyBorder="1" applyAlignment="1" applyProtection="1">
      <alignment horizontal="left" vertical="center" indent="1"/>
      <protection hidden="1"/>
    </xf>
    <xf numFmtId="0" fontId="9" fillId="5" borderId="23" xfId="1" applyNumberFormat="1" applyFont="1" applyFill="1" applyBorder="1" applyAlignment="1">
      <alignment horizontal="right" vertical="center"/>
    </xf>
    <xf numFmtId="0" fontId="9" fillId="5" borderId="24" xfId="1" applyNumberFormat="1" applyFont="1" applyFill="1" applyBorder="1" applyAlignment="1">
      <alignment horizontal="right" vertical="center"/>
    </xf>
    <xf numFmtId="0" fontId="9" fillId="5" borderId="25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 applyProtection="1">
      <alignment horizontal="left" vertical="center" indent="1" shrinkToFit="1"/>
      <protection hidden="1"/>
    </xf>
    <xf numFmtId="167" fontId="8" fillId="0" borderId="0" xfId="1" applyNumberFormat="1" applyFont="1" applyFill="1" applyBorder="1" applyAlignment="1" applyProtection="1">
      <alignment horizontal="right" vertical="center" shrinkToFit="1"/>
      <protection hidden="1"/>
    </xf>
    <xf numFmtId="166" fontId="8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5" fillId="0" borderId="0" xfId="1" applyFont="1" applyFill="1"/>
    <xf numFmtId="166" fontId="8" fillId="3" borderId="2" xfId="1" applyNumberFormat="1" applyFont="1" applyFill="1" applyBorder="1" applyAlignment="1" applyProtection="1">
      <alignment horizontal="right" vertical="center" shrinkToFit="1"/>
      <protection hidden="1"/>
    </xf>
    <xf numFmtId="165" fontId="7" fillId="4" borderId="3" xfId="1" applyNumberFormat="1" applyFont="1" applyFill="1" applyBorder="1" applyAlignment="1" applyProtection="1">
      <alignment horizontal="center" vertical="center"/>
      <protection hidden="1"/>
    </xf>
    <xf numFmtId="165" fontId="7" fillId="4" borderId="4" xfId="1" applyNumberFormat="1" applyFont="1" applyFill="1" applyBorder="1" applyAlignment="1" applyProtection="1">
      <alignment horizontal="center" vertical="center"/>
      <protection hidden="1"/>
    </xf>
    <xf numFmtId="165" fontId="7" fillId="4" borderId="5" xfId="1" applyNumberFormat="1" applyFont="1" applyFill="1" applyBorder="1" applyAlignment="1" applyProtection="1">
      <alignment horizontal="center" vertical="center"/>
      <protection hidden="1"/>
    </xf>
    <xf numFmtId="165" fontId="7" fillId="4" borderId="6" xfId="1" applyNumberFormat="1" applyFont="1" applyFill="1" applyBorder="1" applyAlignment="1" applyProtection="1">
      <alignment horizontal="center" vertical="center"/>
      <protection hidden="1"/>
    </xf>
    <xf numFmtId="0" fontId="7" fillId="4" borderId="2" xfId="1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>
      <alignment horizontal="right" vertical="center" indent="1"/>
    </xf>
    <xf numFmtId="166" fontId="8" fillId="2" borderId="10" xfId="1" applyNumberFormat="1" applyFont="1" applyFill="1" applyBorder="1" applyAlignment="1" applyProtection="1">
      <alignment horizontal="right" vertical="center" shrinkToFit="1"/>
      <protection hidden="1"/>
    </xf>
    <xf numFmtId="0" fontId="9" fillId="0" borderId="18" xfId="1" applyFont="1" applyFill="1" applyBorder="1" applyAlignment="1" applyProtection="1">
      <alignment horizontal="left" vertical="center" indent="1"/>
      <protection hidden="1"/>
    </xf>
    <xf numFmtId="0" fontId="8" fillId="0" borderId="7" xfId="1" applyNumberFormat="1" applyFont="1" applyFill="1" applyBorder="1" applyAlignment="1" applyProtection="1">
      <alignment horizontal="center" vertical="center" shrinkToFit="1"/>
      <protection locked="0" hidden="1"/>
    </xf>
    <xf numFmtId="0" fontId="8" fillId="0" borderId="8" xfId="1" applyNumberFormat="1" applyFont="1" applyFill="1" applyBorder="1" applyAlignment="1" applyProtection="1">
      <alignment horizontal="center" vertical="center" shrinkToFit="1"/>
      <protection locked="0" hidden="1"/>
    </xf>
    <xf numFmtId="0" fontId="8" fillId="0" borderId="9" xfId="1" applyNumberFormat="1" applyFont="1" applyFill="1" applyBorder="1" applyAlignment="1" applyProtection="1">
      <alignment horizontal="center" vertical="center" shrinkToFit="1"/>
      <protection locked="0" hidden="1"/>
    </xf>
    <xf numFmtId="4" fontId="10" fillId="0" borderId="11" xfId="1" applyNumberFormat="1" applyFont="1" applyFill="1" applyBorder="1" applyAlignment="1" applyProtection="1">
      <alignment horizontal="right" vertical="center" shrinkToFit="1"/>
      <protection locked="0" hidden="1"/>
    </xf>
    <xf numFmtId="4" fontId="10" fillId="0" borderId="12" xfId="1" applyNumberFormat="1" applyFont="1" applyFill="1" applyBorder="1" applyAlignment="1" applyProtection="1">
      <alignment horizontal="right" vertical="center" shrinkToFit="1"/>
      <protection locked="0" hidden="1"/>
    </xf>
    <xf numFmtId="4" fontId="10" fillId="0" borderId="13" xfId="1" applyNumberFormat="1" applyFont="1" applyFill="1" applyBorder="1" applyAlignment="1" applyProtection="1">
      <alignment horizontal="right" vertical="center" shrinkToFit="1"/>
      <protection locked="0" hidden="1"/>
    </xf>
    <xf numFmtId="4" fontId="8" fillId="2" borderId="10" xfId="1" applyNumberFormat="1" applyFont="1" applyFill="1" applyBorder="1" applyAlignment="1" applyProtection="1">
      <alignment horizontal="right" vertical="center" shrinkToFit="1"/>
      <protection hidden="1"/>
    </xf>
    <xf numFmtId="4" fontId="9" fillId="0" borderId="15" xfId="1" applyNumberFormat="1" applyFont="1" applyFill="1" applyBorder="1" applyAlignment="1" applyProtection="1">
      <alignment horizontal="right" vertical="center" shrinkToFit="1"/>
      <protection locked="0" hidden="1"/>
    </xf>
    <xf numFmtId="4" fontId="9" fillId="0" borderId="16" xfId="1" applyNumberFormat="1" applyFont="1" applyFill="1" applyBorder="1" applyAlignment="1" applyProtection="1">
      <alignment horizontal="right" vertical="center" shrinkToFit="1"/>
      <protection locked="0" hidden="1"/>
    </xf>
    <xf numFmtId="4" fontId="9" fillId="0" borderId="17" xfId="1" applyNumberFormat="1" applyFont="1" applyFill="1" applyBorder="1" applyAlignment="1" applyProtection="1">
      <alignment horizontal="right" vertical="center" shrinkToFit="1"/>
      <protection locked="0" hidden="1"/>
    </xf>
    <xf numFmtId="0" fontId="9" fillId="5" borderId="11" xfId="1" applyNumberFormat="1" applyFont="1" applyFill="1" applyBorder="1" applyAlignment="1">
      <alignment vertical="center"/>
    </xf>
    <xf numFmtId="0" fontId="9" fillId="5" borderId="12" xfId="1" applyNumberFormat="1" applyFont="1" applyFill="1" applyBorder="1" applyAlignment="1">
      <alignment vertical="center"/>
    </xf>
    <xf numFmtId="0" fontId="9" fillId="5" borderId="37" xfId="1" applyNumberFormat="1" applyFont="1" applyFill="1" applyBorder="1" applyAlignment="1">
      <alignment vertical="center"/>
    </xf>
    <xf numFmtId="0" fontId="9" fillId="5" borderId="13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0" fontId="9" fillId="5" borderId="23" xfId="1" applyNumberFormat="1" applyFont="1" applyFill="1" applyBorder="1" applyAlignment="1">
      <alignment vertical="center"/>
    </xf>
    <xf numFmtId="0" fontId="9" fillId="5" borderId="24" xfId="1" applyNumberFormat="1" applyFont="1" applyFill="1" applyBorder="1" applyAlignment="1">
      <alignment vertical="center"/>
    </xf>
    <xf numFmtId="0" fontId="9" fillId="5" borderId="38" xfId="1" applyNumberFormat="1" applyFont="1" applyFill="1" applyBorder="1" applyAlignment="1">
      <alignment vertical="center"/>
    </xf>
    <xf numFmtId="0" fontId="9" fillId="5" borderId="25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0" fontId="9" fillId="5" borderId="39" xfId="1" applyNumberFormat="1" applyFont="1" applyFill="1" applyBorder="1" applyAlignment="1">
      <alignment vertical="center"/>
    </xf>
    <xf numFmtId="166" fontId="8" fillId="3" borderId="15" xfId="1" applyNumberFormat="1" applyFont="1" applyFill="1" applyBorder="1" applyAlignment="1" applyProtection="1">
      <alignment horizontal="right" vertical="center" shrinkToFit="1"/>
      <protection hidden="1"/>
    </xf>
    <xf numFmtId="166" fontId="8" fillId="3" borderId="16" xfId="1" applyNumberFormat="1" applyFont="1" applyFill="1" applyBorder="1" applyAlignment="1" applyProtection="1">
      <alignment horizontal="right" vertical="center" shrinkToFit="1"/>
      <protection hidden="1"/>
    </xf>
    <xf numFmtId="166" fontId="8" fillId="3" borderId="17" xfId="1" applyNumberFormat="1" applyFont="1" applyFill="1" applyBorder="1" applyAlignment="1" applyProtection="1">
      <alignment horizontal="right" vertical="center" shrinkToFit="1"/>
      <protection hidden="1"/>
    </xf>
    <xf numFmtId="167" fontId="5" fillId="0" borderId="0" xfId="1" applyNumberFormat="1" applyFont="1"/>
    <xf numFmtId="166" fontId="5" fillId="0" borderId="0" xfId="1" applyNumberFormat="1" applyFont="1"/>
  </cellXfs>
  <cellStyles count="2">
    <cellStyle name="Normal" xfId="0" builtinId="0"/>
    <cellStyle name="Normal 19" xfId="1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98528462630699E-2"/>
          <c:y val="9.4798879155035085E-2"/>
          <c:w val="0.81230089066735511"/>
          <c:h val="0.79799723256350275"/>
        </c:manualLayout>
      </c:layout>
      <c:barChart>
        <c:barDir val="col"/>
        <c:grouping val="stacked"/>
        <c:varyColors val="0"/>
        <c:ser>
          <c:idx val="0"/>
          <c:order val="0"/>
          <c:tx>
            <c:v>Lignite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(SELL)'!$B$10:$Z$10</c:f>
              <c:numCache>
                <c:formatCode>General</c:formatCode>
                <c:ptCount val="2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D-4C89-B37D-18870958391A}"/>
            </c:ext>
          </c:extLst>
        </c:ser>
        <c:ser>
          <c:idx val="1"/>
          <c:order val="1"/>
          <c:tx>
            <c:v>GAS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(SELL)'!$B$11:$Z$11</c:f>
              <c:numCache>
                <c:formatCode>General</c:formatCode>
                <c:ptCount val="24"/>
                <c:pt idx="0">
                  <c:v>10.113</c:v>
                </c:pt>
                <c:pt idx="1">
                  <c:v>14.499000000000001</c:v>
                </c:pt>
                <c:pt idx="2">
                  <c:v>7.9580000000000002</c:v>
                </c:pt>
                <c:pt idx="3">
                  <c:v>7.36</c:v>
                </c:pt>
                <c:pt idx="7">
                  <c:v>20.395</c:v>
                </c:pt>
                <c:pt idx="8">
                  <c:v>33.024000000000001</c:v>
                </c:pt>
                <c:pt idx="9">
                  <c:v>22.201000000000001</c:v>
                </c:pt>
                <c:pt idx="11">
                  <c:v>4.7699999999999996</c:v>
                </c:pt>
                <c:pt idx="12">
                  <c:v>2.3490000000000002</c:v>
                </c:pt>
                <c:pt idx="15">
                  <c:v>5.9020000000000001</c:v>
                </c:pt>
                <c:pt idx="16">
                  <c:v>1.19</c:v>
                </c:pt>
                <c:pt idx="17">
                  <c:v>2.0590000000000002</c:v>
                </c:pt>
                <c:pt idx="18">
                  <c:v>2.0230000000000001</c:v>
                </c:pt>
                <c:pt idx="21">
                  <c:v>0.20899999999999999</c:v>
                </c:pt>
                <c:pt idx="23">
                  <c:v>2.109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1D-4C89-B37D-18870958391A}"/>
            </c:ext>
          </c:extLst>
        </c:ser>
        <c:ser>
          <c:idx val="4"/>
          <c:order val="2"/>
          <c:tx>
            <c:v>Imports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(SELL)'!$B$36:$Z$36</c:f>
              <c:numCache>
                <c:formatCode>0.000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1D-4C89-B37D-18870958391A}"/>
            </c:ext>
          </c:extLst>
        </c:ser>
        <c:ser>
          <c:idx val="3"/>
          <c:order val="3"/>
          <c:tx>
            <c:v>Renewables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(SELL)'!$B$13:$Z$13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6.5009999999999994</c:v>
                </c:pt>
                <c:pt idx="3">
                  <c:v>4.6879999999999997</c:v>
                </c:pt>
                <c:pt idx="4">
                  <c:v>1.66</c:v>
                </c:pt>
                <c:pt idx="5">
                  <c:v>1.6179999999999999</c:v>
                </c:pt>
                <c:pt idx="6">
                  <c:v>8.3550000000000004</c:v>
                </c:pt>
                <c:pt idx="7">
                  <c:v>7.0000000000000001E-3</c:v>
                </c:pt>
                <c:pt idx="8">
                  <c:v>3.2730000000000001</c:v>
                </c:pt>
                <c:pt idx="9">
                  <c:v>3.33</c:v>
                </c:pt>
                <c:pt idx="10">
                  <c:v>19.11</c:v>
                </c:pt>
                <c:pt idx="11">
                  <c:v>10.019</c:v>
                </c:pt>
                <c:pt idx="12">
                  <c:v>8.06</c:v>
                </c:pt>
                <c:pt idx="13">
                  <c:v>9.6950000000000003</c:v>
                </c:pt>
                <c:pt idx="14">
                  <c:v>7.2100000000000009</c:v>
                </c:pt>
                <c:pt idx="15">
                  <c:v>1.8719999999999999</c:v>
                </c:pt>
                <c:pt idx="16">
                  <c:v>7.2690000000000001</c:v>
                </c:pt>
                <c:pt idx="17">
                  <c:v>2.339</c:v>
                </c:pt>
                <c:pt idx="19">
                  <c:v>10.391999999999999</c:v>
                </c:pt>
                <c:pt idx="22">
                  <c:v>10.183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1D-4C89-B37D-18870958391A}"/>
            </c:ext>
          </c:extLst>
        </c:ser>
        <c:ser>
          <c:idx val="2"/>
          <c:order val="4"/>
          <c:tx>
            <c:v>Hydro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(SELL)'!$B$12:$Z$12</c:f>
              <c:numCache>
                <c:formatCode>General</c:formatCode>
                <c:ptCount val="2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1D-4C89-B37D-18870958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3311600"/>
        <c:axId val="283311992"/>
      </c:barChart>
      <c:lineChart>
        <c:grouping val="standard"/>
        <c:varyColors val="0"/>
        <c:ser>
          <c:idx val="5"/>
          <c:order val="5"/>
          <c:tx>
            <c:v>Demand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(BUY)'!$B$4:$Z$4</c:f>
              <c:numCache>
                <c:formatCode>General</c:formatCode>
                <c:ptCount val="24"/>
                <c:pt idx="0">
                  <c:v>24.145999999999997</c:v>
                </c:pt>
                <c:pt idx="1">
                  <c:v>27.84</c:v>
                </c:pt>
                <c:pt idx="2">
                  <c:v>23.667000000000002</c:v>
                </c:pt>
                <c:pt idx="3">
                  <c:v>21.357999999999997</c:v>
                </c:pt>
                <c:pt idx="4">
                  <c:v>10.587</c:v>
                </c:pt>
                <c:pt idx="5">
                  <c:v>11.167</c:v>
                </c:pt>
                <c:pt idx="6">
                  <c:v>17.812999999999999</c:v>
                </c:pt>
                <c:pt idx="7">
                  <c:v>29.928000000000001</c:v>
                </c:pt>
                <c:pt idx="8">
                  <c:v>45.618999999999993</c:v>
                </c:pt>
                <c:pt idx="9">
                  <c:v>34.199999999999996</c:v>
                </c:pt>
                <c:pt idx="10">
                  <c:v>28.630999999999997</c:v>
                </c:pt>
                <c:pt idx="11">
                  <c:v>26.047999999999995</c:v>
                </c:pt>
                <c:pt idx="12">
                  <c:v>11.391</c:v>
                </c:pt>
                <c:pt idx="13">
                  <c:v>10.68</c:v>
                </c:pt>
                <c:pt idx="14">
                  <c:v>7.3159999999999998</c:v>
                </c:pt>
                <c:pt idx="15">
                  <c:v>7.774</c:v>
                </c:pt>
                <c:pt idx="16">
                  <c:v>8.8490000000000002</c:v>
                </c:pt>
                <c:pt idx="17">
                  <c:v>5.117</c:v>
                </c:pt>
                <c:pt idx="18">
                  <c:v>3.7600000000000002</c:v>
                </c:pt>
                <c:pt idx="19">
                  <c:v>13.613999999999999</c:v>
                </c:pt>
                <c:pt idx="20">
                  <c:v>3.2140000000000004</c:v>
                </c:pt>
                <c:pt idx="21">
                  <c:v>2.6659999999999999</c:v>
                </c:pt>
                <c:pt idx="22">
                  <c:v>12.587</c:v>
                </c:pt>
                <c:pt idx="23">
                  <c:v>3.0680000000000001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B1D-4C89-B37D-18870958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11600"/>
        <c:axId val="283311992"/>
      </c:lineChart>
      <c:lineChart>
        <c:grouping val="standard"/>
        <c:varyColors val="0"/>
        <c:ser>
          <c:idx val="6"/>
          <c:order val="6"/>
          <c:tx>
            <c:v>GR-MCP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0070C0"/>
              </a:solidFill>
              <a:ln w="41275">
                <a:solidFill>
                  <a:srgbClr val="0070C0"/>
                </a:solidFill>
              </a:ln>
              <a:effectLst/>
            </c:spPr>
          </c:marker>
          <c:cat>
            <c:numRef>
              <c:f>'SPOT_Summary (SELL)'!$B$2:$Z$2</c:f>
              <c:numCache>
                <c:formatCode>00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'SPOT_Summary (SELL)'!$B$7:$Z$7</c:f>
              <c:numCache>
                <c:formatCode>0.00</c:formatCode>
                <c:ptCount val="24"/>
                <c:pt idx="0">
                  <c:v>117.35</c:v>
                </c:pt>
                <c:pt idx="1">
                  <c:v>108.5</c:v>
                </c:pt>
                <c:pt idx="2">
                  <c:v>103.93</c:v>
                </c:pt>
                <c:pt idx="3">
                  <c:v>103</c:v>
                </c:pt>
                <c:pt idx="4">
                  <c:v>97.7</c:v>
                </c:pt>
                <c:pt idx="5">
                  <c:v>102.48</c:v>
                </c:pt>
                <c:pt idx="6">
                  <c:v>101.01</c:v>
                </c:pt>
                <c:pt idx="7">
                  <c:v>103</c:v>
                </c:pt>
                <c:pt idx="8">
                  <c:v>103.93</c:v>
                </c:pt>
                <c:pt idx="9">
                  <c:v>103.93</c:v>
                </c:pt>
                <c:pt idx="10">
                  <c:v>99.47</c:v>
                </c:pt>
                <c:pt idx="11">
                  <c:v>103.72</c:v>
                </c:pt>
                <c:pt idx="12">
                  <c:v>103</c:v>
                </c:pt>
                <c:pt idx="13">
                  <c:v>97.97</c:v>
                </c:pt>
                <c:pt idx="14">
                  <c:v>99.57</c:v>
                </c:pt>
                <c:pt idx="15">
                  <c:v>103</c:v>
                </c:pt>
                <c:pt idx="16">
                  <c:v>109</c:v>
                </c:pt>
                <c:pt idx="17">
                  <c:v>109</c:v>
                </c:pt>
                <c:pt idx="18">
                  <c:v>118.7</c:v>
                </c:pt>
                <c:pt idx="19">
                  <c:v>144.03</c:v>
                </c:pt>
                <c:pt idx="20">
                  <c:v>134.76</c:v>
                </c:pt>
                <c:pt idx="21">
                  <c:v>126.89</c:v>
                </c:pt>
                <c:pt idx="22">
                  <c:v>137.04</c:v>
                </c:pt>
                <c:pt idx="23">
                  <c:v>116.51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B1D-4C89-B37D-18870958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868120"/>
        <c:axId val="331867728"/>
      </c:lineChart>
      <c:catAx>
        <c:axId val="28331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 Time Unit (CET-Hr)</a:t>
                </a:r>
              </a:p>
            </c:rich>
          </c:tx>
          <c:layout>
            <c:manualLayout>
              <c:xMode val="edge"/>
              <c:yMode val="edge"/>
              <c:x val="0.4201768426487672"/>
              <c:y val="0.95297762988831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l-GR"/>
            </a:p>
          </c:txPr>
        </c:title>
        <c:numFmt formatCode="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l-GR"/>
          </a:p>
        </c:txPr>
        <c:crossAx val="283311992"/>
        <c:crosses val="autoZero"/>
        <c:auto val="1"/>
        <c:lblAlgn val="ctr"/>
        <c:lblOffset val="100"/>
        <c:noMultiLvlLbl val="0"/>
      </c:catAx>
      <c:valAx>
        <c:axId val="283311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Volume (MWh)</a:t>
                </a:r>
              </a:p>
            </c:rich>
          </c:tx>
          <c:layout>
            <c:manualLayout>
              <c:xMode val="edge"/>
              <c:yMode val="edge"/>
              <c:x val="7.6602770965104785E-3"/>
              <c:y val="0.40553388462425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l-G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l-GR"/>
          </a:p>
        </c:txPr>
        <c:crossAx val="283311600"/>
        <c:crosses val="autoZero"/>
        <c:crossBetween val="between"/>
      </c:valAx>
      <c:valAx>
        <c:axId val="3318677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1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GR-MCP (</a:t>
                </a:r>
                <a:r>
                  <a:rPr lang="el-GR" sz="1100" b="1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€</a:t>
                </a:r>
                <a:r>
                  <a:rPr lang="en-US" sz="1100" b="1">
                    <a:solidFill>
                      <a:schemeClr val="accent5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/MWh)</a:t>
                </a:r>
              </a:p>
            </c:rich>
          </c:tx>
          <c:layout>
            <c:manualLayout>
              <c:xMode val="edge"/>
              <c:yMode val="edge"/>
              <c:x val="0.96029117694599031"/>
              <c:y val="0.42278358387019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accent5">
                      <a:lumMod val="50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l-G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l-GR"/>
          </a:p>
        </c:txPr>
        <c:crossAx val="331868120"/>
        <c:crosses val="max"/>
        <c:crossBetween val="between"/>
      </c:valAx>
      <c:catAx>
        <c:axId val="331868120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33186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089798201454326E-2"/>
          <c:y val="1.6161192093551234E-2"/>
          <c:w val="0.92949969880814076"/>
          <c:h val="4.10470458927187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/>
  <sheetViews>
    <sheetView zoomScale="1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DaM/xMaDaMx_ver_1_0_0i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_Calendar"/>
      <sheetName val="DAS_Calendar_Summary"/>
      <sheetName val="TM_Mkts_Timeline"/>
      <sheetName val="ETSS_Reports_ControlPanel"/>
      <sheetName val="Pre-Market Data"/>
      <sheetName val="Outlook"/>
      <sheetName val="_xltb_storage_"/>
      <sheetName val="MKT_Coupling"/>
      <sheetName val="PublicationCharts"/>
      <sheetName val="EnExSite_FileCodes"/>
      <sheetName val="MKT_Participation_SELL"/>
      <sheetName val="MKT_Participation_BUY"/>
      <sheetName val="MKT_Participation (2)"/>
      <sheetName val="Sheet1"/>
      <sheetName val="DailyStatistics"/>
      <sheetName val="Assets_NET_Position"/>
      <sheetName val="SPOT_Analytical (SELL)"/>
      <sheetName val="SPOT_Analytical (BUY)"/>
      <sheetName val="SPOT_Summary (SELL)"/>
      <sheetName val="SPOT_Summary (BUY)"/>
      <sheetName val="SPOT_Orders_OverView_01"/>
      <sheetName val="SPOT_BLK_Orders_Filled"/>
      <sheetName val="SPOT_BLK_Orders_UnFilled"/>
      <sheetName val="SPOT_Trades_Sell"/>
      <sheetName val="SPOT_Trades_Buy"/>
      <sheetName val="Summary_Chart"/>
      <sheetName val="SELL_Trades_Chart"/>
      <sheetName val="BUY_Trades_Chart"/>
      <sheetName val="ETSS_NOM_PPTs"/>
      <sheetName val="ETSS_Orders"/>
      <sheetName val="ETSS_Trades"/>
      <sheetName val="ETSS_NonComplianceCharges"/>
      <sheetName val="Non-ComplianceChargesReport"/>
      <sheetName val="SystemsMalfunctionReport"/>
      <sheetName val="Hydro_MAVC"/>
      <sheetName val="Lake_Levels"/>
      <sheetName val="Hydro_MAVC_Batch_C1"/>
      <sheetName val="Hydro_MAVC_Batch_C2"/>
      <sheetName val="DAS_Hydro_MAVC_Data_C1"/>
      <sheetName val="DAS_Hydro_MAVC_Data_C2"/>
      <sheetName val="Fuel_Prices"/>
      <sheetName val="RES_Table"/>
      <sheetName val="RES_Portfolios"/>
      <sheetName val="ETSS_RES_Avail_XML"/>
      <sheetName val="ETSS_RES_Availability"/>
      <sheetName val="ETSS_RES_Portfolios"/>
      <sheetName val="CNF_LT_PTRs"/>
      <sheetName val="TOT_LT_PTRs"/>
      <sheetName val="TOT_SHT_PTRs"/>
      <sheetName val="PTRs_2_NTC_Check"/>
      <sheetName val="PTRs_Check_Messages"/>
      <sheetName val="StatementsCommunication"/>
      <sheetName val="ParticipantsContacts"/>
      <sheetName val="ParticipantsMainData"/>
      <sheetName val="Participants_OBO_Credentials"/>
      <sheetName val="ParticipantsReport_DAPEEP"/>
      <sheetName val="ParticipantsBank_IBANs"/>
      <sheetName val="LookUp_Lists"/>
      <sheetName val="Systems_Events"/>
      <sheetName val="InternalNotifications_eMails"/>
      <sheetName val="HEnEx_Address_Contact"/>
      <sheetName val="Parameters"/>
    </sheetNames>
    <sheetDataSet>
      <sheetData sheetId="0">
        <row r="4">
          <cell r="F4">
            <v>44451</v>
          </cell>
        </row>
      </sheetData>
      <sheetData sheetId="1">
        <row r="2">
          <cell r="D2">
            <v>41275</v>
          </cell>
        </row>
        <row r="3">
          <cell r="D3">
            <v>41305</v>
          </cell>
        </row>
      </sheetData>
      <sheetData sheetId="2"/>
      <sheetData sheetId="3">
        <row r="2">
          <cell r="C2" t="str">
            <v>Production</v>
          </cell>
          <cell r="T2">
            <v>1</v>
          </cell>
        </row>
        <row r="3">
          <cell r="C3">
            <v>44451</v>
          </cell>
        </row>
        <row r="5">
          <cell r="C5" t="str">
            <v>LIDA2</v>
          </cell>
        </row>
        <row r="26">
          <cell r="C26">
            <v>0</v>
          </cell>
        </row>
        <row r="27">
          <cell r="C27">
            <v>136.161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123.58100000000002</v>
          </cell>
        </row>
        <row r="31">
          <cell r="C31">
            <v>0</v>
          </cell>
        </row>
        <row r="32">
          <cell r="C32">
            <v>48.811999999999998</v>
          </cell>
        </row>
        <row r="33">
          <cell r="C33">
            <v>82.485999999999976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38.101999999999997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352.93799999999993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7">
          <cell r="B7">
            <v>117.35</v>
          </cell>
          <cell r="C7">
            <v>108.5</v>
          </cell>
          <cell r="D7">
            <v>103.93</v>
          </cell>
          <cell r="E7">
            <v>103</v>
          </cell>
          <cell r="F7">
            <v>97.7</v>
          </cell>
          <cell r="G7">
            <v>102.48</v>
          </cell>
          <cell r="H7">
            <v>101.01</v>
          </cell>
          <cell r="I7">
            <v>103</v>
          </cell>
          <cell r="J7">
            <v>103.93</v>
          </cell>
          <cell r="K7">
            <v>103.93</v>
          </cell>
          <cell r="L7">
            <v>99.47</v>
          </cell>
          <cell r="M7">
            <v>103.72</v>
          </cell>
          <cell r="N7">
            <v>103</v>
          </cell>
          <cell r="O7">
            <v>97.97</v>
          </cell>
          <cell r="P7">
            <v>99.57</v>
          </cell>
          <cell r="Q7">
            <v>103</v>
          </cell>
          <cell r="R7">
            <v>109</v>
          </cell>
          <cell r="S7">
            <v>109</v>
          </cell>
          <cell r="T7">
            <v>118.7</v>
          </cell>
          <cell r="U7">
            <v>144.03</v>
          </cell>
          <cell r="V7">
            <v>134.76</v>
          </cell>
          <cell r="W7">
            <v>126.89</v>
          </cell>
          <cell r="X7">
            <v>137.04</v>
          </cell>
          <cell r="Y7">
            <v>116.51</v>
          </cell>
        </row>
        <row r="31">
          <cell r="B31">
            <v>3.0449999999999999</v>
          </cell>
          <cell r="C31">
            <v>14.499000000000001</v>
          </cell>
          <cell r="D31">
            <v>7.9580000000000002</v>
          </cell>
          <cell r="E31">
            <v>7.36</v>
          </cell>
          <cell r="I31">
            <v>20.395</v>
          </cell>
          <cell r="J31">
            <v>33.024000000000001</v>
          </cell>
          <cell r="K31">
            <v>22.201000000000001</v>
          </cell>
          <cell r="M31">
            <v>4.7699999999999996</v>
          </cell>
          <cell r="N31">
            <v>2.3490000000000002</v>
          </cell>
          <cell r="Q31">
            <v>5.9020000000000001</v>
          </cell>
          <cell r="R31">
            <v>1.19</v>
          </cell>
          <cell r="S31">
            <v>2.0590000000000002</v>
          </cell>
          <cell r="Y31">
            <v>2.109</v>
          </cell>
        </row>
        <row r="35">
          <cell r="B35">
            <v>7.0679999999999996</v>
          </cell>
          <cell r="T35">
            <v>2.0230000000000001</v>
          </cell>
          <cell r="W35">
            <v>0.20899999999999999</v>
          </cell>
        </row>
        <row r="57">
          <cell r="B57">
            <v>4</v>
          </cell>
          <cell r="C57">
            <v>4</v>
          </cell>
          <cell r="D57">
            <v>6.5009999999999994</v>
          </cell>
          <cell r="E57">
            <v>4.6879999999999997</v>
          </cell>
          <cell r="F57">
            <v>1.66</v>
          </cell>
          <cell r="G57">
            <v>1.6179999999999999</v>
          </cell>
          <cell r="H57">
            <v>8.3550000000000004</v>
          </cell>
          <cell r="I57">
            <v>7.0000000000000001E-3</v>
          </cell>
          <cell r="J57">
            <v>3.2730000000000001</v>
          </cell>
          <cell r="K57">
            <v>3.33</v>
          </cell>
          <cell r="L57">
            <v>19.11</v>
          </cell>
          <cell r="M57">
            <v>10.019</v>
          </cell>
          <cell r="N57">
            <v>8.06</v>
          </cell>
          <cell r="O57">
            <v>9.6950000000000003</v>
          </cell>
          <cell r="P57">
            <v>7.2100000000000009</v>
          </cell>
          <cell r="Q57">
            <v>1.8719999999999999</v>
          </cell>
          <cell r="R57">
            <v>7.2690000000000001</v>
          </cell>
          <cell r="S57">
            <v>2.339</v>
          </cell>
          <cell r="U57">
            <v>10.391999999999999</v>
          </cell>
          <cell r="X57">
            <v>10.183</v>
          </cell>
        </row>
        <row r="63">
          <cell r="B63">
            <v>4.2309999999999999</v>
          </cell>
          <cell r="C63">
            <v>4.1449999999999996</v>
          </cell>
          <cell r="D63">
            <v>4.069</v>
          </cell>
          <cell r="E63">
            <v>4.0119999999999996</v>
          </cell>
          <cell r="F63">
            <v>3.9359999999999999</v>
          </cell>
          <cell r="G63">
            <v>3.8340000000000001</v>
          </cell>
          <cell r="H63">
            <v>3.86</v>
          </cell>
          <cell r="I63">
            <v>3.952</v>
          </cell>
          <cell r="J63">
            <v>4.0129999999999999</v>
          </cell>
          <cell r="K63">
            <v>4.1520000000000001</v>
          </cell>
          <cell r="L63">
            <v>4.3179999999999996</v>
          </cell>
          <cell r="M63">
            <v>4.29</v>
          </cell>
        </row>
        <row r="64">
          <cell r="B64">
            <v>5.8019999999999996</v>
          </cell>
          <cell r="C64">
            <v>5.1959999999999997</v>
          </cell>
          <cell r="D64">
            <v>5.1390000000000002</v>
          </cell>
          <cell r="E64">
            <v>5.298</v>
          </cell>
          <cell r="F64">
            <v>4.9909999999999997</v>
          </cell>
          <cell r="G64">
            <v>5.7149999999999999</v>
          </cell>
          <cell r="H64">
            <v>5.5979999999999999</v>
          </cell>
          <cell r="I64">
            <v>5.5739999999999998</v>
          </cell>
          <cell r="J64">
            <v>5.3090000000000002</v>
          </cell>
          <cell r="K64">
            <v>4.5170000000000003</v>
          </cell>
          <cell r="L64">
            <v>5.2030000000000003</v>
          </cell>
          <cell r="M64">
            <v>6.9690000000000003</v>
          </cell>
          <cell r="N64">
            <v>0.98199999999999998</v>
          </cell>
          <cell r="O64">
            <v>0.98499999999999999</v>
          </cell>
          <cell r="P64">
            <v>0.106</v>
          </cell>
          <cell r="R64">
            <v>0.39</v>
          </cell>
          <cell r="S64">
            <v>0.71899999999999997</v>
          </cell>
          <cell r="T64">
            <v>1.7370000000000001</v>
          </cell>
          <cell r="U64">
            <v>3.2220000000000004</v>
          </cell>
          <cell r="V64">
            <v>3.214</v>
          </cell>
          <cell r="W64">
            <v>2.4569999999999999</v>
          </cell>
          <cell r="X64">
            <v>2.4039999999999999</v>
          </cell>
          <cell r="Y64">
            <v>0.95899999999999996</v>
          </cell>
        </row>
      </sheetData>
      <sheetData sheetId="17">
        <row r="57">
          <cell r="B57">
            <v>23.980999999999998</v>
          </cell>
          <cell r="C57">
            <v>27.460999999999999</v>
          </cell>
          <cell r="D57">
            <v>23.667000000000002</v>
          </cell>
          <cell r="E57">
            <v>21.357999999999997</v>
          </cell>
          <cell r="F57">
            <v>10.587</v>
          </cell>
          <cell r="G57">
            <v>11.167</v>
          </cell>
          <cell r="H57">
            <v>17.812999999999999</v>
          </cell>
          <cell r="I57">
            <v>29.433</v>
          </cell>
          <cell r="J57">
            <v>43.971999999999994</v>
          </cell>
          <cell r="K57">
            <v>31.201999999999998</v>
          </cell>
          <cell r="L57">
            <v>24.029999999999998</v>
          </cell>
          <cell r="M57">
            <v>22.708999999999996</v>
          </cell>
          <cell r="N57">
            <v>4.242</v>
          </cell>
          <cell r="O57">
            <v>4.7119999999999997</v>
          </cell>
          <cell r="P57">
            <v>2.1869999999999998</v>
          </cell>
          <cell r="Q57">
            <v>4.0970000000000004</v>
          </cell>
          <cell r="R57">
            <v>7.0049999999999999</v>
          </cell>
          <cell r="S57">
            <v>4.5279999999999996</v>
          </cell>
          <cell r="T57">
            <v>3.7600000000000002</v>
          </cell>
          <cell r="U57">
            <v>13.613999999999999</v>
          </cell>
          <cell r="V57">
            <v>3.2140000000000004</v>
          </cell>
          <cell r="W57">
            <v>2.6659999999999999</v>
          </cell>
          <cell r="X57">
            <v>12.587</v>
          </cell>
          <cell r="Y57">
            <v>2.9460000000000002</v>
          </cell>
        </row>
        <row r="64">
          <cell r="B64">
            <v>0.16500000000000001</v>
          </cell>
          <cell r="C64">
            <v>0.379</v>
          </cell>
          <cell r="I64">
            <v>0.495</v>
          </cell>
          <cell r="J64">
            <v>1.647</v>
          </cell>
          <cell r="K64">
            <v>2.9980000000000002</v>
          </cell>
          <cell r="L64">
            <v>4.601</v>
          </cell>
          <cell r="M64">
            <v>3.339</v>
          </cell>
          <cell r="N64">
            <v>7.149</v>
          </cell>
          <cell r="O64">
            <v>5.968</v>
          </cell>
          <cell r="P64">
            <v>5.1289999999999996</v>
          </cell>
          <cell r="Q64">
            <v>3.677</v>
          </cell>
          <cell r="R64">
            <v>1.8439999999999999</v>
          </cell>
          <cell r="S64">
            <v>0.58899999999999997</v>
          </cell>
          <cell r="Y64">
            <v>0.122</v>
          </cell>
        </row>
      </sheetData>
      <sheetData sheetId="18">
        <row r="7">
          <cell r="B7">
            <v>117.35</v>
          </cell>
          <cell r="C7">
            <v>108.5</v>
          </cell>
          <cell r="D7">
            <v>103.93</v>
          </cell>
          <cell r="E7">
            <v>103</v>
          </cell>
          <cell r="F7">
            <v>97.7</v>
          </cell>
          <cell r="G7">
            <v>102.48</v>
          </cell>
          <cell r="H7">
            <v>101.01</v>
          </cell>
          <cell r="I7">
            <v>103</v>
          </cell>
          <cell r="J7">
            <v>103.93</v>
          </cell>
          <cell r="K7">
            <v>103.93</v>
          </cell>
          <cell r="L7">
            <v>99.47</v>
          </cell>
          <cell r="M7">
            <v>103.72</v>
          </cell>
          <cell r="N7">
            <v>103</v>
          </cell>
          <cell r="O7">
            <v>97.97</v>
          </cell>
          <cell r="P7">
            <v>99.57</v>
          </cell>
          <cell r="Q7">
            <v>103</v>
          </cell>
          <cell r="R7">
            <v>109</v>
          </cell>
          <cell r="S7">
            <v>109</v>
          </cell>
          <cell r="T7">
            <v>118.7</v>
          </cell>
          <cell r="U7">
            <v>144.03</v>
          </cell>
          <cell r="V7">
            <v>134.76</v>
          </cell>
          <cell r="W7">
            <v>126.89</v>
          </cell>
          <cell r="X7">
            <v>137.04</v>
          </cell>
          <cell r="Y7">
            <v>116.51</v>
          </cell>
        </row>
      </sheetData>
      <sheetData sheetId="19"/>
      <sheetData sheetId="20">
        <row r="5">
          <cell r="A5" t="str">
            <v>ELPEDISON</v>
          </cell>
        </row>
        <row r="6">
          <cell r="A6" t="str">
            <v>FORENA</v>
          </cell>
        </row>
        <row r="7">
          <cell r="A7" t="str">
            <v>HERON</v>
          </cell>
        </row>
        <row r="8">
          <cell r="A8" t="str">
            <v>HERON_II_VIOTIAS</v>
          </cell>
        </row>
        <row r="9">
          <cell r="A9" t="str">
            <v>INACCESS</v>
          </cell>
        </row>
        <row r="10">
          <cell r="A10" t="str">
            <v>KEN</v>
          </cell>
        </row>
        <row r="11">
          <cell r="A11" t="str">
            <v>KORINTHOS_POWER</v>
          </cell>
        </row>
        <row r="12">
          <cell r="A12" t="str">
            <v>MYTILINEOS</v>
          </cell>
        </row>
        <row r="13">
          <cell r="A13" t="str">
            <v>OPTIMUS_ENERGY</v>
          </cell>
        </row>
        <row r="14">
          <cell r="A14" t="str">
            <v>RENOPTIPOWER</v>
          </cell>
        </row>
        <row r="15">
          <cell r="A15" t="str">
            <v>VIENER</v>
          </cell>
        </row>
        <row r="16">
          <cell r="A16" t="str">
            <v>VOLTON</v>
          </cell>
        </row>
        <row r="17">
          <cell r="A17" t="str">
            <v>WATT_AND_VOLT</v>
          </cell>
        </row>
        <row r="18">
          <cell r="A18" t="str">
            <v>WOOTIS</v>
          </cell>
        </row>
        <row r="19">
          <cell r="A19" t="str">
            <v>COUPLING_CBS</v>
          </cell>
        </row>
        <row r="24">
          <cell r="A24" t="str">
            <v>EUNICE_AGG</v>
          </cell>
        </row>
        <row r="25">
          <cell r="A25" t="str">
            <v>FORENA</v>
          </cell>
        </row>
        <row r="26">
          <cell r="A26" t="str">
            <v>HERON</v>
          </cell>
        </row>
        <row r="27">
          <cell r="A27" t="str">
            <v>INACCESS</v>
          </cell>
        </row>
        <row r="28">
          <cell r="A28" t="str">
            <v>MYTILINEOS</v>
          </cell>
        </row>
        <row r="29">
          <cell r="A29" t="str">
            <v>OPTIMUS_ENERGY</v>
          </cell>
        </row>
        <row r="30">
          <cell r="A30" t="str">
            <v>RENOPTIPOWER</v>
          </cell>
        </row>
        <row r="31">
          <cell r="A31" t="str">
            <v>WATT_AND_VOLT</v>
          </cell>
        </row>
        <row r="32">
          <cell r="A32" t="str">
            <v>WOOTIS</v>
          </cell>
        </row>
        <row r="33">
          <cell r="A33" t="str">
            <v>COUPLING_CBS</v>
          </cell>
        </row>
      </sheetData>
      <sheetData sheetId="21"/>
      <sheetData sheetId="22"/>
      <sheetData sheetId="23"/>
      <sheetData sheetId="24"/>
      <sheetData sheetId="28"/>
      <sheetData sheetId="29"/>
      <sheetData sheetId="30"/>
      <sheetData sheetId="31"/>
      <sheetData sheetId="32"/>
      <sheetData sheetId="33"/>
      <sheetData sheetId="34">
        <row r="4">
          <cell r="B4">
            <v>44451</v>
          </cell>
        </row>
      </sheetData>
      <sheetData sheetId="35">
        <row r="3">
          <cell r="B3">
            <v>44449</v>
          </cell>
        </row>
        <row r="4">
          <cell r="B4">
            <v>44449</v>
          </cell>
        </row>
        <row r="5">
          <cell r="B5">
            <v>44449</v>
          </cell>
        </row>
        <row r="6">
          <cell r="B6">
            <v>44449</v>
          </cell>
        </row>
        <row r="7">
          <cell r="B7">
            <v>44449</v>
          </cell>
        </row>
        <row r="8">
          <cell r="B8">
            <v>44449</v>
          </cell>
        </row>
        <row r="9">
          <cell r="B9">
            <v>44449</v>
          </cell>
        </row>
        <row r="10">
          <cell r="B10">
            <v>44449</v>
          </cell>
        </row>
        <row r="11">
          <cell r="B11">
            <v>44449</v>
          </cell>
        </row>
        <row r="12">
          <cell r="B12">
            <v>44449</v>
          </cell>
        </row>
        <row r="13">
          <cell r="B13">
            <v>44449</v>
          </cell>
        </row>
        <row r="14">
          <cell r="B14">
            <v>44449</v>
          </cell>
        </row>
        <row r="15">
          <cell r="B15">
            <v>44449</v>
          </cell>
        </row>
        <row r="16">
          <cell r="B16">
            <v>44449</v>
          </cell>
        </row>
      </sheetData>
      <sheetData sheetId="36"/>
      <sheetData sheetId="37"/>
      <sheetData sheetId="38"/>
      <sheetData sheetId="39"/>
      <sheetData sheetId="40">
        <row r="3">
          <cell r="A3" t="str">
            <v>ALIVERI5</v>
          </cell>
        </row>
        <row r="4">
          <cell r="A4" t="str">
            <v>ALOUMINIO</v>
          </cell>
        </row>
        <row r="5">
          <cell r="A5" t="str">
            <v>ELPEDISON_THESS</v>
          </cell>
        </row>
        <row r="6">
          <cell r="A6" t="str">
            <v>ELPEDISON_THISVI</v>
          </cell>
        </row>
        <row r="7">
          <cell r="A7" t="str">
            <v>HERON1</v>
          </cell>
        </row>
        <row r="8">
          <cell r="A8" t="str">
            <v>HERON2</v>
          </cell>
        </row>
        <row r="9">
          <cell r="A9" t="str">
            <v>HERON3</v>
          </cell>
        </row>
        <row r="10">
          <cell r="A10" t="str">
            <v>HERON_CC</v>
          </cell>
        </row>
        <row r="11">
          <cell r="A11" t="str">
            <v>KOMOTINI</v>
          </cell>
        </row>
        <row r="12">
          <cell r="A12" t="str">
            <v>KORINTHOS_POWER</v>
          </cell>
        </row>
        <row r="13">
          <cell r="A13" t="str">
            <v>LAVRIO4</v>
          </cell>
        </row>
        <row r="14">
          <cell r="A14" t="str">
            <v>LAVRIO5</v>
          </cell>
        </row>
        <row r="15">
          <cell r="A15" t="str">
            <v>MEGALOPOLI_V</v>
          </cell>
        </row>
        <row r="16">
          <cell r="A16" t="str">
            <v>PROTERGIA_CC</v>
          </cell>
        </row>
        <row r="17">
          <cell r="A17" t="str">
            <v>AG_DIMITRIOS1</v>
          </cell>
        </row>
        <row r="18">
          <cell r="A18" t="str">
            <v>AG_DIMITRIOS2</v>
          </cell>
        </row>
        <row r="19">
          <cell r="A19" t="str">
            <v>AG_DIMITRIOS3</v>
          </cell>
        </row>
        <row r="20">
          <cell r="A20" t="str">
            <v>AG_DIMITRIOS4</v>
          </cell>
        </row>
        <row r="21">
          <cell r="A21" t="str">
            <v>AG_DIMITRIOS5</v>
          </cell>
        </row>
        <row r="22">
          <cell r="A22" t="str">
            <v>AMYNDEO1</v>
          </cell>
        </row>
        <row r="23">
          <cell r="A23" t="str">
            <v>AMYNDEO2</v>
          </cell>
        </row>
        <row r="24">
          <cell r="A24" t="str">
            <v>KARDIA1</v>
          </cell>
        </row>
        <row r="25">
          <cell r="A25" t="str">
            <v>KARDIA2</v>
          </cell>
        </row>
        <row r="26">
          <cell r="A26" t="str">
            <v>KARDIA3</v>
          </cell>
        </row>
        <row r="27">
          <cell r="A27" t="str">
            <v>KARDIA4</v>
          </cell>
        </row>
        <row r="28">
          <cell r="A28" t="str">
            <v>MEGALOPOLI3</v>
          </cell>
        </row>
        <row r="29">
          <cell r="A29" t="str">
            <v>MEGALOPOLI4</v>
          </cell>
        </row>
        <row r="30">
          <cell r="A30" t="str">
            <v>MELITI</v>
          </cell>
        </row>
      </sheetData>
      <sheetData sheetId="41">
        <row r="2">
          <cell r="C2">
            <v>44452</v>
          </cell>
        </row>
      </sheetData>
      <sheetData sheetId="42">
        <row r="10">
          <cell r="C10" t="str">
            <v>SOLARENERGY_BZ01_NDR_SA_N</v>
          </cell>
          <cell r="D10" t="str">
            <v>29X1000100010034</v>
          </cell>
          <cell r="E10" t="str">
            <v>SOLARENERGY</v>
          </cell>
          <cell r="F10" t="str">
            <v>01</v>
          </cell>
          <cell r="G10" t="str">
            <v>SEDP</v>
          </cell>
          <cell r="H10" t="str">
            <v>NO</v>
          </cell>
          <cell r="I10">
            <v>15.9267</v>
          </cell>
          <cell r="J10">
            <v>15.927</v>
          </cell>
          <cell r="K10">
            <v>15.927</v>
          </cell>
        </row>
        <row r="11">
          <cell r="C11" t="str">
            <v>SOLARENERGY_BZ01_NDR_SA_C</v>
          </cell>
          <cell r="D11" t="str">
            <v>29X1000100010034</v>
          </cell>
          <cell r="E11" t="str">
            <v>SOLARENERGY</v>
          </cell>
          <cell r="F11" t="str">
            <v>01</v>
          </cell>
          <cell r="G11" t="str">
            <v>SEDP</v>
          </cell>
          <cell r="H11" t="str">
            <v>YES</v>
          </cell>
          <cell r="I11">
            <v>3.9582000000000002</v>
          </cell>
          <cell r="J11">
            <v>3.9580000000000002</v>
          </cell>
          <cell r="K11">
            <v>3.9580000000000002</v>
          </cell>
        </row>
        <row r="12">
          <cell r="C12" t="str">
            <v>OPTIMUS_ENERGY_BZ01_NDR_SA_N</v>
          </cell>
          <cell r="D12" t="str">
            <v>29X100010001006Z</v>
          </cell>
          <cell r="E12" t="str">
            <v>OPTIMUS_ENERGY</v>
          </cell>
          <cell r="F12" t="str">
            <v>01</v>
          </cell>
          <cell r="G12" t="str">
            <v>SEDP</v>
          </cell>
          <cell r="H12" t="str">
            <v>NO</v>
          </cell>
          <cell r="I12">
            <v>961.42079999999999</v>
          </cell>
          <cell r="J12">
            <v>961.42100000000005</v>
          </cell>
          <cell r="K12">
            <v>961.42100000000005</v>
          </cell>
        </row>
        <row r="13">
          <cell r="C13" t="str">
            <v>OPTIMUS_ENERGY_BZ01_NDR_SA_C</v>
          </cell>
          <cell r="D13" t="str">
            <v>29X100010001006Z</v>
          </cell>
          <cell r="E13" t="str">
            <v>OPTIMUS_ENERGY</v>
          </cell>
          <cell r="F13" t="str">
            <v>01</v>
          </cell>
          <cell r="G13" t="str">
            <v>SEDP</v>
          </cell>
          <cell r="H13" t="str">
            <v>YES</v>
          </cell>
          <cell r="I13">
            <v>191.38419999999999</v>
          </cell>
          <cell r="J13">
            <v>191.38399999999999</v>
          </cell>
          <cell r="K13">
            <v>191.38399999999999</v>
          </cell>
        </row>
        <row r="14">
          <cell r="C14" t="str">
            <v>OPTIMUS_ENERGY_BZ01_NDR_NA_N</v>
          </cell>
          <cell r="D14" t="str">
            <v>29X100010001006Z</v>
          </cell>
          <cell r="E14" t="str">
            <v>OPTIMUS_ENERGY</v>
          </cell>
          <cell r="F14" t="str">
            <v>01</v>
          </cell>
          <cell r="G14" t="str">
            <v>SPHE</v>
          </cell>
          <cell r="H14" t="str">
            <v>NO</v>
          </cell>
          <cell r="I14">
            <v>87.31</v>
          </cell>
          <cell r="J14">
            <v>87.31</v>
          </cell>
          <cell r="K14">
            <v>87.31</v>
          </cell>
        </row>
        <row r="15">
          <cell r="C15" t="str">
            <v>FORENA_BZ01_NDR_SA_N</v>
          </cell>
          <cell r="D15" t="str">
            <v>29X10001000100AR</v>
          </cell>
          <cell r="E15" t="str">
            <v>FORENA</v>
          </cell>
          <cell r="F15" t="str">
            <v>01</v>
          </cell>
          <cell r="G15" t="str">
            <v>SEDP</v>
          </cell>
          <cell r="H15" t="str">
            <v>NO</v>
          </cell>
          <cell r="I15">
            <v>16.571300000000001</v>
          </cell>
          <cell r="J15">
            <v>16.571000000000002</v>
          </cell>
          <cell r="K15">
            <v>16.571000000000002</v>
          </cell>
        </row>
        <row r="16">
          <cell r="C16" t="str">
            <v>FORENA_BZ01_NDR_SA_C</v>
          </cell>
          <cell r="D16" t="str">
            <v>29X10001000100AR</v>
          </cell>
          <cell r="E16" t="str">
            <v>FORENA</v>
          </cell>
          <cell r="F16" t="str">
            <v>01</v>
          </cell>
          <cell r="G16" t="str">
            <v>SEDP</v>
          </cell>
          <cell r="H16" t="str">
            <v>YES</v>
          </cell>
          <cell r="I16">
            <v>18.248999999999999</v>
          </cell>
          <cell r="J16">
            <v>18.248999999999999</v>
          </cell>
          <cell r="K16">
            <v>18.248999999999999</v>
          </cell>
        </row>
        <row r="17">
          <cell r="C17" t="str">
            <v>FORENA_BZ01_NDR_NA_N</v>
          </cell>
          <cell r="D17" t="str">
            <v>29X10001000100AR</v>
          </cell>
          <cell r="E17" t="str">
            <v>FORENA</v>
          </cell>
          <cell r="F17" t="str">
            <v>01</v>
          </cell>
          <cell r="G17" t="str">
            <v>SPHE</v>
          </cell>
          <cell r="H17" t="str">
            <v>NO</v>
          </cell>
          <cell r="I17">
            <v>4.74</v>
          </cell>
          <cell r="J17">
            <v>4.74</v>
          </cell>
          <cell r="K17">
            <v>4.74</v>
          </cell>
        </row>
        <row r="18">
          <cell r="C18" t="str">
            <v>RENOPTIPOWER_BZ01_NDR_SA_N</v>
          </cell>
          <cell r="D18" t="str">
            <v>29X10001000100BP</v>
          </cell>
          <cell r="E18" t="str">
            <v>RENOPTIPOWER</v>
          </cell>
          <cell r="F18" t="str">
            <v>01</v>
          </cell>
          <cell r="G18" t="str">
            <v>SEDP</v>
          </cell>
          <cell r="H18" t="str">
            <v>NO</v>
          </cell>
          <cell r="I18">
            <v>108.8</v>
          </cell>
          <cell r="J18">
            <v>108.8</v>
          </cell>
          <cell r="K18">
            <v>108.8</v>
          </cell>
        </row>
        <row r="19">
          <cell r="C19" t="str">
            <v>DUFERCO_HELLAS_BZ01_NDR_SA_N</v>
          </cell>
          <cell r="D19" t="str">
            <v>29X10001000100CN</v>
          </cell>
          <cell r="E19" t="str">
            <v>DUFERCO_HELLAS</v>
          </cell>
          <cell r="F19" t="str">
            <v>01</v>
          </cell>
          <cell r="G19" t="str">
            <v>SEDP</v>
          </cell>
          <cell r="H19" t="str">
            <v>NO</v>
          </cell>
          <cell r="I19">
            <v>0.49980000000000002</v>
          </cell>
          <cell r="J19">
            <v>0.5</v>
          </cell>
          <cell r="K19">
            <v>0.5</v>
          </cell>
        </row>
        <row r="20">
          <cell r="C20" t="str">
            <v>WOOTIS_BZ01_NDR_SA_N</v>
          </cell>
          <cell r="D20" t="str">
            <v>29X10001000100DL</v>
          </cell>
          <cell r="E20" t="str">
            <v>WOOTIS</v>
          </cell>
          <cell r="F20" t="str">
            <v>01</v>
          </cell>
          <cell r="G20" t="str">
            <v>SEDP</v>
          </cell>
          <cell r="H20" t="str">
            <v>NO</v>
          </cell>
          <cell r="I20">
            <v>17.991299999999999</v>
          </cell>
          <cell r="J20">
            <v>17.991</v>
          </cell>
          <cell r="K20">
            <v>17.991</v>
          </cell>
        </row>
        <row r="21">
          <cell r="C21" t="str">
            <v>ELINVERD_BZ01_NDR_SA_N</v>
          </cell>
          <cell r="D21" t="str">
            <v>29X10001000100EJ</v>
          </cell>
          <cell r="E21" t="str">
            <v>ELINVERD</v>
          </cell>
          <cell r="F21" t="str">
            <v>01</v>
          </cell>
          <cell r="G21" t="str">
            <v>SEDP</v>
          </cell>
          <cell r="H21" t="str">
            <v>NO</v>
          </cell>
          <cell r="I21">
            <v>1.9994000000000001</v>
          </cell>
          <cell r="J21">
            <v>1.9990000000000001</v>
          </cell>
          <cell r="K21">
            <v>1.9990000000000001</v>
          </cell>
        </row>
        <row r="22">
          <cell r="C22" t="str">
            <v>EUNICE_AGG_BZ01_NDR_SA_N</v>
          </cell>
          <cell r="D22" t="str">
            <v>29X10001000100GF</v>
          </cell>
          <cell r="E22" t="str">
            <v>EUNICE_AGG</v>
          </cell>
          <cell r="F22" t="str">
            <v>01</v>
          </cell>
          <cell r="G22" t="str">
            <v>SEDP</v>
          </cell>
          <cell r="H22" t="str">
            <v>NO</v>
          </cell>
          <cell r="I22">
            <v>38.722499999999997</v>
          </cell>
          <cell r="J22">
            <v>38.722000000000001</v>
          </cell>
          <cell r="K22">
            <v>38.722000000000001</v>
          </cell>
        </row>
        <row r="23">
          <cell r="C23" t="str">
            <v>INACCESS_BZ01_NDR_SA_N</v>
          </cell>
          <cell r="D23" t="str">
            <v>29XINACCESSNETWJ</v>
          </cell>
          <cell r="E23" t="str">
            <v>INACCESS</v>
          </cell>
          <cell r="F23" t="str">
            <v>01</v>
          </cell>
          <cell r="G23" t="str">
            <v>SEDP</v>
          </cell>
          <cell r="H23" t="str">
            <v>NO</v>
          </cell>
          <cell r="I23">
            <v>102.4007</v>
          </cell>
          <cell r="J23">
            <v>102.401</v>
          </cell>
          <cell r="K23">
            <v>102.401</v>
          </cell>
        </row>
        <row r="24">
          <cell r="C24" t="str">
            <v>INACCESS_BZ01_NDR_SA_C</v>
          </cell>
          <cell r="D24" t="str">
            <v>29XINACCESSNETWJ</v>
          </cell>
          <cell r="E24" t="str">
            <v>INACCESS</v>
          </cell>
          <cell r="F24" t="str">
            <v>01</v>
          </cell>
          <cell r="G24" t="str">
            <v>SEDP</v>
          </cell>
          <cell r="H24" t="str">
            <v>YES</v>
          </cell>
          <cell r="I24">
            <v>29.98</v>
          </cell>
          <cell r="J24">
            <v>29.98</v>
          </cell>
          <cell r="K24">
            <v>29.98</v>
          </cell>
        </row>
        <row r="25">
          <cell r="C25" t="str">
            <v>MOH_BZ01_NDR_SA_N</v>
          </cell>
          <cell r="D25" t="str">
            <v>29XMOTOROILCREFC</v>
          </cell>
          <cell r="E25" t="str">
            <v>MOH</v>
          </cell>
          <cell r="F25" t="str">
            <v>01</v>
          </cell>
          <cell r="G25" t="str">
            <v>SEDP</v>
          </cell>
          <cell r="H25" t="str">
            <v>NO</v>
          </cell>
          <cell r="I25">
            <v>169.99629999999999</v>
          </cell>
          <cell r="J25">
            <v>169.99600000000001</v>
          </cell>
          <cell r="K25">
            <v>169.99600000000001</v>
          </cell>
        </row>
        <row r="26">
          <cell r="C26" t="str">
            <v>MOH_BZ01_NDR_SA_C</v>
          </cell>
          <cell r="D26" t="str">
            <v>29XMOTOROILCREFC</v>
          </cell>
          <cell r="E26" t="str">
            <v>MOH</v>
          </cell>
          <cell r="F26" t="str">
            <v>01</v>
          </cell>
          <cell r="G26" t="str">
            <v>SEDP</v>
          </cell>
          <cell r="H26" t="str">
            <v>YES</v>
          </cell>
          <cell r="I26">
            <v>13.8</v>
          </cell>
          <cell r="J26">
            <v>13.8</v>
          </cell>
          <cell r="K26">
            <v>13.8</v>
          </cell>
        </row>
        <row r="27">
          <cell r="C27" t="str">
            <v>MYTILINEOS_BZ01_NDR_SA_N</v>
          </cell>
          <cell r="D27" t="str">
            <v>29XMYTILINEOSSA2</v>
          </cell>
          <cell r="E27" t="str">
            <v>MYTILINEOS</v>
          </cell>
          <cell r="F27" t="str">
            <v>01</v>
          </cell>
          <cell r="G27" t="str">
            <v>SEDP</v>
          </cell>
          <cell r="H27" t="str">
            <v>NO</v>
          </cell>
          <cell r="I27">
            <v>280.28960000000001</v>
          </cell>
          <cell r="J27">
            <v>280.29000000000002</v>
          </cell>
          <cell r="K27">
            <v>280.29000000000002</v>
          </cell>
        </row>
        <row r="28">
          <cell r="C28" t="str">
            <v>MYTILINEOS_BZ01_NDR_SA_C</v>
          </cell>
          <cell r="D28" t="str">
            <v>29XMYTILINEOSSA2</v>
          </cell>
          <cell r="E28" t="str">
            <v>MYTILINEOS</v>
          </cell>
          <cell r="F28" t="str">
            <v>01</v>
          </cell>
          <cell r="G28" t="str">
            <v>SEDP</v>
          </cell>
          <cell r="H28" t="str">
            <v>YES</v>
          </cell>
          <cell r="I28">
            <v>118.7353</v>
          </cell>
          <cell r="J28">
            <v>118.735</v>
          </cell>
          <cell r="K28">
            <v>118.735</v>
          </cell>
        </row>
        <row r="29">
          <cell r="C29" t="str">
            <v>ELPEDISON_BZ01_NDR_SA_N</v>
          </cell>
          <cell r="D29" t="str">
            <v>29XTHESSALPOWERA</v>
          </cell>
          <cell r="E29" t="str">
            <v>ELPEDISON</v>
          </cell>
          <cell r="F29" t="str">
            <v>01</v>
          </cell>
          <cell r="G29" t="str">
            <v>SEDP</v>
          </cell>
          <cell r="H29" t="str">
            <v>NO</v>
          </cell>
          <cell r="I29">
            <v>229.2</v>
          </cell>
          <cell r="J29">
            <v>229.2</v>
          </cell>
          <cell r="K29">
            <v>229.2</v>
          </cell>
        </row>
        <row r="30">
          <cell r="C30" t="str">
            <v>VIOLAR_BZ01_NDR_SA_N</v>
          </cell>
          <cell r="D30" t="str">
            <v>29XVIOLARSA----O</v>
          </cell>
          <cell r="E30" t="str">
            <v>VIOLAR</v>
          </cell>
          <cell r="F30" t="str">
            <v>01</v>
          </cell>
          <cell r="G30" t="str">
            <v>SEDP</v>
          </cell>
          <cell r="H30" t="str">
            <v>NO</v>
          </cell>
          <cell r="I30">
            <v>1</v>
          </cell>
          <cell r="J30">
            <v>1</v>
          </cell>
          <cell r="K30">
            <v>1</v>
          </cell>
        </row>
        <row r="31">
          <cell r="C31" t="str">
            <v>FOSETEK_BZ01_NDR_SA</v>
          </cell>
          <cell r="D31" t="str">
            <v>29XLAGIE-GR----K</v>
          </cell>
          <cell r="E31" t="str">
            <v>DAPEEP</v>
          </cell>
          <cell r="F31" t="str">
            <v>01</v>
          </cell>
          <cell r="G31" t="str">
            <v>SEDP</v>
          </cell>
          <cell r="H31" t="str">
            <v>N/A</v>
          </cell>
          <cell r="I31">
            <v>35.569099999999999</v>
          </cell>
          <cell r="J31">
            <v>35.569000000000003</v>
          </cell>
          <cell r="K31">
            <v>35.569000000000003</v>
          </cell>
        </row>
        <row r="32">
          <cell r="C32" t="str">
            <v>FOSETEK_BZ01_NDR_NA</v>
          </cell>
          <cell r="D32" t="str">
            <v>29XLAGIE-GR----K</v>
          </cell>
          <cell r="E32" t="str">
            <v>DAPEEP</v>
          </cell>
          <cell r="F32" t="str">
            <v>01</v>
          </cell>
          <cell r="G32" t="str">
            <v>SPHE</v>
          </cell>
          <cell r="H32" t="str">
            <v>N/A</v>
          </cell>
          <cell r="I32">
            <v>5.5039999999999996</v>
          </cell>
          <cell r="J32">
            <v>5.5039999999999996</v>
          </cell>
          <cell r="K32">
            <v>5.5039999999999996</v>
          </cell>
        </row>
      </sheetData>
      <sheetData sheetId="43">
        <row r="2">
          <cell r="C2">
            <v>44452</v>
          </cell>
        </row>
        <row r="4">
          <cell r="C4">
            <v>24</v>
          </cell>
        </row>
        <row r="11">
          <cell r="C11">
            <v>1</v>
          </cell>
        </row>
        <row r="16">
          <cell r="B16" t="str">
            <v>SOLARENERGY_BZ01_NDR_SA_N</v>
          </cell>
          <cell r="C16" t="str">
            <v>SOLARENERGY</v>
          </cell>
          <cell r="D16">
            <v>1</v>
          </cell>
          <cell r="E16" t="b">
            <v>0</v>
          </cell>
        </row>
        <row r="17">
          <cell r="B17" t="str">
            <v>SOLARENERGY_BZ01_NDR_SA_C</v>
          </cell>
          <cell r="C17" t="str">
            <v>SOLARENERGY</v>
          </cell>
          <cell r="D17">
            <v>1</v>
          </cell>
          <cell r="E17" t="b">
            <v>0</v>
          </cell>
        </row>
        <row r="18">
          <cell r="B18" t="str">
            <v>OPTIMUS_ENERGY_BZ01_NDR_SA_N</v>
          </cell>
          <cell r="C18" t="str">
            <v>OPTIMUS_ENERGY</v>
          </cell>
          <cell r="D18">
            <v>1</v>
          </cell>
          <cell r="E18" t="b">
            <v>1</v>
          </cell>
        </row>
        <row r="19">
          <cell r="B19" t="str">
            <v>OPTIMUS_ENERGY_BZ01_NDR_SA_C</v>
          </cell>
          <cell r="C19" t="str">
            <v>OPTIMUS_ENERGY</v>
          </cell>
          <cell r="D19">
            <v>1</v>
          </cell>
          <cell r="E19" t="b">
            <v>0</v>
          </cell>
        </row>
        <row r="20">
          <cell r="B20" t="str">
            <v>OPTIMUS_ENERGY_BZ01_NDR_NA_N</v>
          </cell>
          <cell r="C20" t="str">
            <v>OPTIMUS_ENERGY</v>
          </cell>
          <cell r="D20">
            <v>1</v>
          </cell>
          <cell r="E20" t="b">
            <v>0</v>
          </cell>
        </row>
        <row r="21">
          <cell r="B21" t="str">
            <v>FORENA_BZ01_NDR_SA_N</v>
          </cell>
          <cell r="C21" t="str">
            <v>FORENA</v>
          </cell>
          <cell r="D21">
            <v>1</v>
          </cell>
          <cell r="E21" t="b">
            <v>0</v>
          </cell>
        </row>
        <row r="22">
          <cell r="B22" t="str">
            <v>FORENA_BZ01_NDR_SA_C</v>
          </cell>
          <cell r="C22" t="str">
            <v>FORENA</v>
          </cell>
          <cell r="D22">
            <v>1</v>
          </cell>
          <cell r="E22" t="b">
            <v>0</v>
          </cell>
        </row>
        <row r="23">
          <cell r="B23" t="str">
            <v>FORENA_BZ01_NDR_NA_N</v>
          </cell>
          <cell r="C23" t="str">
            <v>FORENA</v>
          </cell>
          <cell r="D23">
            <v>1</v>
          </cell>
          <cell r="E23" t="b">
            <v>0</v>
          </cell>
        </row>
        <row r="24">
          <cell r="B24" t="str">
            <v>RENOPTIPOWER_BZ01_NDR_SA_N</v>
          </cell>
          <cell r="C24" t="str">
            <v>RENOPTIPOWER</v>
          </cell>
          <cell r="D24">
            <v>1</v>
          </cell>
          <cell r="E24" t="b">
            <v>0</v>
          </cell>
        </row>
        <row r="25">
          <cell r="B25" t="str">
            <v>DUFERCO_HELLAS_BZ01_NDR_SA_N</v>
          </cell>
          <cell r="C25" t="str">
            <v>DUFERCO_HELLAS</v>
          </cell>
          <cell r="D25">
            <v>1</v>
          </cell>
          <cell r="E25" t="b">
            <v>0</v>
          </cell>
        </row>
        <row r="26">
          <cell r="B26" t="str">
            <v>WOOTIS_BZ01_NDR_SA_N</v>
          </cell>
          <cell r="C26" t="str">
            <v>WOOTIS</v>
          </cell>
          <cell r="D26">
            <v>1</v>
          </cell>
          <cell r="E26" t="b">
            <v>0</v>
          </cell>
        </row>
        <row r="27">
          <cell r="B27" t="str">
            <v>ELINVERD_BZ01_NDR_SA_N</v>
          </cell>
          <cell r="C27" t="str">
            <v>ELINVERD</v>
          </cell>
          <cell r="D27">
            <v>1</v>
          </cell>
          <cell r="E27" t="b">
            <v>0</v>
          </cell>
        </row>
        <row r="28">
          <cell r="B28" t="str">
            <v>EUNICE_AGG_BZ01_NDR_SA_N</v>
          </cell>
          <cell r="C28" t="str">
            <v>EUNICE_AGG</v>
          </cell>
          <cell r="D28">
            <v>1</v>
          </cell>
          <cell r="E28" t="b">
            <v>0</v>
          </cell>
        </row>
        <row r="29">
          <cell r="B29" t="str">
            <v>INACCESS_BZ01_NDR_SA_N</v>
          </cell>
          <cell r="C29" t="str">
            <v>INACCESS</v>
          </cell>
          <cell r="D29">
            <v>1</v>
          </cell>
          <cell r="E29" t="b">
            <v>0</v>
          </cell>
        </row>
        <row r="30">
          <cell r="B30" t="str">
            <v>INACCESS_BZ01_NDR_SA_C</v>
          </cell>
          <cell r="C30" t="str">
            <v>INACCESS</v>
          </cell>
          <cell r="D30">
            <v>1</v>
          </cell>
          <cell r="E30" t="b">
            <v>0</v>
          </cell>
        </row>
        <row r="31">
          <cell r="B31" t="str">
            <v>MOH_BZ01_NDR_SA_N</v>
          </cell>
          <cell r="C31" t="str">
            <v>MOH</v>
          </cell>
          <cell r="D31">
            <v>1</v>
          </cell>
          <cell r="E31" t="b">
            <v>1</v>
          </cell>
        </row>
        <row r="32">
          <cell r="B32" t="str">
            <v>MOH_BZ01_NDR_SA_C</v>
          </cell>
          <cell r="C32" t="str">
            <v>MOH</v>
          </cell>
          <cell r="D32">
            <v>1</v>
          </cell>
          <cell r="E32" t="b">
            <v>0</v>
          </cell>
        </row>
        <row r="33">
          <cell r="B33" t="str">
            <v>MYTILINEOS_BZ01_NDR_SA_N</v>
          </cell>
          <cell r="C33" t="str">
            <v>MYTILINEOS</v>
          </cell>
          <cell r="D33">
            <v>1</v>
          </cell>
          <cell r="E33" t="b">
            <v>0</v>
          </cell>
        </row>
        <row r="34">
          <cell r="B34" t="str">
            <v>MYTILINEOS_BZ01_NDR_SA_C</v>
          </cell>
          <cell r="C34" t="str">
            <v>MYTILINEOS</v>
          </cell>
          <cell r="D34">
            <v>1</v>
          </cell>
          <cell r="E34" t="b">
            <v>0</v>
          </cell>
        </row>
        <row r="35">
          <cell r="B35" t="str">
            <v>ELPEDISON_BZ01_NDR_SA_N</v>
          </cell>
          <cell r="C35" t="str">
            <v>ELPEDISON</v>
          </cell>
          <cell r="D35">
            <v>1</v>
          </cell>
          <cell r="E35" t="b">
            <v>0</v>
          </cell>
        </row>
        <row r="36">
          <cell r="B36" t="str">
            <v>VIOLAR_BZ01_NDR_SA_N</v>
          </cell>
          <cell r="C36" t="str">
            <v>VIOLAR</v>
          </cell>
          <cell r="D36">
            <v>1</v>
          </cell>
          <cell r="E36" t="b">
            <v>0</v>
          </cell>
        </row>
        <row r="37">
          <cell r="B37" t="str">
            <v>FOSETEK_BZ01_NDR_SA</v>
          </cell>
          <cell r="C37" t="str">
            <v>DAPEEP</v>
          </cell>
          <cell r="D37">
            <v>1</v>
          </cell>
          <cell r="E37" t="b">
            <v>0</v>
          </cell>
        </row>
        <row r="38">
          <cell r="B38" t="str">
            <v>FOSETEK_BZ01_NDR_NA</v>
          </cell>
          <cell r="C38" t="str">
            <v>DAPEEP</v>
          </cell>
          <cell r="D38">
            <v>1</v>
          </cell>
          <cell r="E38" t="b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3">
          <cell r="B3">
            <v>2020</v>
          </cell>
          <cell r="C3" t="str">
            <v>March</v>
          </cell>
        </row>
        <row r="11">
          <cell r="B11" t="str">
            <v>WOOTIS</v>
          </cell>
        </row>
        <row r="20">
          <cell r="D20" t="str">
            <v>EN</v>
          </cell>
          <cell r="E20" t="str">
            <v>Completed</v>
          </cell>
        </row>
        <row r="21">
          <cell r="D21" t="str">
            <v>EN</v>
          </cell>
          <cell r="E21" t="str">
            <v>Completed</v>
          </cell>
        </row>
        <row r="22">
          <cell r="D22" t="str">
            <v>EL</v>
          </cell>
          <cell r="E22" t="str">
            <v>Completed</v>
          </cell>
        </row>
        <row r="23">
          <cell r="D23" t="str">
            <v>EN</v>
          </cell>
          <cell r="E23" t="str">
            <v>Completed</v>
          </cell>
        </row>
        <row r="24">
          <cell r="D24" t="str">
            <v>EN</v>
          </cell>
          <cell r="E24" t="str">
            <v>Completed</v>
          </cell>
        </row>
        <row r="25">
          <cell r="D25" t="str">
            <v>EN</v>
          </cell>
          <cell r="E25" t="str">
            <v>Completed</v>
          </cell>
        </row>
        <row r="26">
          <cell r="D26" t="str">
            <v>EN</v>
          </cell>
          <cell r="E26" t="str">
            <v>Completed</v>
          </cell>
        </row>
        <row r="27">
          <cell r="D27" t="str">
            <v>EL</v>
          </cell>
          <cell r="E27" t="str">
            <v>Completed</v>
          </cell>
        </row>
        <row r="28">
          <cell r="D28" t="str">
            <v>EN</v>
          </cell>
          <cell r="E28" t="str">
            <v>Completed</v>
          </cell>
        </row>
        <row r="29">
          <cell r="D29" t="str">
            <v>EN</v>
          </cell>
          <cell r="E29" t="str">
            <v>Completed</v>
          </cell>
        </row>
        <row r="30">
          <cell r="D30" t="str">
            <v>EN</v>
          </cell>
          <cell r="E30" t="str">
            <v>Completed</v>
          </cell>
        </row>
        <row r="31">
          <cell r="D31" t="str">
            <v>EN</v>
          </cell>
          <cell r="E31" t="str">
            <v>Completed</v>
          </cell>
        </row>
        <row r="32">
          <cell r="D32" t="str">
            <v>EN</v>
          </cell>
          <cell r="E32" t="str">
            <v>Completed</v>
          </cell>
        </row>
        <row r="33">
          <cell r="D33" t="str">
            <v>EL</v>
          </cell>
          <cell r="E33" t="str">
            <v>Completed</v>
          </cell>
        </row>
        <row r="34">
          <cell r="D34" t="str">
            <v>EN</v>
          </cell>
          <cell r="E34" t="str">
            <v>Completed</v>
          </cell>
        </row>
        <row r="35">
          <cell r="D35" t="str">
            <v>EL</v>
          </cell>
          <cell r="E35" t="str">
            <v>Completed</v>
          </cell>
        </row>
        <row r="36">
          <cell r="D36" t="str">
            <v>EL</v>
          </cell>
          <cell r="E36" t="str">
            <v>Completed</v>
          </cell>
        </row>
        <row r="37">
          <cell r="D37" t="str">
            <v>EL</v>
          </cell>
          <cell r="E37" t="str">
            <v>Completed</v>
          </cell>
        </row>
        <row r="38">
          <cell r="D38" t="str">
            <v>EL</v>
          </cell>
          <cell r="E38" t="str">
            <v>Completed</v>
          </cell>
        </row>
        <row r="39">
          <cell r="D39" t="str">
            <v>EN</v>
          </cell>
          <cell r="E39" t="str">
            <v>Completed</v>
          </cell>
        </row>
        <row r="40">
          <cell r="D40" t="str">
            <v>EN</v>
          </cell>
          <cell r="E40" t="str">
            <v>Completed</v>
          </cell>
        </row>
        <row r="41">
          <cell r="D41" t="str">
            <v>EL</v>
          </cell>
          <cell r="E41" t="str">
            <v>Completed</v>
          </cell>
        </row>
        <row r="42">
          <cell r="D42" t="str">
            <v>EN</v>
          </cell>
          <cell r="E42" t="str">
            <v>Completed</v>
          </cell>
        </row>
        <row r="43">
          <cell r="D43" t="str">
            <v>EL</v>
          </cell>
          <cell r="E43" t="str">
            <v>Completed</v>
          </cell>
        </row>
        <row r="44">
          <cell r="D44" t="str">
            <v>EN</v>
          </cell>
          <cell r="E44" t="str">
            <v>Completed</v>
          </cell>
        </row>
        <row r="45">
          <cell r="D45" t="str">
            <v>EN</v>
          </cell>
          <cell r="E45" t="str">
            <v>Completed</v>
          </cell>
        </row>
        <row r="46">
          <cell r="D46" t="str">
            <v>EL</v>
          </cell>
          <cell r="E46" t="str">
            <v>Completed</v>
          </cell>
        </row>
        <row r="47">
          <cell r="D47" t="str">
            <v>EL</v>
          </cell>
          <cell r="E47" t="str">
            <v>Completed</v>
          </cell>
        </row>
        <row r="48">
          <cell r="D48" t="str">
            <v>EL</v>
          </cell>
          <cell r="E48" t="str">
            <v>Completed</v>
          </cell>
        </row>
        <row r="49">
          <cell r="D49" t="str">
            <v>EL</v>
          </cell>
          <cell r="E49" t="str">
            <v>Completed</v>
          </cell>
        </row>
        <row r="50">
          <cell r="D50" t="str">
            <v>EL</v>
          </cell>
          <cell r="E50" t="str">
            <v>Completed</v>
          </cell>
        </row>
        <row r="51">
          <cell r="D51" t="str">
            <v>EL</v>
          </cell>
          <cell r="E51" t="str">
            <v>Completed</v>
          </cell>
        </row>
        <row r="52">
          <cell r="D52" t="str">
            <v>EL</v>
          </cell>
          <cell r="E52" t="str">
            <v>Completed</v>
          </cell>
        </row>
        <row r="53">
          <cell r="D53" t="str">
            <v>EN</v>
          </cell>
          <cell r="E53" t="str">
            <v>Completed</v>
          </cell>
        </row>
        <row r="54">
          <cell r="D54" t="str">
            <v>EL</v>
          </cell>
          <cell r="E54" t="str">
            <v>Completed</v>
          </cell>
        </row>
        <row r="55">
          <cell r="D55" t="str">
            <v>EL</v>
          </cell>
          <cell r="E55" t="str">
            <v>Completed</v>
          </cell>
        </row>
        <row r="56">
          <cell r="D56" t="str">
            <v>EN</v>
          </cell>
          <cell r="E56" t="str">
            <v>Completed</v>
          </cell>
        </row>
        <row r="57">
          <cell r="D57" t="str">
            <v>EL</v>
          </cell>
          <cell r="E57" t="str">
            <v>Completed</v>
          </cell>
        </row>
        <row r="58">
          <cell r="D58" t="str">
            <v>EL</v>
          </cell>
          <cell r="E58" t="str">
            <v>Completed</v>
          </cell>
        </row>
        <row r="59">
          <cell r="D59" t="str">
            <v>EL</v>
          </cell>
          <cell r="E59" t="str">
            <v>Completed</v>
          </cell>
        </row>
        <row r="60">
          <cell r="D60" t="str">
            <v>EN</v>
          </cell>
          <cell r="E60" t="str">
            <v>Completed</v>
          </cell>
        </row>
        <row r="61">
          <cell r="D61" t="str">
            <v>EL</v>
          </cell>
          <cell r="E61" t="str">
            <v>Completed</v>
          </cell>
        </row>
        <row r="62">
          <cell r="D62" t="str">
            <v>EL</v>
          </cell>
          <cell r="E62" t="str">
            <v>Completed</v>
          </cell>
        </row>
        <row r="63">
          <cell r="D63" t="str">
            <v>EL</v>
          </cell>
          <cell r="E63" t="str">
            <v>Completed</v>
          </cell>
        </row>
        <row r="64">
          <cell r="D64" t="str">
            <v>EL</v>
          </cell>
          <cell r="E64" t="str">
            <v>Completed</v>
          </cell>
        </row>
        <row r="65">
          <cell r="D65" t="str">
            <v>EL</v>
          </cell>
          <cell r="E65" t="str">
            <v>Completed</v>
          </cell>
        </row>
        <row r="66">
          <cell r="D66" t="str">
            <v>EN</v>
          </cell>
          <cell r="E66" t="str">
            <v>Completed</v>
          </cell>
        </row>
        <row r="67">
          <cell r="D67" t="str">
            <v>EL</v>
          </cell>
          <cell r="E67" t="str">
            <v>Completed</v>
          </cell>
        </row>
        <row r="68">
          <cell r="D68" t="str">
            <v>EL</v>
          </cell>
          <cell r="E68" t="str">
            <v>Completed</v>
          </cell>
        </row>
        <row r="69">
          <cell r="D69" t="str">
            <v>EL</v>
          </cell>
          <cell r="E69" t="str">
            <v>Completed</v>
          </cell>
        </row>
        <row r="70">
          <cell r="D70" t="str">
            <v>EN</v>
          </cell>
          <cell r="E70" t="str">
            <v>Completed</v>
          </cell>
        </row>
        <row r="71">
          <cell r="D71" t="str">
            <v>EL</v>
          </cell>
          <cell r="E71" t="str">
            <v>Completed</v>
          </cell>
        </row>
        <row r="72">
          <cell r="D72" t="str">
            <v>EL</v>
          </cell>
          <cell r="E72" t="str">
            <v>Completed</v>
          </cell>
        </row>
        <row r="73">
          <cell r="D73" t="str">
            <v>EL</v>
          </cell>
          <cell r="E73" t="str">
            <v>Completed</v>
          </cell>
        </row>
        <row r="74">
          <cell r="D74" t="str">
            <v>EN</v>
          </cell>
          <cell r="E74" t="str">
            <v>Completed</v>
          </cell>
        </row>
        <row r="75">
          <cell r="D75" t="str">
            <v>EL</v>
          </cell>
          <cell r="E75" t="str">
            <v>Completed</v>
          </cell>
        </row>
        <row r="76">
          <cell r="D76" t="str">
            <v>EL</v>
          </cell>
          <cell r="E76" t="str">
            <v>Completed</v>
          </cell>
        </row>
        <row r="77">
          <cell r="D77" t="str">
            <v>EL</v>
          </cell>
          <cell r="E77" t="str">
            <v>Completed</v>
          </cell>
        </row>
        <row r="78">
          <cell r="D78" t="str">
            <v>EL</v>
          </cell>
          <cell r="E78" t="str">
            <v>Completed</v>
          </cell>
        </row>
        <row r="79">
          <cell r="D79" t="str">
            <v>EL</v>
          </cell>
          <cell r="E79" t="str">
            <v>Completed</v>
          </cell>
        </row>
        <row r="80">
          <cell r="D80" t="str">
            <v>EL</v>
          </cell>
          <cell r="E80" t="str">
            <v>Completed</v>
          </cell>
        </row>
        <row r="81">
          <cell r="D81" t="str">
            <v>EL</v>
          </cell>
          <cell r="E81" t="str">
            <v>Completed</v>
          </cell>
        </row>
        <row r="82">
          <cell r="D82" t="str">
            <v>EL</v>
          </cell>
          <cell r="E82" t="str">
            <v>Completed</v>
          </cell>
        </row>
        <row r="83">
          <cell r="D83" t="str">
            <v>EN</v>
          </cell>
          <cell r="E83" t="str">
            <v>Completed</v>
          </cell>
        </row>
        <row r="84">
          <cell r="D84" t="str">
            <v>EN</v>
          </cell>
          <cell r="E84" t="str">
            <v>Completed</v>
          </cell>
        </row>
        <row r="85">
          <cell r="D85" t="str">
            <v>EL</v>
          </cell>
          <cell r="E85" t="str">
            <v>Completed</v>
          </cell>
        </row>
        <row r="86">
          <cell r="D86" t="str">
            <v>EL</v>
          </cell>
          <cell r="E86" t="str">
            <v>Completed</v>
          </cell>
        </row>
        <row r="87">
          <cell r="D87" t="str">
            <v>EN</v>
          </cell>
          <cell r="E87" t="str">
            <v>Completed</v>
          </cell>
        </row>
        <row r="88">
          <cell r="D88" t="str">
            <v>EL</v>
          </cell>
          <cell r="E88" t="str">
            <v>Completed</v>
          </cell>
        </row>
        <row r="89">
          <cell r="D89" t="str">
            <v>EN</v>
          </cell>
          <cell r="E89" t="str">
            <v>Completed</v>
          </cell>
        </row>
        <row r="90">
          <cell r="D90" t="str">
            <v>EN</v>
          </cell>
          <cell r="E90" t="str">
            <v>Completed</v>
          </cell>
        </row>
        <row r="91">
          <cell r="D91" t="str">
            <v>EL</v>
          </cell>
          <cell r="E91" t="str">
            <v>Completed</v>
          </cell>
        </row>
        <row r="92">
          <cell r="D92" t="str">
            <v>EL</v>
          </cell>
          <cell r="E92" t="str">
            <v>Completed</v>
          </cell>
        </row>
        <row r="93">
          <cell r="D93" t="str">
            <v>EL</v>
          </cell>
          <cell r="E93" t="str">
            <v>Completed</v>
          </cell>
        </row>
        <row r="94">
          <cell r="D94" t="str">
            <v>EL</v>
          </cell>
          <cell r="E94" t="str">
            <v>Completed</v>
          </cell>
        </row>
      </sheetData>
      <sheetData sheetId="52"/>
      <sheetData sheetId="53">
        <row r="3">
          <cell r="A3" t="str">
            <v>ADMIE</v>
          </cell>
          <cell r="B3" t="str">
            <v>ΑΝΕΞΑΡΤΗΤΟΣ ΔΙΑΧΕΙΡΙΣΤΗΣ ΜΕΤΑΦΟΡΑΣ ΗΛΕΚΤΡΙΚΗΣ ΕΝΕΡΓΕΙΑΣ Α.Ε.</v>
          </cell>
          <cell r="C3" t="str">
            <v>10XGR-HTSO-----B</v>
          </cell>
          <cell r="D3" t="str">
            <v>A0006207G.GR</v>
          </cell>
          <cell r="E3" t="str">
            <v>EL099936480</v>
          </cell>
          <cell r="F3" t="str">
            <v>ADMIE</v>
          </cell>
          <cell r="G3" t="str">
            <v>TSO</v>
          </cell>
          <cell r="H3" t="str">
            <v>YES</v>
          </cell>
          <cell r="I3" t="str">
            <v>YES</v>
          </cell>
          <cell r="J3" t="str">
            <v>EL</v>
          </cell>
          <cell r="K3" t="str">
            <v>i.skoteinos@admie.gr;mfragkaki@admie.gr</v>
          </cell>
          <cell r="N3" t="str">
            <v>fgeorgakis@admie.gr</v>
          </cell>
          <cell r="O3" t="str">
            <v>k.kollias@admie.gr;g.ntioudis@admie.gr;a.alexandrakis@admie.gr;k.kollias@admie.gr;g.ntioudis@admie.gr;a.pantazis@admie.gr;d.tsolakos@admie.gr;v.kountouris@admie.gr</v>
          </cell>
          <cell r="S3" t="str">
            <v>fgeorgakis@admie.gr</v>
          </cell>
          <cell r="T3" t="str">
            <v>sbrakatsoulas@admie.gr;mpitsika@admie.gr</v>
          </cell>
        </row>
        <row r="4">
          <cell r="A4" t="str">
            <v>ALPHA</v>
          </cell>
          <cell r="B4" t="str">
            <v>ALPHA ΤΡΑΠΕΖΑ A.E.</v>
          </cell>
          <cell r="C4" t="str">
            <v>IGNORED</v>
          </cell>
          <cell r="D4" t="str">
            <v>IGNORED</v>
          </cell>
          <cell r="E4" t="str">
            <v>EL094014249</v>
          </cell>
          <cell r="F4" t="str">
            <v>IGNORED</v>
          </cell>
          <cell r="G4" t="str">
            <v>GCM</v>
          </cell>
          <cell r="H4" t="str">
            <v>YES</v>
          </cell>
          <cell r="I4" t="str">
            <v>YES</v>
          </cell>
          <cell r="J4" t="str">
            <v>EL</v>
          </cell>
        </row>
        <row r="5">
          <cell r="A5" t="str">
            <v>ALPHA_FINANCE</v>
          </cell>
          <cell r="B5" t="str">
            <v>ALPHA FINANCE Α.Ε.Π.Ε.Υ</v>
          </cell>
          <cell r="C5" t="str">
            <v>IGNORED</v>
          </cell>
          <cell r="D5" t="str">
            <v>IGNORED</v>
          </cell>
          <cell r="E5" t="str">
            <v>EL094254165</v>
          </cell>
          <cell r="F5" t="str">
            <v>IGNORED</v>
          </cell>
          <cell r="G5" t="str">
            <v>DER_TRD</v>
          </cell>
          <cell r="H5" t="str">
            <v>YES</v>
          </cell>
          <cell r="I5" t="str">
            <v>YES</v>
          </cell>
          <cell r="J5" t="str">
            <v>EL</v>
          </cell>
          <cell r="L5" t="str">
            <v>yiannis.chatzipanagiotou@alphafinance.gr;giannis.gouremos@alphafinance.gr</v>
          </cell>
          <cell r="P5" t="str">
            <v>chris.xikis@alphafinance.gr;marietta.ziazia@alphafinance.gr;Efthymia.Gkikopoulou@alphafinance.gr;stavroula.galani@alphafinance.gr;chris.xikis@alphafinance.gr;Efthymia.Gkikopoulou@alphafinance.gr;stavroula.galani@alphafinance.gr;konstantinos.kostoulas@alphafinance.gr</v>
          </cell>
        </row>
        <row r="6">
          <cell r="A6" t="str">
            <v>ALPIQ_ENERGY</v>
          </cell>
          <cell r="B6" t="str">
            <v>ALPIQ ENERGY SE</v>
          </cell>
          <cell r="C6" t="str">
            <v>27XALPIQ-ENERGYS</v>
          </cell>
          <cell r="D6" t="str">
            <v>A00014462.CZ</v>
          </cell>
          <cell r="E6" t="str">
            <v>CZ28477090</v>
          </cell>
          <cell r="F6" t="str">
            <v>MP13801</v>
          </cell>
          <cell r="G6" t="str">
            <v>SUP</v>
          </cell>
          <cell r="H6" t="str">
            <v>YES</v>
          </cell>
          <cell r="I6" t="str">
            <v>NO</v>
          </cell>
          <cell r="J6" t="str">
            <v>EN</v>
          </cell>
          <cell r="K6" t="str">
            <v>martin.hulena@alpiq.com;libuse.jeremiasova@alpiq.com;tereza.jaskova@alpiq.com;thomas.boulos@alpiq.com;janberk.sahin@alpiq.com;petar.kujundzic@alpiq.com</v>
          </cell>
          <cell r="N6" t="str">
            <v>martin.hulena@alpiq.com</v>
          </cell>
          <cell r="O6" t="str">
            <v>thomas.boulos@alpiq.com;janberk.sahin@alpiq.com;petar.kujundzic@alpiq.com;thomas.boulos@alpiq.com;petar.kujundzic@alpiq.com</v>
          </cell>
          <cell r="P6" t="str">
            <v>thomas.boulos@alpiq.com;janberk.sahin@alpiq.com;petar.kujundzic@alpiq.com</v>
          </cell>
          <cell r="S6" t="str">
            <v>ales.vokolek@alpiq.com;tatiana.eliasova@alpiq.com</v>
          </cell>
          <cell r="T6" t="str">
            <v>david.topolanek@alpiq.com;tomas.caudr@alpiq.com</v>
          </cell>
        </row>
        <row r="7">
          <cell r="A7" t="str">
            <v>ALPIQ_HELLAS</v>
          </cell>
          <cell r="C7" t="str">
            <v>29XGR-ATEL-----Q</v>
          </cell>
          <cell r="D7" t="str">
            <v>A00035198.GR</v>
          </cell>
          <cell r="E7" t="str">
            <v>EL099935170</v>
          </cell>
          <cell r="G7" t="str">
            <v>RES_AGR</v>
          </cell>
          <cell r="H7" t="str">
            <v>NO</v>
          </cell>
          <cell r="I7" t="str">
            <v>NO</v>
          </cell>
          <cell r="J7" t="str">
            <v>EL</v>
          </cell>
          <cell r="K7" t="str">
            <v>ivan.ivanov@alpiq.com;alekos.haritos@alpiq.com;georgios.peponis@alpiq.com;stanislava.gurtlerova@alpiq.com</v>
          </cell>
          <cell r="N7" t="str">
            <v>alekos.haritos@alpiq.com</v>
          </cell>
          <cell r="O7" t="str">
            <v>ivan.ivanov@alpiq.com;stanislava.gurtlerova@alpiq.com;</v>
          </cell>
          <cell r="S7" t="str">
            <v>regulatory-reporting@alpiq.com</v>
          </cell>
          <cell r="T7" t="str">
            <v>alekos.haritos@alpiq.com</v>
          </cell>
        </row>
        <row r="8">
          <cell r="A8" t="str">
            <v>ATTIKI_GSC</v>
          </cell>
          <cell r="B8" t="str">
            <v>ΦΥΣΙΚΟ ΑΕΡΙΟ-ΕΛΛΗΝΙΚΗ ΕΤΑΙΡΕΙΑ ΕΝΕΡΓΕΙΑΣ</v>
          </cell>
          <cell r="C8" t="str">
            <v>23X--160920-A--2</v>
          </cell>
          <cell r="D8" t="str">
            <v>A0006453F.GR</v>
          </cell>
          <cell r="E8" t="str">
            <v>EL997104531</v>
          </cell>
          <cell r="F8" t="str">
            <v>MP18801</v>
          </cell>
          <cell r="G8" t="str">
            <v>SUP+RES_AGR</v>
          </cell>
          <cell r="H8" t="str">
            <v>YES</v>
          </cell>
          <cell r="I8" t="str">
            <v>YES</v>
          </cell>
          <cell r="J8" t="str">
            <v>EL</v>
          </cell>
          <cell r="K8" t="str">
            <v>i.mitropoulos@fysikoaerioellados.gr</v>
          </cell>
          <cell r="L8" t="str">
            <v>i.mitropoulos@fysikoaerioellados.gr</v>
          </cell>
          <cell r="N8" t="str">
            <v>z.trivyza@fysikoaerioellados.gr;m.theodorou@fysikoaerioellados.gr</v>
          </cell>
          <cell r="O8" t="str">
            <v>z.trivyza@fysikoaerioellados.gr;l.daoutis@fysikoaerioellados.gr;l.daoutis@fysikoaerioellados.gr;m.nikou@fysikoaerioellados.gr</v>
          </cell>
          <cell r="P8" t="str">
            <v>z.trivyza@fysikoaerioellados.gr;l.daoutis@fysikoaerioellados.gr</v>
          </cell>
          <cell r="S8" t="str">
            <v>z.trivyza@fysikoaerioellados.gr;a.belokas@fysikoaerioellados.gr;i.alexandridi@fysikoaerioellados.gr</v>
          </cell>
          <cell r="T8" t="str">
            <v>a.stergiou@fysikoaerioellados.gr;a.priftis@fysikoaerioellados.gr;z.trivyza@fysikoaerioellados.gr</v>
          </cell>
        </row>
        <row r="9">
          <cell r="A9" t="str">
            <v>AXPO_ROMANIA</v>
          </cell>
          <cell r="B9" t="str">
            <v>AXPO ENERGY ROMANIA S.A.</v>
          </cell>
          <cell r="C9" t="str">
            <v>30XROEGL-------B</v>
          </cell>
          <cell r="D9" t="str">
            <v>A0002205J.RO</v>
          </cell>
          <cell r="E9" t="str">
            <v>RO15537844</v>
          </cell>
          <cell r="F9" t="str">
            <v>MP16202</v>
          </cell>
          <cell r="G9" t="str">
            <v>SUP</v>
          </cell>
          <cell r="H9" t="str">
            <v>YES</v>
          </cell>
          <cell r="I9" t="str">
            <v>NO</v>
          </cell>
          <cell r="J9" t="str">
            <v>EN</v>
          </cell>
          <cell r="K9" t="str">
            <v>Radu.Rat@axpo.com;Eugen.Porumbescu@axpo.com;Petya.doncheva@axpo.com</v>
          </cell>
          <cell r="N9" t="str">
            <v>Radu.Rat@axpo.com</v>
          </cell>
          <cell r="O9" t="str">
            <v>Eugen.Porumbescu@axpo.com;Silviu.Oanca@axpo.com;silviu.oanca@axpo.com</v>
          </cell>
          <cell r="S9" t="str">
            <v>Radu.Rat@axpo.com;Eugen.Porumbescu@axpo.com;Silviu.Oanca@axpo.com</v>
          </cell>
          <cell r="T9" t="str">
            <v>Radu.Rat@axpo.com;Eugen.Porumbescu@axpo.com</v>
          </cell>
        </row>
        <row r="10">
          <cell r="A10" t="str">
            <v>AXPO_SOLUTIONS</v>
          </cell>
          <cell r="B10" t="str">
            <v>AXPO SOLUTIONS A.G.</v>
          </cell>
          <cell r="C10" t="str">
            <v>29X10001000100HD</v>
          </cell>
          <cell r="D10" t="str">
            <v>A00009170.DE</v>
          </cell>
          <cell r="E10" t="str">
            <v>EL996807877</v>
          </cell>
          <cell r="F10" t="str">
            <v>MP21201</v>
          </cell>
          <cell r="G10" t="str">
            <v>SUP+RES_AGR</v>
          </cell>
          <cell r="H10" t="str">
            <v>YES</v>
          </cell>
          <cell r="I10" t="str">
            <v>YES</v>
          </cell>
          <cell r="J10" t="str">
            <v>EN</v>
          </cell>
          <cell r="K10" t="str">
            <v>vasileios.machias@axpo.com;Alexandre.MaFat@axpo.com</v>
          </cell>
          <cell r="N10" t="str">
            <v>philip.collishe@axpo.com</v>
          </cell>
          <cell r="O10" t="str">
            <v>vasileios.machias@axpo.com;Alexandre.MaFat@axpo.com;vasileios.machias@axpo.com;Alexandre.MaFat@axpo.com</v>
          </cell>
          <cell r="S10" t="str">
            <v>vasileios.machias@axpo.com;Alexandre.MaFat@axpo.com;polina.petrova@axpo.com</v>
          </cell>
          <cell r="T10" t="str">
            <v>vasileios.machias@axpo.com;Alexandre.MaFat@axpo.com</v>
          </cell>
        </row>
        <row r="11">
          <cell r="A11" t="str">
            <v>AYEN_ENERGIJA</v>
          </cell>
          <cell r="B11" t="str">
            <v>AYEN ENERGIJA d.o.o.</v>
          </cell>
          <cell r="C11" t="str">
            <v>23X--140706-AE-8</v>
          </cell>
          <cell r="D11" t="str">
            <v>A0004159H.SI</v>
          </cell>
          <cell r="E11" t="str">
            <v>SI29576547</v>
          </cell>
          <cell r="F11" t="str">
            <v>MP18401</v>
          </cell>
          <cell r="G11" t="str">
            <v>TRD</v>
          </cell>
          <cell r="H11" t="str">
            <v>YES</v>
          </cell>
          <cell r="I11" t="str">
            <v>NO</v>
          </cell>
          <cell r="J11" t="str">
            <v>EN</v>
          </cell>
          <cell r="K11" t="str">
            <v>trading@ayen.com.tr;ibrahimk@ayen.com.tr</v>
          </cell>
          <cell r="N11" t="str">
            <v>irisg@ayen.com.tr</v>
          </cell>
          <cell r="O11" t="str">
            <v>olgerp@ayen.com.tr;shahrokh@ayen.com.tr;ibrahimk@ayen.com.tr;ibrahimk@ayen.com.tr</v>
          </cell>
          <cell r="S11" t="str">
            <v>shahrokh@ayen.com.tr;olgerp@ayen.com.tr</v>
          </cell>
          <cell r="T11" t="str">
            <v>shahrokh@ayen.com.tr</v>
          </cell>
        </row>
        <row r="12">
          <cell r="A12" t="str">
            <v>CEZ_AS</v>
          </cell>
          <cell r="B12" t="str">
            <v>CEZ A.S.</v>
          </cell>
          <cell r="C12" t="str">
            <v>11XCEZ-CZ------1</v>
          </cell>
          <cell r="D12" t="str">
            <v>A0000269Z.CZ</v>
          </cell>
          <cell r="E12" t="str">
            <v>CZ45274649</v>
          </cell>
          <cell r="F12" t="str">
            <v>MP11801</v>
          </cell>
          <cell r="G12" t="str">
            <v>TRD</v>
          </cell>
          <cell r="H12" t="str">
            <v>YES</v>
          </cell>
          <cell r="I12" t="str">
            <v>NO</v>
          </cell>
          <cell r="J12" t="str">
            <v>EN</v>
          </cell>
          <cell r="K12" t="str">
            <v>ludek.horn@cez.cz;robert.wadura@cez.cz</v>
          </cell>
          <cell r="M12" t="str">
            <v>ludek.horn@cez.cz;robert.wadura@cez.cz</v>
          </cell>
          <cell r="N12" t="str">
            <v>commodity.compliance@cez.cz;commodity.compliance@cez.cz</v>
          </cell>
          <cell r="O12" t="str">
            <v>marek.zeidler@cez.cz;daniel.agarski@cez.cz;daniel.agarski@cez.cz;marek.zeidler@cez.cz</v>
          </cell>
          <cell r="Q12" t="str">
            <v>alena.zemanova@cez.cz;vlasta.nekovarova@cez.cz</v>
          </cell>
          <cell r="R12" t="str">
            <v>alena.zemanova@cez.cz;vlasta.nekovarova@cez.cz</v>
          </cell>
          <cell r="S12" t="str">
            <v>anna.kratochvilova@cez.cz</v>
          </cell>
          <cell r="T12" t="str">
            <v>pavel.doucha@cez.cz;jakub.kires@cez.cz;viktor.dvorsky@cez.cz</v>
          </cell>
        </row>
        <row r="13">
          <cell r="A13" t="str">
            <v>DANSKECOM</v>
          </cell>
          <cell r="B13" t="str">
            <v>DANSKE COMMODITIES A/S</v>
          </cell>
          <cell r="C13" t="str">
            <v>11XDANSKECOM---P</v>
          </cell>
          <cell r="D13" t="str">
            <v>A0001078X.DK</v>
          </cell>
          <cell r="E13" t="str">
            <v>DK28113951</v>
          </cell>
          <cell r="F13" t="str">
            <v>MP11301</v>
          </cell>
          <cell r="G13" t="str">
            <v>TRD</v>
          </cell>
          <cell r="H13" t="str">
            <v>YES</v>
          </cell>
          <cell r="I13" t="str">
            <v>NO</v>
          </cell>
          <cell r="J13" t="str">
            <v>EN</v>
          </cell>
          <cell r="K13" t="str">
            <v>ma@danskecommodities.com;ma@danskecommodities.com</v>
          </cell>
          <cell r="M13" t="str">
            <v>ma@danskecommodities.com;ma@danskecommodities.com</v>
          </cell>
          <cell r="N13" t="str">
            <v>hka@danskecommodities.com</v>
          </cell>
          <cell r="O13" t="str">
            <v>alz@danskecommodities.com;kla@danskecommodities.com;nbu@danskecommodities.com;alz@danskecommodities.com</v>
          </cell>
          <cell r="P13" t="str">
            <v>alz@danskecommodities.com</v>
          </cell>
          <cell r="S13" t="str">
            <v>remit-reporting@danskecommodities.com</v>
          </cell>
          <cell r="T13" t="str">
            <v>itsupport@danskecommodities.com</v>
          </cell>
        </row>
        <row r="14">
          <cell r="A14" t="str">
            <v>DAPEEP</v>
          </cell>
          <cell r="B14" t="str">
            <v>ΔΙΑΧΕΙΡΙΣΤΗΣ ΑΠΕ &amp; ΕΓΓΥΗΣΕΩΝ ΠΡΟΕΛΕΥΣΗΣ Α.Ε.</v>
          </cell>
          <cell r="C14" t="str">
            <v>29XLAGIE-GR----K</v>
          </cell>
          <cell r="D14" t="str">
            <v>A0003996Y.GR</v>
          </cell>
          <cell r="E14" t="str">
            <v>EL099936480</v>
          </cell>
          <cell r="F14" t="str">
            <v>MP19102</v>
          </cell>
          <cell r="G14" t="str">
            <v>RES_AGR</v>
          </cell>
          <cell r="H14" t="str">
            <v>YES</v>
          </cell>
          <cell r="I14" t="str">
            <v>YES</v>
          </cell>
          <cell r="J14" t="str">
            <v>EL</v>
          </cell>
          <cell r="K14" t="str">
            <v>yiannis.yiarentis@dapeep.gr</v>
          </cell>
          <cell r="N14" t="str">
            <v>esamonaki@dapeep.gr</v>
          </cell>
          <cell r="O14" t="str">
            <v>nziogos@dapeep.gr;msoulinari@dapeep.gr;aroinioti@dapeep.gr;dmitropoulos@dapeep.gr;dmitropoulos@dapeep.gr;aroinioti@dapeep.gr;esamonaki@dapeep.gr;msoulinari@dapeep.gr</v>
          </cell>
          <cell r="S14" t="str">
            <v>nziogos@dapeep.gr;esamonaki@dapeep.gr;aroinioti@dapeep.gr</v>
          </cell>
          <cell r="T14" t="str">
            <v>aantoniou@dapeep.gr;plilis@dapeep.gr;iavramopoulos@dapeep.gr</v>
          </cell>
        </row>
        <row r="15">
          <cell r="A15" t="str">
            <v>DUFERCO</v>
          </cell>
          <cell r="B15" t="str">
            <v>DUFERCO ENERGIA S.p.A.</v>
          </cell>
          <cell r="C15" t="str">
            <v>26X00000009701-T</v>
          </cell>
          <cell r="D15" t="str">
            <v>A00029540.IT</v>
          </cell>
          <cell r="E15" t="str">
            <v>IT1016870329</v>
          </cell>
          <cell r="F15" t="str">
            <v>MP16601</v>
          </cell>
          <cell r="G15" t="str">
            <v>TRD</v>
          </cell>
          <cell r="H15" t="str">
            <v>YES</v>
          </cell>
          <cell r="I15" t="str">
            <v>NO</v>
          </cell>
          <cell r="J15" t="str">
            <v>EN</v>
          </cell>
          <cell r="K15" t="str">
            <v>m.castagna@dufercoenergia.com;y.panagiotopoulos@dufercohellas.gr</v>
          </cell>
          <cell r="M15" t="str">
            <v>y.panagiotopoulos@dufercohellas.gr</v>
          </cell>
          <cell r="N15" t="str">
            <v>backoffice@dufercoenergia.com;y.panagiotopoulos@dufercohellas.gr</v>
          </cell>
          <cell r="O15" t="str">
            <v>s.ferrari@dufercoenergia.com;l.ferrando@dufercoenergia.com;y.panagiotopoulos@dufercohellas.gr;p.adraktas@dufercohellas.gr;a.bignone@dufercoenergia.com;l.ferrando@dufercoenergia.com;s.ferrari@dufercoenergia.com;y.panagiotopoulos@dufercohellas.gr</v>
          </cell>
          <cell r="P15" t="str">
            <v>y.panagiotopoulos@dufercohellas.gr</v>
          </cell>
          <cell r="Q15" t="str">
            <v>garefalakis.christos@nbg.gr;adamopoulou.vasiliki@nbg.gr;y.panagiotopoulos@dufercohellas.gr;p.adraktas@dufercohellas.gr</v>
          </cell>
          <cell r="R15" t="str">
            <v>garefalakis.christos@nbg.gr;adamopoulou.vasiliki@nbg.gr;y.panagiotopoulos@dufercohellas.gr;p.adraktas@dufercohellas.gr</v>
          </cell>
          <cell r="S15" t="str">
            <v>backoffice@dufercoenergia.co;y.panagiotopoulos@dufercohellas.gr;p.adraktas@dufercohellas.gr</v>
          </cell>
          <cell r="T15" t="str">
            <v>r.caputo@dufercoenergia.com;y.panagiotopoulos@dufercohellas.gr</v>
          </cell>
        </row>
        <row r="16">
          <cell r="A16" t="str">
            <v>DUFERCO_HELLAS</v>
          </cell>
          <cell r="B16" t="str">
            <v>DUFERCO HELLAS A.E.</v>
          </cell>
          <cell r="C16" t="str">
            <v>29X10001000100CN</v>
          </cell>
          <cell r="D16" t="str">
            <v>A0017131O.GR</v>
          </cell>
          <cell r="E16" t="str">
            <v>EL801221588</v>
          </cell>
          <cell r="F16" t="str">
            <v>MP20103</v>
          </cell>
          <cell r="G16" t="str">
            <v>TRD+RES_AGR</v>
          </cell>
          <cell r="H16" t="str">
            <v>YES</v>
          </cell>
          <cell r="I16" t="str">
            <v>YES</v>
          </cell>
          <cell r="J16" t="str">
            <v>EL</v>
          </cell>
          <cell r="K16" t="str">
            <v>y.panagiotopoulos@dufercohellas.gr</v>
          </cell>
          <cell r="M16" t="str">
            <v>y.panagiotopoulos@dufercohellas.gr</v>
          </cell>
          <cell r="N16" t="str">
            <v>y.panagiotopoulos@dufercohellas.gr</v>
          </cell>
          <cell r="O16" t="str">
            <v>y.panagiotopoulos@dufercohellas.gr;p.adraktas@dufercohellas.gr;y.panagiotopoulos@dufercohellas.gr</v>
          </cell>
          <cell r="P16" t="str">
            <v>y.panagiotopoulos@dufercohellas.gr;</v>
          </cell>
          <cell r="Q16" t="str">
            <v>y.panagiotopoulos@dufercohellas.gr;p.adraktas@dufercohellas.gr</v>
          </cell>
          <cell r="R16" t="str">
            <v>y.panagiotopoulos@dufercohellas.gr;p.adraktas@dufercohellas.gr</v>
          </cell>
          <cell r="S16" t="str">
            <v>y.panagiotopoulos@dufercohellas.gr;p.adraktas@dufercohellas.gr</v>
          </cell>
          <cell r="T16" t="str">
            <v>y.panagiotopoulos@dufercohellas.gr</v>
          </cell>
        </row>
        <row r="17">
          <cell r="A17" t="str">
            <v>EFT_SLOVENIA</v>
          </cell>
          <cell r="B17" t="str">
            <v>ELEKTRICNI FINANCNI TIM d.o.o.</v>
          </cell>
          <cell r="C17" t="str">
            <v>28XEFT-SI000000L</v>
          </cell>
          <cell r="D17" t="str">
            <v>A0001551S.SI</v>
          </cell>
          <cell r="E17" t="str">
            <v>SI14136457</v>
          </cell>
          <cell r="F17" t="str">
            <v>MP15401</v>
          </cell>
          <cell r="G17" t="str">
            <v>TRD</v>
          </cell>
          <cell r="H17" t="str">
            <v>YES</v>
          </cell>
          <cell r="I17" t="str">
            <v>NO</v>
          </cell>
          <cell r="J17" t="str">
            <v>EN</v>
          </cell>
          <cell r="K17" t="str">
            <v>Jovan.krstic@eft-group.net</v>
          </cell>
          <cell r="L17" t="str">
            <v>Jovan.krstic@eft-group.net</v>
          </cell>
          <cell r="N17" t="str">
            <v>ivana.vlajsavljevic@eft-group.net;lianna.kiriakakis@eft-group.net;aleksandra.kovacevic@eft-group.net</v>
          </cell>
          <cell r="O17" t="str">
            <v>maja.rasovic@eft-group.net;lianna.kiriakakis@eft-group.net;ivan.kalafatic@eft-group.net;Ivan.Kalafatic@eft-group.net;maja.rasovic@eft-group.net</v>
          </cell>
          <cell r="P17" t="str">
            <v>maja.rasovic@eft-group.net;lianna.kiriakakis@eft-group.net</v>
          </cell>
          <cell r="S17" t="str">
            <v>aleksandra.kovacevic@eft-group.net;lianna.kiriakakis@eft-group.net</v>
          </cell>
          <cell r="T17" t="str">
            <v>bojan.popeskovic@eft-group.net;marko.maric@eft-group.net</v>
          </cell>
        </row>
        <row r="18">
          <cell r="A18" t="str">
            <v>EGPH_SUPPLY</v>
          </cell>
          <cell r="B18" t="str">
            <v>ENEL GREEN POWER HELLAS ΠΡΟΜΗΘΕΙΑ Α.Ε</v>
          </cell>
          <cell r="C18" t="str">
            <v>29XEGPHSUPPLY--F</v>
          </cell>
          <cell r="D18" t="str">
            <v>A0014168A.GR</v>
          </cell>
          <cell r="E18" t="str">
            <v>EL998384896</v>
          </cell>
          <cell r="F18" t="str">
            <v>MP18901</v>
          </cell>
          <cell r="G18" t="str">
            <v>SUP</v>
          </cell>
          <cell r="H18" t="str">
            <v>NO</v>
          </cell>
          <cell r="I18" t="str">
            <v>YES</v>
          </cell>
          <cell r="J18" t="str">
            <v>EL</v>
          </cell>
          <cell r="K18" t="str">
            <v>aristotelis.chantavas@enel.com</v>
          </cell>
          <cell r="N18" t="str">
            <v>george.karalis@enel.com</v>
          </cell>
          <cell r="O18" t="str">
            <v>apostolos.panos@enel.com;anastasios.apanomeritakis@enel.com;Anastasios.Apanomeritakis@enel.com;apostolos.panos@enel.com</v>
          </cell>
          <cell r="S18" t="str">
            <v>apostolos.panos@enel.com;anastasios.apanomeritakis@enel.com</v>
          </cell>
        </row>
        <row r="19">
          <cell r="A19" t="str">
            <v>ELECTRADE_SPA</v>
          </cell>
          <cell r="B19" t="str">
            <v>ELECTRADE S.P.A</v>
          </cell>
          <cell r="C19" t="str">
            <v>28XELECTRADE---R</v>
          </cell>
          <cell r="D19" t="str">
            <v>A0002403H.IT</v>
          </cell>
          <cell r="E19" t="str">
            <v>IT03294530245</v>
          </cell>
          <cell r="F19" t="str">
            <v>MP12901</v>
          </cell>
          <cell r="G19" t="str">
            <v>SUP</v>
          </cell>
          <cell r="H19" t="str">
            <v>YES</v>
          </cell>
          <cell r="I19" t="str">
            <v>YES</v>
          </cell>
          <cell r="J19" t="str">
            <v>EN</v>
          </cell>
          <cell r="K19" t="str">
            <v>import@electrade.it</v>
          </cell>
          <cell r="N19" t="str">
            <v>RegulatoryAffairs@electrade.it</v>
          </cell>
          <cell r="O19" t="str">
            <v>import@electrade.it;import@electrade.it</v>
          </cell>
          <cell r="S19" t="str">
            <v>RegulatoryAffairs@electrade.it</v>
          </cell>
          <cell r="T19" t="str">
            <v>massimo.trezzi@electrade.it</v>
          </cell>
        </row>
        <row r="20">
          <cell r="A20" t="str">
            <v>ELINOIL</v>
          </cell>
          <cell r="B20" t="str">
            <v>ΕΛΙΝΟΙΛ ΕΛΛΗΝΙΚΗ ΕΤΑΙΡΕΙΑ ΠΕΤΡΕΛΑΙΩΝ ΑE</v>
          </cell>
          <cell r="C20" t="str">
            <v>29X1000100010042</v>
          </cell>
          <cell r="D20" t="str">
            <v>A0015406D.GR</v>
          </cell>
          <cell r="E20" t="str">
            <v>EL094004190</v>
          </cell>
          <cell r="F20" t="str">
            <v>MP19402</v>
          </cell>
          <cell r="G20" t="str">
            <v>SUP</v>
          </cell>
          <cell r="H20" t="str">
            <v>YES</v>
          </cell>
          <cell r="I20" t="str">
            <v>YES</v>
          </cell>
          <cell r="J20" t="str">
            <v>EL</v>
          </cell>
          <cell r="K20" t="str">
            <v>dimos@elin.gr;bayias@elin.gr</v>
          </cell>
          <cell r="N20" t="str">
            <v>p.malovitch@gmail.com</v>
          </cell>
          <cell r="O20" t="str">
            <v>dimos@elin.gr;bayias@elin.gr;dimos@elin.gr</v>
          </cell>
          <cell r="P20" t="str">
            <v>dimos@elin.gr</v>
          </cell>
          <cell r="S20" t="str">
            <v>lazarou@elin.gr;dimos@elin.gr</v>
          </cell>
          <cell r="T20" t="str">
            <v>aggelis@elin.gr</v>
          </cell>
        </row>
        <row r="21">
          <cell r="A21" t="str">
            <v>ELINVERD</v>
          </cell>
          <cell r="B21" t="str">
            <v>ΕΛΙΝ ΒΕΡΝΤ ΑΝΩΝΥΜΗ ΕΤΑΙΡΙΑ ΑΕΙΦΟΡΩΝ ΠΡΟΪΟΝΤΩΝ ΚΑΙ ΥΠΗΡΕΣΙΩΝ</v>
          </cell>
          <cell r="C21" t="str">
            <v>29X10001000100EJ</v>
          </cell>
          <cell r="D21" t="str">
            <v>A0017260L.GR</v>
          </cell>
          <cell r="E21" t="str">
            <v>EL999081902</v>
          </cell>
          <cell r="F21" t="str">
            <v>MP20401</v>
          </cell>
          <cell r="G21" t="str">
            <v>TRD+RES_AGR</v>
          </cell>
          <cell r="H21" t="str">
            <v>YES</v>
          </cell>
          <cell r="I21" t="str">
            <v>YES</v>
          </cell>
          <cell r="J21" t="str">
            <v>EL</v>
          </cell>
          <cell r="K21" t="str">
            <v>yc@elinverd.gr;pp@elinverd.gr;thand@elinverd.gr;eb@elinverd.gr;cp@elinverd.gr;km@elinverd.gr</v>
          </cell>
          <cell r="N21" t="str">
            <v>cp@elinverd.gr</v>
          </cell>
          <cell r="O21" t="str">
            <v>km@elinverd.gr;km@elinverd.gr;gg@elinverd.gr</v>
          </cell>
          <cell r="S21" t="str">
            <v>km@elinverd.gr;gg@elinverd.gr</v>
          </cell>
          <cell r="T21" t="str">
            <v>kk@elinverd.gr</v>
          </cell>
        </row>
        <row r="22">
          <cell r="A22" t="str">
            <v>ELPEDISON</v>
          </cell>
          <cell r="B22" t="str">
            <v>ELPEDISON Α.Ε.</v>
          </cell>
          <cell r="C22" t="str">
            <v>29XTHESSALPOWERA</v>
          </cell>
          <cell r="D22" t="str">
            <v>A0002988W.GR</v>
          </cell>
          <cell r="E22" t="str">
            <v>EL999717970</v>
          </cell>
          <cell r="F22" t="str">
            <v>MP10200</v>
          </cell>
          <cell r="G22" t="str">
            <v>PRD+RES_AGR+SUP+USS+LRS</v>
          </cell>
          <cell r="H22" t="str">
            <v>YES</v>
          </cell>
          <cell r="I22" t="str">
            <v>YES</v>
          </cell>
          <cell r="J22" t="str">
            <v>EL</v>
          </cell>
          <cell r="K22" t="str">
            <v>a.katsilerou@elpedison.gr</v>
          </cell>
          <cell r="N22" t="str">
            <v>m.andrikopoulos@elpedison.gr;d.kollia@elpedison.gr</v>
          </cell>
          <cell r="O22" t="str">
            <v>e.giannopoulou@elpedison.gr;s.tsaklidou@elpedison.gr;d.maxilaris@elpedison.gr;g.chouliara@elpedison.gr;g.chouliara@elpedison.gr;e.giannopoulou@elpedison.gr;d.maxilaris@elpedison.gr;s.tsaklidou@elpedison.gr</v>
          </cell>
          <cell r="P22" t="str">
            <v>v.pantzalis@elpedison.gr;e.giannopoulou@elpedison.gr</v>
          </cell>
          <cell r="S22" t="str">
            <v>i.cheli@elpedison.gr;e.milioni@elpedison.gr</v>
          </cell>
          <cell r="T22" t="str">
            <v>p.tsoutsanis@elpedison.gr;e.giannopoulou@elpedison.gr</v>
          </cell>
        </row>
        <row r="23">
          <cell r="A23" t="str">
            <v>ELTA</v>
          </cell>
          <cell r="B23" t="str">
            <v>ΕΛΛΗΝΙΚΑ ΤΑΧΥΔΡΟΜΕΙΑ Α.Ε.</v>
          </cell>
          <cell r="C23" t="str">
            <v>29XHELLENICPOST1</v>
          </cell>
          <cell r="D23" t="str">
            <v>A00119926.GR</v>
          </cell>
          <cell r="E23" t="str">
            <v>EL094026421</v>
          </cell>
          <cell r="F23" t="str">
            <v>MP17501</v>
          </cell>
          <cell r="G23" t="str">
            <v>SUP</v>
          </cell>
          <cell r="H23" t="str">
            <v>YES</v>
          </cell>
          <cell r="I23" t="str">
            <v>YES</v>
          </cell>
          <cell r="J23" t="str">
            <v>EL</v>
          </cell>
          <cell r="K23" t="str">
            <v>gramceo@elta-net.gr</v>
          </cell>
          <cell r="M23" t="str">
            <v>gramceo@elta-net.gr</v>
          </cell>
          <cell r="N23" t="str">
            <v>afilippatos@elta-net.gr</v>
          </cell>
          <cell r="O23" t="str">
            <v>amagganas@elta-net.gr;AMAGGANAS@ELTA-NET.GR</v>
          </cell>
          <cell r="P23" t="str">
            <v>amagganas@elta-net.gr</v>
          </cell>
          <cell r="Q23" t="str">
            <v>afilippatos@elta-net.gr</v>
          </cell>
          <cell r="R23" t="str">
            <v>afilippatos@elta-net.gr</v>
          </cell>
          <cell r="S23" t="str">
            <v>amagganas@elta-net.gr;afilippatos@elta-net.gr</v>
          </cell>
          <cell r="T23" t="str">
            <v>s.kirikos@elta-net.gr;d.pagonis@elta-net.gr</v>
          </cell>
        </row>
        <row r="24">
          <cell r="A24" t="str">
            <v>ENEL_GLOBAL</v>
          </cell>
          <cell r="C24" t="str">
            <v>11XENEL-H------S</v>
          </cell>
          <cell r="D24" t="str">
            <v>A0002095C.IT</v>
          </cell>
          <cell r="E24" t="str">
            <v>IT15844261009</v>
          </cell>
          <cell r="G24" t="str">
            <v>TRD+RES_AGR</v>
          </cell>
          <cell r="H24" t="str">
            <v>NO</v>
          </cell>
          <cell r="I24" t="str">
            <v>NO</v>
          </cell>
          <cell r="J24" t="str">
            <v>EN</v>
          </cell>
          <cell r="K24" t="str">
            <v>claudio.machetti@enel.com;leonardo.zannella@enel.com</v>
          </cell>
          <cell r="M24" t="str">
            <v>claudio.machetti@enel.com;leonardo.zannella@enel.com</v>
          </cell>
          <cell r="N24" t="str">
            <v>carola.santori@enel.com;daniela.nigro@enel.com</v>
          </cell>
          <cell r="O24" t="str">
            <v>leonardo.zannella@enel.com;paola.ladisa@enel.com</v>
          </cell>
          <cell r="S24" t="str">
            <v>daniela.nigro@enel.com;giovanni.derosa@enel.com</v>
          </cell>
          <cell r="T24" t="str">
            <v>bruno.tavazzani@enel.com</v>
          </cell>
        </row>
        <row r="25">
          <cell r="A25" t="str">
            <v>ENERGI_DANMARK</v>
          </cell>
          <cell r="B25" t="str">
            <v>ENERGI DANMARK A/S</v>
          </cell>
          <cell r="C25" t="str">
            <v>11XDISAM-------V</v>
          </cell>
          <cell r="D25" t="str">
            <v>A00000085.DK</v>
          </cell>
          <cell r="E25" t="str">
            <v>DK17225898</v>
          </cell>
          <cell r="F25" t="str">
            <v>MP21202</v>
          </cell>
          <cell r="G25" t="str">
            <v>TRD</v>
          </cell>
          <cell r="H25" t="str">
            <v>YES</v>
          </cell>
          <cell r="I25" t="str">
            <v>NO</v>
          </cell>
          <cell r="J25" t="str">
            <v>EN</v>
          </cell>
          <cell r="K25" t="str">
            <v>kort@energidanmark.dk;jolp@energidanmark.dk;jomb@energidanmark.dk</v>
          </cell>
          <cell r="N25" t="str">
            <v>mabc@energidanmark.dk</v>
          </cell>
          <cell r="O25" t="str">
            <v xml:space="preserve">intraday@energidanmark.dk ;kort@energidanmark.dk;movo@energidanmark.dk;jolp@energidanmark.dk;mbkj@energidanmark.dk </v>
          </cell>
          <cell r="S25" t="str">
            <v>fin-reg@energidanmark.dk;controlling-group@energidanmark.dk</v>
          </cell>
          <cell r="T25" t="str">
            <v>IT@energidanmark.dk</v>
          </cell>
        </row>
        <row r="26">
          <cell r="A26" t="str">
            <v>ENSCO-AG-ST</v>
          </cell>
          <cell r="B26" t="str">
            <v>EnSCo Energy Services Company AG</v>
          </cell>
          <cell r="C26" t="str">
            <v>12X-0000001905-X</v>
          </cell>
          <cell r="D26" t="str">
            <v>A0005759Z.AT</v>
          </cell>
          <cell r="E26" t="str">
            <v>CHE-485.204.837-MWST</v>
          </cell>
          <cell r="F26" t="str">
            <v>MP20402</v>
          </cell>
          <cell r="G26" t="str">
            <v>TRD</v>
          </cell>
          <cell r="H26" t="str">
            <v>YES</v>
          </cell>
          <cell r="I26" t="str">
            <v>NO</v>
          </cell>
          <cell r="J26" t="str">
            <v>EN</v>
          </cell>
          <cell r="K26" t="str">
            <v>financial@ensco.eu</v>
          </cell>
          <cell r="N26" t="str">
            <v>npp@ensco.eu</v>
          </cell>
          <cell r="O26" t="str">
            <v>e-schedules@ensco.eu;e-schedules@ensco.eu</v>
          </cell>
          <cell r="S26" t="str">
            <v>scheduling@ensco.eu</v>
          </cell>
          <cell r="T26" t="str">
            <v>pek@ensco.eu</v>
          </cell>
        </row>
        <row r="27">
          <cell r="A27" t="str">
            <v>ENSCO_ENERGY</v>
          </cell>
          <cell r="B27" t="str">
            <v>EnSCo S.A.</v>
          </cell>
          <cell r="C27" t="str">
            <v>29XENSCOENERGY-I</v>
          </cell>
          <cell r="D27" t="str">
            <v>A0003516E.GR</v>
          </cell>
          <cell r="E27" t="str">
            <v>EL800388409</v>
          </cell>
          <cell r="F27" t="str">
            <v>MP15701</v>
          </cell>
          <cell r="G27" t="str">
            <v>TRD</v>
          </cell>
          <cell r="H27" t="str">
            <v>NO</v>
          </cell>
          <cell r="I27" t="str">
            <v>YES</v>
          </cell>
          <cell r="J27" t="str">
            <v>EL</v>
          </cell>
          <cell r="K27" t="str">
            <v>backoffice@ensco.eu</v>
          </cell>
          <cell r="N27" t="str">
            <v>npp@ensco.eu</v>
          </cell>
          <cell r="O27" t="str">
            <v>scheduling@ensco.eu;</v>
          </cell>
          <cell r="S27" t="str">
            <v>scheduling@ensco.eu</v>
          </cell>
          <cell r="T27" t="str">
            <v>pek@ensco.eu</v>
          </cell>
        </row>
        <row r="28">
          <cell r="A28" t="str">
            <v>EPA_THESS</v>
          </cell>
          <cell r="B28" t="str">
            <v>ΖΕΝΙΘ GAS &amp; LIGHT</v>
          </cell>
          <cell r="C28" t="str">
            <v>23X--170309-TT-J</v>
          </cell>
          <cell r="D28" t="str">
            <v>A00135782.GR</v>
          </cell>
          <cell r="E28" t="str">
            <v>EL997998048</v>
          </cell>
          <cell r="F28" t="str">
            <v>MP18701</v>
          </cell>
          <cell r="G28" t="str">
            <v>SUP</v>
          </cell>
          <cell r="H28" t="str">
            <v>YES</v>
          </cell>
          <cell r="I28" t="str">
            <v>YES</v>
          </cell>
          <cell r="J28" t="str">
            <v>EN</v>
          </cell>
          <cell r="K28" t="str">
            <v>f.regola@zenith.gr;supply@zenith.gr</v>
          </cell>
          <cell r="N28" t="str">
            <v>c.tsalikidis@zenith.gr;m.kokkalidou@zenith.gr</v>
          </cell>
          <cell r="O28" t="str">
            <v>i.marneris@zenith.gr;m.kokkalidou@zenith.gr;i.marneris@zenith.gr;o.nikolopoulos@zenith.gr;c.roumkos@zenith.gr;m.stanitsas@zenith.gr;c.tsalikidis@zenith.gr</v>
          </cell>
          <cell r="P28" t="str">
            <v>i.marneris@zenith.gr;c.tsalikidis@zenith.gr;o.nikolopoulos@zenith.gr</v>
          </cell>
          <cell r="S28" t="str">
            <v>c.tsalikidis@zenith.gr;m.kokkalidou@zenith.gr</v>
          </cell>
          <cell r="T28" t="str">
            <v>n.dallas@zenith.gr</v>
          </cell>
        </row>
        <row r="29">
          <cell r="A29" t="str">
            <v>EUNICE_AGG</v>
          </cell>
          <cell r="B29" t="str">
            <v>EUNICE AGGREGATION ΜAE</v>
          </cell>
          <cell r="C29" t="str">
            <v>29X10001000100GF</v>
          </cell>
          <cell r="D29" t="str">
            <v>A00177239.GR</v>
          </cell>
          <cell r="E29" t="str">
            <v>EL801386868</v>
          </cell>
          <cell r="F29" t="str">
            <v>MP21101</v>
          </cell>
          <cell r="G29" t="str">
            <v>RES_AGR</v>
          </cell>
          <cell r="H29" t="str">
            <v>YES</v>
          </cell>
          <cell r="I29" t="str">
            <v>YES</v>
          </cell>
          <cell r="J29" t="str">
            <v>EL</v>
          </cell>
          <cell r="K29" t="str">
            <v>lab@eunice-group.com</v>
          </cell>
          <cell r="M29" t="str">
            <v>lab@eunice-group.com</v>
          </cell>
          <cell r="N29" t="str">
            <v>xrigas@weenergy.gr;aggregation@eunice-group.com</v>
          </cell>
          <cell r="O29" t="str">
            <v>xrigas@weenergy.gr;aggregation@eunice-group.com;xrigas@weenergy.gr</v>
          </cell>
          <cell r="S29" t="str">
            <v>xrigas@weenergy.gr</v>
          </cell>
          <cell r="T29" t="str">
            <v>vkalavrouziotis@eunice-group.com</v>
          </cell>
        </row>
        <row r="30">
          <cell r="A30" t="str">
            <v>EUNICE_TRADING</v>
          </cell>
          <cell r="B30" t="str">
            <v>EUNICE TRADING Α.Ε.</v>
          </cell>
          <cell r="C30" t="str">
            <v>29XEUNICETRADINE</v>
          </cell>
          <cell r="D30" t="str">
            <v>A0004231R.GR</v>
          </cell>
          <cell r="E30" t="str">
            <v>EL800481500</v>
          </cell>
          <cell r="F30" t="str">
            <v>MP17101</v>
          </cell>
          <cell r="G30" t="str">
            <v>SUP</v>
          </cell>
          <cell r="H30" t="str">
            <v>YES</v>
          </cell>
          <cell r="I30" t="str">
            <v>YES</v>
          </cell>
          <cell r="J30" t="str">
            <v>EL</v>
          </cell>
          <cell r="K30" t="str">
            <v>PZografos@eunice-group.com</v>
          </cell>
          <cell r="M30" t="str">
            <v>PZografos@eunice-group.com</v>
          </cell>
          <cell r="N30" t="str">
            <v>e.kotopouli@weenergy.gr;c.zografos@weenergy.gr</v>
          </cell>
          <cell r="O30" t="str">
            <v>e.kotopouli@weenergy.gr;c.zografos@weenergy.gr;</v>
          </cell>
          <cell r="P30" t="str">
            <v>e.kotopouli@weenergy.gr;a.dardamanis@weenergy.gr</v>
          </cell>
          <cell r="S30" t="str">
            <v>e.kotopouli@weenergy.gr;c.zografos@weenergy.gr</v>
          </cell>
          <cell r="T30" t="str">
            <v>vkalavrouziotis@eunice-group.com;e.kotopouli@weenergy.gr</v>
          </cell>
          <cell r="U30" t="str">
            <v>e.kotopouli@weenergy.gr;</v>
          </cell>
        </row>
        <row r="31">
          <cell r="A31" t="str">
            <v>EUROBANK</v>
          </cell>
          <cell r="B31" t="str">
            <v>EUROBANK ERGASIAS Α.Ε.</v>
          </cell>
          <cell r="C31" t="str">
            <v>IGNORED</v>
          </cell>
          <cell r="D31" t="str">
            <v>IGNORED</v>
          </cell>
          <cell r="E31" t="str">
            <v>EL996866969</v>
          </cell>
          <cell r="F31" t="str">
            <v>IGNORED</v>
          </cell>
          <cell r="G31" t="str">
            <v>GCM</v>
          </cell>
          <cell r="H31" t="str">
            <v>YES</v>
          </cell>
          <cell r="I31" t="str">
            <v>YES</v>
          </cell>
          <cell r="J31" t="str">
            <v>EL</v>
          </cell>
        </row>
        <row r="32">
          <cell r="A32" t="str">
            <v>EUROBANK_EQUITIES</v>
          </cell>
          <cell r="B32" t="str">
            <v>EUROBANK EQUITIES Α.Ε.Π.Ε.Υ</v>
          </cell>
          <cell r="C32" t="str">
            <v>IGNORED</v>
          </cell>
          <cell r="D32" t="str">
            <v>IGNORED</v>
          </cell>
          <cell r="E32" t="str">
            <v>EL094543092</v>
          </cell>
          <cell r="F32" t="str">
            <v>IGNORED</v>
          </cell>
          <cell r="G32" t="str">
            <v>DER_TRD</v>
          </cell>
          <cell r="H32" t="str">
            <v>YES</v>
          </cell>
          <cell r="I32" t="str">
            <v>YES</v>
          </cell>
          <cell r="J32" t="str">
            <v>EL</v>
          </cell>
          <cell r="L32" t="str">
            <v>cioannidis@eurobankequities.gr</v>
          </cell>
          <cell r="P32" t="str">
            <v>fkoutsou@eurobankequities.gr;achryssochoides@eurobankequities.gr;karchonti@eurobankequities.gr</v>
          </cell>
        </row>
        <row r="33">
          <cell r="A33" t="str">
            <v>EUROXX</v>
          </cell>
          <cell r="B33" t="str">
            <v>EUROXX SECURITIES S.A.</v>
          </cell>
          <cell r="C33" t="str">
            <v>IGNORED</v>
          </cell>
          <cell r="D33" t="str">
            <v>IGNORED</v>
          </cell>
          <cell r="E33" t="str">
            <v>EL094475921</v>
          </cell>
          <cell r="F33" t="str">
            <v>IGNORED</v>
          </cell>
          <cell r="G33" t="str">
            <v>DER_TRD</v>
          </cell>
          <cell r="H33" t="str">
            <v>YES</v>
          </cell>
          <cell r="I33" t="str">
            <v>YES</v>
          </cell>
          <cell r="J33" t="str">
            <v>EL</v>
          </cell>
          <cell r="L33" t="str">
            <v>gpolites@euroxx.gr;aninios@euroxx.gr</v>
          </cell>
          <cell r="P33" t="str">
            <v>ghini@euroxx.gr;aninios@euroxx.gr;giano@euroxx.gr;ghini@euroxx.gr;d.karaiskakis@athexgroup.gr</v>
          </cell>
        </row>
        <row r="34">
          <cell r="A34" t="str">
            <v>EVN_TRADING_SEE</v>
          </cell>
          <cell r="B34" t="str">
            <v>EVN TRADING SOUTH EAST EUROPE EAD</v>
          </cell>
          <cell r="C34" t="str">
            <v>32X-EVN-TSEE---K</v>
          </cell>
          <cell r="D34" t="str">
            <v>A00025348.BG</v>
          </cell>
          <cell r="E34" t="str">
            <v>BG1753707639</v>
          </cell>
          <cell r="F34" t="str">
            <v>MP13901</v>
          </cell>
          <cell r="G34" t="str">
            <v>TRD</v>
          </cell>
          <cell r="H34" t="str">
            <v>YES</v>
          </cell>
          <cell r="I34" t="str">
            <v>NO</v>
          </cell>
          <cell r="J34" t="str">
            <v>EN</v>
          </cell>
          <cell r="K34" t="str">
            <v>martin.slavov@evn.bg;dim.dimitrov@evn.bg;dimitrinka.chupetlovska@evn.bg;office@evn-trading.com;office@evn-trading.com</v>
          </cell>
          <cell r="M34" t="str">
            <v>martin.slavov@evn.bg;dim.dimitrov@evn.bg;dimitrinka.chupetlovska@evn.bg;office@evn-trading.com;office@evn-trading.com</v>
          </cell>
          <cell r="N34" t="str">
            <v>dim.dimitrov@evn.bg</v>
          </cell>
          <cell r="O34" t="str">
            <v>simeon.buchkov@evn.bg;tihomir.zhelev@evn.bg;simeon.buchkov@evn.bg</v>
          </cell>
          <cell r="Q34" t="str">
            <v>dim.dimitrov@evn.bg</v>
          </cell>
          <cell r="R34" t="str">
            <v>dim.dimitrov@evn.bg</v>
          </cell>
          <cell r="S34" t="str">
            <v>madlena.hristova@evn.bg;remit@evn-trading.com</v>
          </cell>
          <cell r="T34" t="str">
            <v>boris.godzhunov@evn.bg</v>
          </cell>
        </row>
        <row r="35">
          <cell r="A35" t="str">
            <v>FORENA</v>
          </cell>
          <cell r="B35" t="str">
            <v>FORENA ENERGY A.E.</v>
          </cell>
          <cell r="C35" t="str">
            <v>29X10001000100AR</v>
          </cell>
          <cell r="D35" t="str">
            <v>A0016749W.GR</v>
          </cell>
          <cell r="E35" t="str">
            <v>EL801262442</v>
          </cell>
          <cell r="F35" t="str">
            <v>MP19902</v>
          </cell>
          <cell r="G35" t="str">
            <v>RES_AGR</v>
          </cell>
          <cell r="H35" t="str">
            <v>YES</v>
          </cell>
          <cell r="I35" t="str">
            <v>YES</v>
          </cell>
          <cell r="J35" t="str">
            <v>EL</v>
          </cell>
          <cell r="K35" t="str">
            <v>kostas.vasilikos@forenaenergy.gr;d.zafeiropoulos@forenaenergy.gr</v>
          </cell>
          <cell r="N35" t="str">
            <v>kostas.vasilikos@forenaenergy.gr</v>
          </cell>
          <cell r="O35" t="str">
            <v>dimitris.leontaras@forenaenergy.gr;kostas.papathanasiou@forenaenergy.gr;kostas.papathanasiou@forenaenergy.gr;dimitris.leontaras@forenaenergy.gr</v>
          </cell>
          <cell r="S35" t="str">
            <v>dimitris.leontaras@forenaenergy.gr;kostas.papathanasiou@forenaenergy.gr</v>
          </cell>
          <cell r="T35" t="str">
            <v>padelis.padelelis@gmail.com</v>
          </cell>
        </row>
        <row r="36">
          <cell r="A36" t="str">
            <v>GEARS</v>
          </cell>
          <cell r="C36" t="str">
            <v>29X10001000100IB</v>
          </cell>
          <cell r="D36" t="str">
            <v>A0018274B.GR</v>
          </cell>
          <cell r="E36" t="str">
            <v>EL801431008</v>
          </cell>
          <cell r="G36" t="str">
            <v>RES_AGR</v>
          </cell>
          <cell r="H36" t="str">
            <v>NO</v>
          </cell>
          <cell r="I36" t="str">
            <v>NO</v>
          </cell>
          <cell r="J36" t="str">
            <v>EL</v>
          </cell>
          <cell r="K36" t="str">
            <v>kostas@akuoenergy.com;ioannidis@greenaggregator.com</v>
          </cell>
          <cell r="N36" t="str">
            <v>ioannidis@greenaggregator.com</v>
          </cell>
          <cell r="O36" t="str">
            <v>ioannidis@greenaggregator.com;ioannidis@greenaggregator.com</v>
          </cell>
          <cell r="S36" t="str">
            <v>ioannidis@greenaggregator.com</v>
          </cell>
          <cell r="T36" t="str">
            <v>ioannidis@greenaggregator.com</v>
          </cell>
        </row>
        <row r="37">
          <cell r="A37" t="str">
            <v>GEN-I-ATHENS</v>
          </cell>
          <cell r="B37" t="str">
            <v>GEN - I ATHENS Μ.Ε.Π.Ε (SMLLC)</v>
          </cell>
          <cell r="C37" t="str">
            <v>29XGEN-I-ATHENSC</v>
          </cell>
          <cell r="D37" t="str">
            <v>A0002155L.GR</v>
          </cell>
          <cell r="E37" t="str">
            <v>EL998276800</v>
          </cell>
          <cell r="F37" t="str">
            <v>MP12801</v>
          </cell>
          <cell r="G37" t="str">
            <v>SUP</v>
          </cell>
          <cell r="H37" t="str">
            <v>YES</v>
          </cell>
          <cell r="I37" t="str">
            <v>NO</v>
          </cell>
          <cell r="J37" t="str">
            <v>EN</v>
          </cell>
          <cell r="K37" t="str">
            <v>info@gen-i.si</v>
          </cell>
          <cell r="L37" t="str">
            <v>info@gen-i.si</v>
          </cell>
          <cell r="M37" t="str">
            <v>info@gen-i.si</v>
          </cell>
          <cell r="N37" t="str">
            <v>genibsrc@gen-i.si;geni.rm@gen-i.si;Andreja.Zupan@gen-i.si</v>
          </cell>
          <cell r="O37" t="str">
            <v>Nejc.Petrovcic@gen-i.si;Jan.Debeljak@gen-i.si;Matjaz.Blazic@gen-i.si;Urh.Pusnik@gen-i.si;Klemen.Coha@gen-i.si;Matjaz.Blazic@gen-i.si;Klemen.Coha@gen-i.si;jan.debeljak@gen-i.si;Matej.Lendero@gen-i.si;Nejc.petrovcic@gen-i.si;Urh.Pusnik@gen-i.si</v>
          </cell>
          <cell r="P37" t="str">
            <v>Peter.Svensek@gen-i.si;Ales.Mijot@gen-i.si;Ales.Mijot@gen-i.si;Peter.Svensek@gen-i.si</v>
          </cell>
          <cell r="S37" t="str">
            <v>genitr.dm@gen-i.si;geni.ittr@gen-i.si</v>
          </cell>
          <cell r="T37" t="str">
            <v>aleksandar.ilic@gen-i.si;robert.jaksa@gen-i.si</v>
          </cell>
        </row>
        <row r="38">
          <cell r="A38" t="str">
            <v>GREENENV</v>
          </cell>
          <cell r="B38" t="str">
            <v>GRE.EN.</v>
          </cell>
          <cell r="C38" t="str">
            <v>29XGRENVENERNET8</v>
          </cell>
          <cell r="D38" t="str">
            <v>A0000466E.GR</v>
          </cell>
          <cell r="E38" t="str">
            <v>EL998206312</v>
          </cell>
          <cell r="F38" t="str">
            <v>MP14401</v>
          </cell>
          <cell r="G38" t="str">
            <v>SUP</v>
          </cell>
          <cell r="H38" t="str">
            <v>YES</v>
          </cell>
          <cell r="I38" t="str">
            <v>YES</v>
          </cell>
          <cell r="J38" t="str">
            <v>EL</v>
          </cell>
          <cell r="K38" t="str">
            <v>vasileiou@gre-en.gr;bouras@gre-en.gr</v>
          </cell>
          <cell r="M38" t="str">
            <v>vasileiou@gre-en.gr;bouras@gre-en.gr</v>
          </cell>
          <cell r="N38" t="str">
            <v>vasileiou@gre-en.gr;bouras@gre-en.gr;dalla@gre-en.gr;miliotis@gre-en.gr</v>
          </cell>
          <cell r="O38" t="str">
            <v>vasileiou@gre-en.gr;bouras@gre-en.gr;laskaris@gre-en.gr;kmv@gre-en.gr;schedule@gre-en.gr;bouras@gre-en.gr</v>
          </cell>
          <cell r="Q38" t="str">
            <v>dalla@gre-en.gr</v>
          </cell>
          <cell r="R38" t="str">
            <v>dalla@gre-en.gr</v>
          </cell>
          <cell r="S38" t="str">
            <v>dalla@gre-en.gr;bouras@gre-en.gr</v>
          </cell>
          <cell r="T38" t="str">
            <v>bouras@gre-en.gr</v>
          </cell>
        </row>
        <row r="39">
          <cell r="A39" t="str">
            <v>HERON</v>
          </cell>
          <cell r="B39" t="str">
            <v>ΗΡΩΝ ΘΕΡΜΟΗΛΕΚΤΡΙΚΗ ΑΝΩΝΥΜΗ ΕΤΑΙΡΕΙΑ</v>
          </cell>
          <cell r="C39" t="str">
            <v>29XHERONTHERMELC</v>
          </cell>
          <cell r="D39" t="str">
            <v>A0003851E.GR</v>
          </cell>
          <cell r="E39" t="str">
            <v>EL099810593</v>
          </cell>
          <cell r="F39" t="str">
            <v>MP10400</v>
          </cell>
          <cell r="G39" t="str">
            <v>PRD+SUP+USS</v>
          </cell>
          <cell r="H39" t="str">
            <v>YES</v>
          </cell>
          <cell r="I39" t="str">
            <v>YES</v>
          </cell>
          <cell r="J39" t="str">
            <v>EL</v>
          </cell>
          <cell r="K39" t="str">
            <v>gkouvaris@heron.gr;gkouvaris@heron.gr;gkouvaris@heron.gr;gdaniolos@heron.gr</v>
          </cell>
          <cell r="L39" t="str">
            <v>gdaniolos@heron.gr;gdaniolos@heron.gr;gkouvaris@heron.gr;gdaniolos@heron.gr</v>
          </cell>
          <cell r="N39" t="str">
            <v>palexandrakis@heron.gr;palexandrakis@heron.gr</v>
          </cell>
          <cell r="O39" t="str">
            <v>liliadis@heron.gr;dlazaridis@heron.gr;enellopoulos@heron.gr;ntsouris@heron.gr;dchatzigiannis@heron.gr;liliadis@heron.gr;dlazaridis@heron.gr;enellopoulos@heron.gr;dchatzigiannis@heron.gr;ntsouris@heron.gr</v>
          </cell>
          <cell r="P39" t="str">
            <v>liliadis@heron.gr;ntsouris@heron.gr;dchatzigiannis@heron.gr</v>
          </cell>
          <cell r="S39" t="str">
            <v>energy.management@heron.gr;dlazaridis@heron.gr;enellopoulos@heron.gr;emops@heron.gr ;dchatzigiannis@heron.gr</v>
          </cell>
          <cell r="T39" t="str">
            <v>dpalantzas@heron.gr;dpalantzas@heron.gr</v>
          </cell>
        </row>
        <row r="40">
          <cell r="A40" t="str">
            <v>HERON_II_VIOTIAS</v>
          </cell>
          <cell r="B40" t="str">
            <v>ΗΡΩΝ ΙΙ ΒΟΙΩΤΙΑΣ Α.Ε.</v>
          </cell>
          <cell r="C40" t="str">
            <v>29XHERONIIVIOT-R</v>
          </cell>
          <cell r="D40" t="str">
            <v>A00038548.GR</v>
          </cell>
          <cell r="E40" t="str">
            <v>EL998380990</v>
          </cell>
          <cell r="F40" t="str">
            <v>MP13601</v>
          </cell>
          <cell r="G40" t="str">
            <v>PRD</v>
          </cell>
          <cell r="H40" t="str">
            <v>YES</v>
          </cell>
          <cell r="I40" t="str">
            <v>YES</v>
          </cell>
          <cell r="J40" t="str">
            <v>EL</v>
          </cell>
          <cell r="K40" t="str">
            <v>gkouvaris@heron.gr;gdaniolos@heron.gr</v>
          </cell>
          <cell r="L40" t="str">
            <v>gkouvaris@heron.gr;gdaniolos@heron.gr</v>
          </cell>
          <cell r="N40" t="str">
            <v>palexandrakis@heron.gr</v>
          </cell>
          <cell r="O40" t="str">
            <v>ntsouris@heron.gr;dchatzigiannis@heron.gr;dchatzigiannis@heron.gr;ntsouris@heron.gr</v>
          </cell>
          <cell r="P40" t="str">
            <v>ntsouris@heron.gr;dchatzigiannis@heron.gr</v>
          </cell>
          <cell r="S40" t="str">
            <v>emops@heron.gr ;dchatzigiannis@heron.gr</v>
          </cell>
          <cell r="T40" t="str">
            <v>dpalantzas@heron.gr</v>
          </cell>
        </row>
        <row r="41">
          <cell r="A41" t="str">
            <v>HSE</v>
          </cell>
          <cell r="B41" t="str">
            <v>HOLDING SLOVENSKE ELEKTRARNE d.o.o.</v>
          </cell>
          <cell r="C41" t="str">
            <v>11XHSE-SLOVENIAG</v>
          </cell>
          <cell r="D41" t="str">
            <v>A0000476J.SI</v>
          </cell>
          <cell r="E41" t="str">
            <v>SI99666189</v>
          </cell>
          <cell r="F41" t="str">
            <v>MP13301</v>
          </cell>
          <cell r="G41" t="str">
            <v>TRD</v>
          </cell>
          <cell r="H41" t="str">
            <v>YES</v>
          </cell>
          <cell r="I41" t="str">
            <v>NO</v>
          </cell>
          <cell r="J41" t="str">
            <v>EN</v>
          </cell>
          <cell r="K41" t="str">
            <v>damjan.lipuscek@hse.si;tesa.krnc@hse.si</v>
          </cell>
          <cell r="L41" t="str">
            <v>damjan.lipuscek@hse.si;tesa.krnc@hse.si</v>
          </cell>
          <cell r="N41" t="str">
            <v>tjasa.brilej-molan@hse.si</v>
          </cell>
          <cell r="O41" t="str">
            <v>rade.ristic@hse.si;miha.stendler@hse.si;david.gjuran@hse.si;David.gjuran@hse.si;rade.ristic@hse.si;miha.stendler@hse.si</v>
          </cell>
          <cell r="P41" t="str">
            <v>rade.ristic@hse.si</v>
          </cell>
          <cell r="S41" t="str">
            <v>janez.sinkovec@hse.si</v>
          </cell>
          <cell r="T41" t="str">
            <v>janez.sinkovec@hse.si</v>
          </cell>
        </row>
        <row r="42">
          <cell r="A42" t="str">
            <v>INACCESS</v>
          </cell>
          <cell r="B42" t="str">
            <v>INACCESS NETWORKS S.A.</v>
          </cell>
          <cell r="C42" t="str">
            <v>29XINACCESSNETWJ</v>
          </cell>
          <cell r="D42" t="str">
            <v>A0016473B.GR</v>
          </cell>
          <cell r="E42" t="str">
            <v>EL099790528</v>
          </cell>
          <cell r="F42" t="str">
            <v>MP19802</v>
          </cell>
          <cell r="G42" t="str">
            <v>RES_AGR</v>
          </cell>
          <cell r="H42" t="str">
            <v>YES</v>
          </cell>
          <cell r="I42" t="str">
            <v>YES</v>
          </cell>
          <cell r="J42" t="str">
            <v>EL</v>
          </cell>
          <cell r="K42" t="str">
            <v>cgeorg@inaccess.com;vnellas@inaccess.com</v>
          </cell>
          <cell r="N42" t="str">
            <v>vpapakonstantinou@mplegal.gr</v>
          </cell>
          <cell r="O42" t="str">
            <v>cgeorg@inaccess.com;npsaltis@inaccess.com;cgeorg@inaccess.com;npsaltis@inaccess.com</v>
          </cell>
          <cell r="S42" t="str">
            <v>cgeorg@inaccess.com;vnellas@inaccess.com</v>
          </cell>
          <cell r="T42" t="str">
            <v>vnellas@inaccess.com</v>
          </cell>
        </row>
        <row r="43">
          <cell r="A43" t="str">
            <v>INTERENERGO</v>
          </cell>
          <cell r="B43" t="str">
            <v>INTERENERGO d.o.o.</v>
          </cell>
          <cell r="C43" t="str">
            <v>28X-INTERENERGO8</v>
          </cell>
          <cell r="D43" t="str">
            <v>A0001048P.SI</v>
          </cell>
          <cell r="E43" t="str">
            <v>SI99144590</v>
          </cell>
          <cell r="F43" t="str">
            <v>MP18301</v>
          </cell>
          <cell r="G43" t="str">
            <v>TRD</v>
          </cell>
          <cell r="H43" t="str">
            <v>YES</v>
          </cell>
          <cell r="I43" t="str">
            <v>NO</v>
          </cell>
          <cell r="J43" t="str">
            <v>EN</v>
          </cell>
          <cell r="K43" t="str">
            <v>info@interenergo.si;info@interenergo.si</v>
          </cell>
          <cell r="N43" t="str">
            <v>miha.gornik@interenergo.si</v>
          </cell>
          <cell r="O43" t="str">
            <v>anita.stankovic@interenergo.si;nik.mlakar@interenergo.si;nik.mlakar@interenergo.si;anita.stankovic@interenergo.si</v>
          </cell>
          <cell r="Q43" t="str">
            <v>lili.kotnik@interenergo.si;backoffice@interenergo.si;sladjana.ninic@interenergo.si;risk@interenergo.si</v>
          </cell>
          <cell r="S43" t="str">
            <v>miha.gornik@interenergo.si;lili.kotnik@interenergo.si;matjaz.kodermac@interenergo.si</v>
          </cell>
          <cell r="T43" t="str">
            <v>it@interenergo.si</v>
          </cell>
        </row>
        <row r="44">
          <cell r="A44" t="str">
            <v>KEN</v>
          </cell>
          <cell r="B44" t="str">
            <v>KEN ΠΑΡΑΓΩΓΗ ΚΑΙ ΕΜΠΟΡΙΑ ΕΝΕΡΓΕΙΑΚΩΝ ΠΡΟΪΟΝΤΩΝ ΑΝΩΝΥΜΗ ΕΤΑΙΡΕΙΑ</v>
          </cell>
          <cell r="C44" t="str">
            <v>29XKENENERGYSA-4</v>
          </cell>
          <cell r="D44" t="str">
            <v>A0013307F.GR</v>
          </cell>
          <cell r="E44" t="str">
            <v>EL800749766</v>
          </cell>
          <cell r="F44" t="str">
            <v>MP18201</v>
          </cell>
          <cell r="G44" t="str">
            <v>SUP</v>
          </cell>
          <cell r="H44" t="str">
            <v>YES</v>
          </cell>
          <cell r="I44" t="str">
            <v>YES</v>
          </cell>
          <cell r="J44" t="str">
            <v>EL</v>
          </cell>
          <cell r="K44" t="str">
            <v>info@k-en.gr;info@k-en.gr;d.tsitos@k-en.gr</v>
          </cell>
          <cell r="N44" t="str">
            <v>k.vamvoukakis@k-en.gr</v>
          </cell>
          <cell r="O44" t="str">
            <v>k.vamvoukakis@k-en.gr;e.papadimou@k-en.gr;e.papadimou@k-en.gr;k.vamvoukakis@k-en.gr</v>
          </cell>
          <cell r="S44" t="str">
            <v>k.vamvoukakis@k-en.gr;e.papadimou@k-en.gr</v>
          </cell>
          <cell r="T44" t="str">
            <v>g.antonakakis@k-en.gr</v>
          </cell>
        </row>
        <row r="45">
          <cell r="A45" t="str">
            <v>KORINTHOS_POWER</v>
          </cell>
          <cell r="B45" t="str">
            <v>ΚΟΡΙΝΘΟΣ POWER Α.Ε.</v>
          </cell>
          <cell r="C45" t="str">
            <v>29XKPOWER2010A-L</v>
          </cell>
          <cell r="D45" t="str">
            <v>A00043787.GR</v>
          </cell>
          <cell r="E45" t="str">
            <v>EL99964475</v>
          </cell>
          <cell r="F45" t="str">
            <v>MP15201</v>
          </cell>
          <cell r="G45" t="str">
            <v>PRD</v>
          </cell>
          <cell r="H45" t="str">
            <v>YES</v>
          </cell>
          <cell r="I45" t="str">
            <v>YES</v>
          </cell>
          <cell r="J45" t="str">
            <v>EL</v>
          </cell>
          <cell r="K45" t="str">
            <v>ioannis.giannakopoulos@protergia.gr</v>
          </cell>
          <cell r="N45" t="str">
            <v>ioannis.giannakopoulos@protergia.gr</v>
          </cell>
          <cell r="O45" t="str">
            <v>Anastasios.Mastrapas@protergia.gr;Georgios.Zokaris@protergia.gr;Dimitrios.Kotzaoustopoulos@mytilineos.gr;anastasios.mastrapas@protergia.gr;georgios.zokaris@protergia.gr</v>
          </cell>
          <cell r="S45" t="str">
            <v>dimitrios.georgopoulos1@protergia.gr</v>
          </cell>
          <cell r="T45" t="str">
            <v>konstantinos.fatolas@mytilineos.gr;Dimosthenis.exarchos@protergia.gr;Evangelos.kapareliotis@mytilineos.gr</v>
          </cell>
        </row>
        <row r="46">
          <cell r="A46" t="str">
            <v>KVMARKOUSA</v>
          </cell>
          <cell r="B46" t="str">
            <v>ΚΩΝΣΤΑΝΤΙΝΟΣ Β. ΜΑΡΚΟΥ Α.Β.Ε.Ε.</v>
          </cell>
          <cell r="C46" t="str">
            <v>29XKVMARKOUSA--O</v>
          </cell>
          <cell r="D46" t="str">
            <v>A0013998S.GR</v>
          </cell>
          <cell r="E46" t="str">
            <v>EL094084172</v>
          </cell>
          <cell r="F46" t="str">
            <v>MP19001</v>
          </cell>
          <cell r="G46" t="str">
            <v>SUP</v>
          </cell>
          <cell r="H46" t="str">
            <v>YES</v>
          </cell>
          <cell r="I46" t="str">
            <v>YES</v>
          </cell>
          <cell r="J46" t="str">
            <v>EL</v>
          </cell>
          <cell r="K46" t="str">
            <v>pt@markoubros.com;pt@markoubros.com</v>
          </cell>
          <cell r="N46" t="str">
            <v>pt@markoubros.com</v>
          </cell>
          <cell r="O46" t="str">
            <v>pt@markoubros.com;pt@markoubros.com;c.tsakiris@markoubros.com</v>
          </cell>
          <cell r="S46" t="str">
            <v>pt@markoubros.com</v>
          </cell>
          <cell r="T46" t="str">
            <v>pkm@markoubros.com</v>
          </cell>
        </row>
        <row r="47">
          <cell r="A47" t="str">
            <v>LE_TRADING</v>
          </cell>
          <cell r="B47" t="str">
            <v>LE TRADING a.s.</v>
          </cell>
          <cell r="C47" t="str">
            <v>24X-LE-TRADING-N</v>
          </cell>
          <cell r="D47" t="str">
            <v>A00036875.SK</v>
          </cell>
          <cell r="E47" t="str">
            <v>SK2023878747</v>
          </cell>
          <cell r="F47" t="str">
            <v>MP17601</v>
          </cell>
          <cell r="G47" t="str">
            <v>TRD</v>
          </cell>
          <cell r="H47" t="str">
            <v>YES</v>
          </cell>
          <cell r="I47" t="str">
            <v>NO</v>
          </cell>
          <cell r="J47" t="str">
            <v>EN</v>
          </cell>
          <cell r="K47" t="str">
            <v>dajdacic@le-trading.sk;nnedic@le-trading.sk;nmilovanovic@le-trading.sk;dmarkovic@le-trading.sk;vnovovic@le-trading.sk</v>
          </cell>
          <cell r="M47" t="str">
            <v>mmilanovic@le-trading.sk;vnovovic@le-trading.sk</v>
          </cell>
          <cell r="N47" t="str">
            <v>backoffice@le-trading.sk;nnedic@le-trading.sk</v>
          </cell>
          <cell r="O47" t="str">
            <v>nnedic@le-trading.sk;dajdacic@le-trading.sk;mmilanovic@le-trading.sk;dajdacic@le-trading.sk;mmilanovic@le-trading.sk</v>
          </cell>
          <cell r="R47" t="str">
            <v>vnovovic@le-trading.sk</v>
          </cell>
          <cell r="S47" t="str">
            <v>dajdacic@le-trading.sk;nrunjic@le-trading.sk</v>
          </cell>
          <cell r="T47" t="str">
            <v>nmilovanovic@le-trading.sk</v>
          </cell>
        </row>
        <row r="48">
          <cell r="A48" t="str">
            <v>LIG_MEGALOPOLIS</v>
          </cell>
          <cell r="B48" t="str">
            <v>ΛΙΓΝΙΤΙΚΗ ΜΕΓΑΛΟΠΟΛΗΣ Α.Ε.</v>
          </cell>
          <cell r="C48" t="str">
            <v>29X1000100010018</v>
          </cell>
          <cell r="D48" t="str">
            <v>A0015032Q.GR</v>
          </cell>
          <cell r="E48" t="str">
            <v>EL996942450</v>
          </cell>
          <cell r="F48" t="str">
            <v>MP19202</v>
          </cell>
          <cell r="G48" t="str">
            <v>PRD</v>
          </cell>
          <cell r="H48" t="str">
            <v>YES</v>
          </cell>
          <cell r="I48" t="str">
            <v>YES</v>
          </cell>
          <cell r="J48" t="str">
            <v>EL</v>
          </cell>
          <cell r="K48" t="str">
            <v>megalopoli-offers@lignitiki-megalopolis.gr;as.vlachou@dei.com.gr</v>
          </cell>
          <cell r="N48" t="str">
            <v>e.pantazis@dei.com.gr</v>
          </cell>
          <cell r="O48" t="str">
            <v>a.koumanakos@dei.com.gr;megalopoli-offers@lignitiki-megalopolis.gr;a.koumanakos@dei.com.gr</v>
          </cell>
          <cell r="S48" t="str">
            <v xml:space="preserve"> i.iliopoulos@dei.com.gr;s.christopoulos@dei.com.gr</v>
          </cell>
          <cell r="T48" t="str">
            <v>ev.angelopoulos@dei.com.gr;a.adamakos@dei.com.gr</v>
          </cell>
        </row>
        <row r="49">
          <cell r="A49" t="str">
            <v>LIG_MELITIS</v>
          </cell>
          <cell r="B49" t="str">
            <v>ΛΙΓΝΙΤΙΚΗ ΜΕΛΙΤΗΣ Α.Ε.</v>
          </cell>
          <cell r="C49" t="str">
            <v>29X1000100010026</v>
          </cell>
          <cell r="D49" t="str">
            <v>A0015033O.GR</v>
          </cell>
          <cell r="E49" t="str">
            <v>EL996942461</v>
          </cell>
          <cell r="F49" t="str">
            <v>MP19203</v>
          </cell>
          <cell r="G49" t="str">
            <v>PRD</v>
          </cell>
          <cell r="H49" t="str">
            <v>YES</v>
          </cell>
          <cell r="I49" t="str">
            <v>YES</v>
          </cell>
          <cell r="J49" t="str">
            <v>EL</v>
          </cell>
          <cell r="K49" t="str">
            <v>meliti-offers@lignitiki-melitis.gr;as.vlachou@dei.com.gr</v>
          </cell>
          <cell r="N49" t="str">
            <v>e.pantazis@dei.com.gr</v>
          </cell>
          <cell r="O49" t="str">
            <v>t.pagtzis@dei.com.gr;meliti-offers@lignitiki-melitis.gr;t.pagtzis@dei.com.gr</v>
          </cell>
          <cell r="S49" t="str">
            <v>f.kosmidou@dei.com.gr;ge.papadakis@dei.com.gr</v>
          </cell>
          <cell r="T49" t="str">
            <v>ev.angelopoulos@dei.com.gr;a.adamakos@dei.com.gr</v>
          </cell>
        </row>
        <row r="50">
          <cell r="A50" t="str">
            <v>MOH</v>
          </cell>
          <cell r="B50" t="str">
            <v>ΜΟΤΟΡ ΟΙΛ (ΕΛΛΑΣ) ΔΙΥΛΙΣΤΗΡΙΑ ΚΟΡΙΝΘΟΥ ΑΕ</v>
          </cell>
          <cell r="C50" t="str">
            <v>29XMOTOROILCREFC</v>
          </cell>
          <cell r="D50" t="str">
            <v>A0006216H.GR</v>
          </cell>
          <cell r="E50" t="str">
            <v>EL094027509</v>
          </cell>
          <cell r="F50" t="str">
            <v>MP19602</v>
          </cell>
          <cell r="G50" t="str">
            <v>SUP+RES_AGR</v>
          </cell>
          <cell r="H50" t="str">
            <v>YES</v>
          </cell>
          <cell r="I50" t="str">
            <v>YES</v>
          </cell>
          <cell r="J50" t="str">
            <v>EL</v>
          </cell>
          <cell r="K50" t="str">
            <v>info@moh.gr</v>
          </cell>
          <cell r="M50" t="str">
            <v>info@moh.gr</v>
          </cell>
          <cell r="N50" t="str">
            <v>goikonomou@moh.gr</v>
          </cell>
          <cell r="O50" t="str">
            <v>goikonomou@moh.gr;msideri@moh.gr</v>
          </cell>
          <cell r="Q50" t="str">
            <v>goikonomou@moh.gr;msideri@moh.gr</v>
          </cell>
          <cell r="R50" t="str">
            <v>goikonomou@moh.gr</v>
          </cell>
          <cell r="S50" t="str">
            <v>satrasni@moh.gr</v>
          </cell>
          <cell r="T50" t="str">
            <v>goikonomou@moh.gr;msideri@moh.gr</v>
          </cell>
        </row>
        <row r="51">
          <cell r="A51" t="str">
            <v>MYTILINEOS</v>
          </cell>
          <cell r="B51" t="str">
            <v>MYTILINEOS GROUP OF COMPANIES SOCIETE ANONYME</v>
          </cell>
          <cell r="C51" t="str">
            <v>29XMYTILINEOSSA2</v>
          </cell>
          <cell r="D51" t="str">
            <v>A00139156.GR</v>
          </cell>
          <cell r="E51" t="str">
            <v>EL094316669</v>
          </cell>
          <cell r="F51" t="str">
            <v>MP18403</v>
          </cell>
          <cell r="G51" t="str">
            <v>PRD+RES_AGR+SUP+USS</v>
          </cell>
          <cell r="H51" t="str">
            <v>YES</v>
          </cell>
          <cell r="I51" t="str">
            <v>YES</v>
          </cell>
          <cell r="J51" t="str">
            <v>EL</v>
          </cell>
          <cell r="K51" t="str">
            <v>ioannis.giannakopoulos@protergia.gr;dinos.benroubi@protergia.gr</v>
          </cell>
          <cell r="N51" t="str">
            <v>sofoklis.karapidakis@protergia.gr</v>
          </cell>
          <cell r="O51" t="str">
            <v>vasilios.mavrakis@protergia.gr;george.tsaparas@protergia.gr;dimitris.simopoulos@protergia.gr;ioannis.voulgaris@protergia.gr;georgios.zazias@protergia.gr;christos.nakos@protergia.gr;maria.samara@protergia.gr;christos.nakos@protergia.gr;george.naziris@protergia.gr;theodoros.paschos@protergia.gr;maria.samara@protergia.gr;Dimitris.Simopoulos@protergia.gr;george.tsaparas@protergia.gr;ioannis.voulgaris@protergia.gr;georgios.zazias@protergia.gr</v>
          </cell>
          <cell r="S51" t="str">
            <v>vasilios.mavrakis1@protergia.gr</v>
          </cell>
          <cell r="T51" t="str">
            <v>konstantinos.fatolas@mytilineos.gr;dimosthenis.exarchos@protergia.gr;evangelos.kapareliotis@mytilineos.gr</v>
          </cell>
        </row>
        <row r="52">
          <cell r="A52" t="str">
            <v>NATIONAL_BANK</v>
          </cell>
          <cell r="B52" t="str">
            <v>NATIONAL BANK OF GREECE</v>
          </cell>
          <cell r="C52" t="str">
            <v>IGNORED</v>
          </cell>
          <cell r="D52" t="str">
            <v>IGNORED</v>
          </cell>
          <cell r="E52" t="str">
            <v>EL094014201</v>
          </cell>
          <cell r="F52" t="str">
            <v>IGNORED</v>
          </cell>
          <cell r="G52" t="str">
            <v>GCM+DER_TRD</v>
          </cell>
          <cell r="H52" t="str">
            <v>YES</v>
          </cell>
          <cell r="I52" t="str">
            <v>YES</v>
          </cell>
          <cell r="J52" t="str">
            <v>EL</v>
          </cell>
          <cell r="K52" t="str">
            <v>gourgourakis.n@nbg.gr;delimpasis.ath@nbg.gr;dmavr@nbg.gr;giarimoustas@nbg.gr</v>
          </cell>
          <cell r="P52" t="str">
            <v>gourgourakis.n@nbg.gr;Kousvelaris.giorgos@nbg.gr;gourgourakis.n@nbg.gr;Kousvelaris.giorgos@nbg.g</v>
          </cell>
        </row>
        <row r="53">
          <cell r="A53" t="str">
            <v>NBG_SECURITIES</v>
          </cell>
          <cell r="B53" t="str">
            <v>NBG SECURITIES S.A.</v>
          </cell>
          <cell r="C53" t="str">
            <v>IGNORED</v>
          </cell>
          <cell r="D53" t="str">
            <v>IGNORED</v>
          </cell>
          <cell r="E53" t="str">
            <v>EL094239819</v>
          </cell>
          <cell r="F53" t="str">
            <v>IGNORED</v>
          </cell>
          <cell r="G53" t="str">
            <v>DER_TRD</v>
          </cell>
          <cell r="H53" t="str">
            <v>YES</v>
          </cell>
          <cell r="I53" t="str">
            <v>YES</v>
          </cell>
          <cell r="J53" t="str">
            <v>EL</v>
          </cell>
          <cell r="L53" t="str">
            <v>Kostas.nikas@nbgsecurities.com;Eleftherios.Polytaridis@nbgsecurities.com</v>
          </cell>
          <cell r="P53" t="str">
            <v>Andreas.Mouratis@nbgsecurities.com;Kostas.Karastamatis@nbgsecurities.com;Andreas.Mouratis@nbgsecurities.com;Kostas.Karastamatis@nbgsecurities.com</v>
          </cell>
          <cell r="T53" t="str">
            <v>Andreas.Mouratis@nbgsecurities.com	_x000D_
Kostas.Karastamatis@nbgsecurities.com_x000D_
George.Soumpakis@nbgsecurities.com</v>
          </cell>
        </row>
        <row r="54">
          <cell r="A54" t="str">
            <v>NRG_TRADING_HOUS</v>
          </cell>
          <cell r="B54" t="str">
            <v>NRG TRADING HOUSE S.A.</v>
          </cell>
          <cell r="C54" t="str">
            <v>29XNRGTRADING--S</v>
          </cell>
          <cell r="D54" t="str">
            <v>A0003170S.GR</v>
          </cell>
          <cell r="E54" t="str">
            <v>EL998102480</v>
          </cell>
          <cell r="F54" t="str">
            <v>MP16001</v>
          </cell>
          <cell r="G54" t="str">
            <v>SUP+RES_AGR+USS</v>
          </cell>
          <cell r="H54" t="str">
            <v>YES</v>
          </cell>
          <cell r="I54" t="str">
            <v>YES</v>
          </cell>
          <cell r="J54" t="str">
            <v>EL</v>
          </cell>
          <cell r="K54" t="str">
            <v>alostrakos@nrg.gr;epetris@moh.gr</v>
          </cell>
          <cell r="N54" t="str">
            <v>vlarissi@nrg.gr</v>
          </cell>
          <cell r="O54" t="str">
            <v>vlarissi@nrg.gr;etzamalis@nrg.gr;etzamalis@nrg.gr;vlarissi@nrg.gr;kgousdovas@nrg.gr</v>
          </cell>
          <cell r="P54" t="str">
            <v>vlarissi@nrg.gr;etzamalis@nrg.gr</v>
          </cell>
          <cell r="S54" t="str">
            <v>vlarissi@nrg.gr;etzamalis@nrg.gr</v>
          </cell>
          <cell r="T54" t="str">
            <v>it-support@nrg.gr;it@nrg.gr</v>
          </cell>
        </row>
        <row r="55">
          <cell r="A55" t="str">
            <v>OPTIMA</v>
          </cell>
          <cell r="B55" t="str">
            <v>OPTIMA BANK S.A.</v>
          </cell>
          <cell r="C55" t="str">
            <v>IGNORED</v>
          </cell>
          <cell r="D55" t="str">
            <v>IGNORED</v>
          </cell>
          <cell r="E55" t="str">
            <v>EL099369013</v>
          </cell>
          <cell r="F55" t="str">
            <v>IGNORED</v>
          </cell>
          <cell r="G55" t="str">
            <v>DER_TRD</v>
          </cell>
          <cell r="H55" t="str">
            <v>YES</v>
          </cell>
          <cell r="I55" t="str">
            <v>YES</v>
          </cell>
          <cell r="J55" t="str">
            <v>EL</v>
          </cell>
          <cell r="L55" t="str">
            <v>Kgalaterou@Optimabank.Gr;Sdede@Optimabank.Gr;Pgavriilidis@Optimabank.Gr;Gvassilakis@Optimabank.Gr</v>
          </cell>
          <cell r="P55" t="str">
            <v>gvassilakis@optimabank.gr;igeorgopoulos@optimabank.gr;pgavriilidis@optimabank.gr;akanelakis@optimabank.gr;gvassilakis@optimabank.gr;igeorgopoulos@optimabank.gr;pgavriilidis@optimabank.gr;akanelakis@optimabank.gr</v>
          </cell>
        </row>
        <row r="56">
          <cell r="A56" t="str">
            <v>OPTIMUS_ENERGY</v>
          </cell>
          <cell r="B56" t="str">
            <v>OPTIMUS ENERGY A.E.</v>
          </cell>
          <cell r="C56" t="str">
            <v>29X100010001006Z</v>
          </cell>
          <cell r="D56" t="str">
            <v>A0016052N.GR</v>
          </cell>
          <cell r="E56" t="str">
            <v>EL800833990</v>
          </cell>
          <cell r="F56" t="str">
            <v>MP19702</v>
          </cell>
          <cell r="G56" t="str">
            <v>RES_AGR</v>
          </cell>
          <cell r="H56" t="str">
            <v>YES</v>
          </cell>
          <cell r="I56" t="str">
            <v>YES</v>
          </cell>
          <cell r="J56" t="str">
            <v>EL</v>
          </cell>
          <cell r="K56" t="str">
            <v>szaharia@optimusenergy.gr</v>
          </cell>
          <cell r="M56" t="str">
            <v>szaharia@optimusenergy.gr</v>
          </cell>
          <cell r="N56" t="str">
            <v>szaharia@optimusenergy.gr</v>
          </cell>
          <cell r="O56" t="str">
            <v>svagropoulos@optimusenergy.gr;drizou@optimusenergy.gr;drizou@optimusenergy.gr;svagropoulos@optimusenergy.gr</v>
          </cell>
          <cell r="S56" t="str">
            <v>svagropoulos@optimusenergy.gr;drizou@optimusenergy.gr</v>
          </cell>
          <cell r="T56" t="str">
            <v>gkorosidis@optimusenergy.gr;svagropoulos@optimusenergy.gr</v>
          </cell>
        </row>
        <row r="57">
          <cell r="A57" t="str">
            <v>OTEESTATE</v>
          </cell>
          <cell r="B57" t="str">
            <v>ΟΤΕ ΑΚΙΝΗΤΑ ΑΝΩΝΥΜΗ ΕΤΑΙΡΕΙΑ</v>
          </cell>
          <cell r="C57" t="str">
            <v>29XOTEESTATESA-W</v>
          </cell>
          <cell r="D57" t="str">
            <v>A0011860F.GR</v>
          </cell>
          <cell r="E57" t="str">
            <v>EL094436540</v>
          </cell>
          <cell r="F57" t="str">
            <v>MP17401</v>
          </cell>
          <cell r="G57" t="str">
            <v>SUP</v>
          </cell>
          <cell r="H57" t="str">
            <v>YES</v>
          </cell>
          <cell r="I57" t="str">
            <v>YES</v>
          </cell>
          <cell r="J57" t="str">
            <v>EL</v>
          </cell>
          <cell r="K57" t="str">
            <v>panos.kaliabetsos@ote-estate.gr;spyros.lazaris@ote-estate.gr</v>
          </cell>
          <cell r="M57" t="str">
            <v>panos.kaliabetsos@ote-estate.gr;spyros.lazaris@ote-estate.gr</v>
          </cell>
          <cell r="N57" t="str">
            <v>arisdimitriadis@ote.gr</v>
          </cell>
          <cell r="O57" t="str">
            <v>giorgos.vagionakis@ote-estate.gr;lysandros.katsaros@ote-estate.gr;ioannis.andreou@ote-estate.gr;ioannis.andreou@ote-estate.gr;Lysandros.katsaros@ote-estate.gr;giorgos.vagionakis@ote-estate.gr</v>
          </cell>
          <cell r="S57" t="str">
            <v>spyros.lazaris@ote-estate.gr;giorgos.vagionakis@ote-estate.gr;ioannis.andreou@ote-estate.gr</v>
          </cell>
          <cell r="T57" t="str">
            <v>petros.gonatas@ote-estate.gr</v>
          </cell>
        </row>
        <row r="58">
          <cell r="A58" t="str">
            <v>PETROGAZ</v>
          </cell>
          <cell r="B58" t="str">
            <v>ΠΕΤΡΟΓΚΑΖ ΑΝΩΝΥΜΟΣ ΕΛΛΗΝΙΚΗ ΕΤΑΙΡΕΙΑ ΥΓΡΑΕΡΙΩΝ, ΒΙΟΜΗΧΑΝΙΚΩΝ ΠΡΟΪΟΝΤΩΝ ΚΑΙ ΓΕΝΙΚΩΝ ΕΠΙΧΕΙΡΗΣΕΩΝ</v>
          </cell>
          <cell r="C58" t="str">
            <v>29X1000100010050</v>
          </cell>
          <cell r="D58" t="str">
            <v>A0015631G.GR</v>
          </cell>
          <cell r="E58" t="str">
            <v>EL094011757</v>
          </cell>
          <cell r="F58" t="str">
            <v>MP19502</v>
          </cell>
          <cell r="G58" t="str">
            <v>SUP</v>
          </cell>
          <cell r="H58" t="str">
            <v>NO</v>
          </cell>
          <cell r="I58" t="str">
            <v>YES</v>
          </cell>
          <cell r="J58" t="str">
            <v>EL</v>
          </cell>
          <cell r="K58" t="str">
            <v>tpolimenakos@petrogaz.gr;pkoutris@petrogaz.gr;trading@petrogaz.gr</v>
          </cell>
          <cell r="L58" t="str">
            <v>tpolimenakos@petrogaz.gr;gpapadakos@petrogaz.gr;trading@petrogaz.gr</v>
          </cell>
          <cell r="N58" t="str">
            <v>ekounani@petrogaz.gr</v>
          </cell>
          <cell r="O58" t="str">
            <v>trading@petrogaz.gr;kkallitsis@petrogaz.gr;kkallitsis@petrogaz.gr;emavridi@petrogaz.gr</v>
          </cell>
          <cell r="P58" t="str">
            <v>trading@petrogaz.gr;kkallitsis@petrogaz.gr</v>
          </cell>
          <cell r="S58" t="str">
            <v>tpolimenakos@petrogaz.gr;trading@petrogaz.gr</v>
          </cell>
          <cell r="T58" t="str">
            <v>helpdesk@petrogaz.gr</v>
          </cell>
        </row>
        <row r="59">
          <cell r="A59" t="str">
            <v>PIRAEUS</v>
          </cell>
          <cell r="B59" t="str">
            <v>ΤΡΑΠΕΖΑ ΠΕΙΡΑΙΩΣ Α.Ε.</v>
          </cell>
          <cell r="C59" t="str">
            <v>IGNORED</v>
          </cell>
          <cell r="D59" t="str">
            <v>IGNORED</v>
          </cell>
          <cell r="E59" t="str">
            <v>EL094014298</v>
          </cell>
          <cell r="F59" t="str">
            <v>IGNORED</v>
          </cell>
          <cell r="G59" t="str">
            <v>GCM</v>
          </cell>
          <cell r="H59" t="str">
            <v>YES</v>
          </cell>
          <cell r="I59" t="str">
            <v>YES</v>
          </cell>
          <cell r="J59" t="str">
            <v>EL</v>
          </cell>
        </row>
        <row r="60">
          <cell r="A60" t="str">
            <v>PIRAEUS_SECURITIES</v>
          </cell>
          <cell r="B60" t="str">
            <v>PIRAEUS SECURITIES S.A.</v>
          </cell>
          <cell r="C60" t="str">
            <v>IGNORED</v>
          </cell>
          <cell r="D60" t="str">
            <v>IGNORED</v>
          </cell>
          <cell r="E60" t="str">
            <v>EL94285013</v>
          </cell>
          <cell r="F60" t="str">
            <v>IGNORED</v>
          </cell>
          <cell r="G60" t="str">
            <v>DER_TRD</v>
          </cell>
          <cell r="H60" t="str">
            <v>YES</v>
          </cell>
          <cell r="I60" t="str">
            <v>YES</v>
          </cell>
          <cell r="J60" t="str">
            <v>EL</v>
          </cell>
          <cell r="L60" t="str">
            <v>dgavriil@piraeus-sec.gr;xenosc@piraeus-sec.gr</v>
          </cell>
          <cell r="P60" t="str">
            <v>dgavriil@piraeus-sec.gr;mvassiliou@piraeus-sec.gr;grillan@piraeus-sec.gr;dgavriil@piraeus-sec.gr;mvassiliou@piraeus-sec.gr</v>
          </cell>
        </row>
        <row r="61">
          <cell r="A61" t="str">
            <v>PPC</v>
          </cell>
          <cell r="B61" t="str">
            <v>ΔΗΜΟΣΙΑ ΕΠΙΧΕΙΡΗΣΗ ΗΛΕΚΤΡΙΣΜΟΥ Α.Ε.</v>
          </cell>
          <cell r="C61" t="str">
            <v>11XPPCDDE9-----D</v>
          </cell>
          <cell r="D61" t="str">
            <v>A0003522L.GR</v>
          </cell>
          <cell r="E61" t="str">
            <v>EL090000045</v>
          </cell>
          <cell r="F61" t="str">
            <v>MP10100</v>
          </cell>
          <cell r="G61" t="str">
            <v>PRD+RES_AGR+SUP+USS</v>
          </cell>
          <cell r="H61" t="str">
            <v>YES</v>
          </cell>
          <cell r="I61" t="str">
            <v>YES</v>
          </cell>
          <cell r="J61" t="str">
            <v>EL</v>
          </cell>
          <cell r="K61" t="str">
            <v>e.chatziantoniou@dei.com.gr;as.vlachou@dei.com.gr</v>
          </cell>
          <cell r="N61" t="str">
            <v>e.pantazis@dei.com.gr</v>
          </cell>
          <cell r="O61" t="str">
            <v>e.kouniaki@dei.com.gr;s.zygogianni@dei.com.gr;e.chatziantoniou@dei.com.gr;c.vourdoumpa@dei.com.gr;e.chatziantoniou@dei.com.gr;e.kouniaki@dei.com.gr;s.zygogianni@dei.com.gr;c.vourdoumpa@dei.com.gr</v>
          </cell>
          <cell r="P61" t="str">
            <v>r.sassun@dei.com.gr;a.psyrri@dei.com.gr;c.chatzianastasiou@dei.com.gr;jtsega@me.com;marco.pellegrino@ref-e.com;r.sassun@dei.com.gr;n.rozis@dei.com.gr</v>
          </cell>
          <cell r="S61" t="str">
            <v>f.chouliaras@dei.com.gr; i.maris@dei.com.gr; p.balasi@dei.com.gr</v>
          </cell>
          <cell r="T61" t="str">
            <v>ev.angelopoulos@dei.com.gr;a.adamakos@dei.com.gr;d.aletras@dei.com.gr</v>
          </cell>
          <cell r="U61" t="str">
            <v>a.psyrri@dei.com.gr;jtsega@me.com;marco.pellegrino@ref-e.com;n.rozis@dei.com.gr;a.psyrri@dei.com.gr;jtsega@me.com</v>
          </cell>
        </row>
        <row r="62">
          <cell r="A62" t="str">
            <v>PROTERGIA-ENERGY</v>
          </cell>
          <cell r="B62" t="str">
            <v>PROTERGIA ΑΝΩΝYΜΗ ΕTΑΙΡΕΙΑ ΠΡΟΜΗΘΕΙΑΣ ΚΑΙ ΕΜΠΟΡΙΑΣ</v>
          </cell>
          <cell r="C62" t="str">
            <v>29X100010001009T</v>
          </cell>
          <cell r="D62" t="str">
            <v>A00167256.GR</v>
          </cell>
          <cell r="E62" t="str">
            <v>EL998384130</v>
          </cell>
          <cell r="F62" t="str">
            <v>MP20002</v>
          </cell>
          <cell r="G62" t="str">
            <v>SUP</v>
          </cell>
          <cell r="H62" t="str">
            <v>YES</v>
          </cell>
          <cell r="I62" t="str">
            <v>YES</v>
          </cell>
          <cell r="J62" t="str">
            <v>EL</v>
          </cell>
          <cell r="K62" t="str">
            <v>ioannis.giannakopoulos@protergia.gr</v>
          </cell>
          <cell r="N62" t="str">
            <v>sofoklis.karapidakis@protergia.gr</v>
          </cell>
          <cell r="O62" t="str">
            <v>Dimitrios.Georgopoulos@protergia.gr;Dimitrios.Georgopoulos@protergia.gr</v>
          </cell>
          <cell r="S62" t="str">
            <v>Dimitrios.Georgopoulos@protergia.gr</v>
          </cell>
          <cell r="T62" t="str">
            <v>konstantinos.fatolas@mytilineos.gr;Dimosthenis.exarchos@protergia.gr;Evangelos.kapareliotis@mytilineos.gr</v>
          </cell>
        </row>
        <row r="63">
          <cell r="A63" t="str">
            <v>PROTERGIA_THER</v>
          </cell>
          <cell r="B63" t="str">
            <v>PROTERGIA ΘΕΡΜΟΗΛΕΚΤΡΙΚΗ ΑΝΩΝΥΜΗ ΕΤΑΙΡΕΙΑ</v>
          </cell>
          <cell r="C63" t="str">
            <v>29XPROTERGIA---7</v>
          </cell>
          <cell r="D63" t="str">
            <v>A00138950.GR</v>
          </cell>
          <cell r="E63" t="str">
            <v>EL998381789</v>
          </cell>
          <cell r="F63" t="str">
            <v>MP18402</v>
          </cell>
          <cell r="G63" t="str">
            <v>SUP</v>
          </cell>
          <cell r="H63" t="str">
            <v>YES</v>
          </cell>
          <cell r="I63" t="str">
            <v>YES</v>
          </cell>
          <cell r="J63" t="str">
            <v>EL</v>
          </cell>
          <cell r="K63" t="str">
            <v>ioannis.giannakopoulos@protergia.gr</v>
          </cell>
          <cell r="N63" t="str">
            <v>sofoklis.karapidakis@protergia.gr</v>
          </cell>
          <cell r="O63" t="str">
            <v>omiros.vlachos@protergia.gr;Vasilios.Mavrakis@protergia.gr;vasilios.mavrakis@protergia.gr</v>
          </cell>
          <cell r="S63" t="str">
            <v>Vasilios.Mavrakis@protergia.gr</v>
          </cell>
          <cell r="T63" t="str">
            <v>konstantinos.fatolas@mytilineos.gr;Dimosthenis.exarchos@protergia.gr;Evangelos.kapareliotis@mytilineos.gr</v>
          </cell>
        </row>
        <row r="64">
          <cell r="A64" t="str">
            <v>RENOPTIPOWER</v>
          </cell>
          <cell r="B64" t="str">
            <v>RENOPTIPOWER ΑΝΩΝΥΜΗ ΕΝΕΡΓΕΙΑΚΗ ΕΤΑΙΡΕΙΑ</v>
          </cell>
          <cell r="C64" t="str">
            <v>29X10001000100BP</v>
          </cell>
          <cell r="D64" t="str">
            <v>A00168709.GR</v>
          </cell>
          <cell r="E64" t="str">
            <v>EL801055780</v>
          </cell>
          <cell r="F64" t="str">
            <v>MP20102</v>
          </cell>
          <cell r="G64" t="str">
            <v>RES_AGR</v>
          </cell>
          <cell r="H64" t="str">
            <v>YES</v>
          </cell>
          <cell r="I64" t="str">
            <v>YES</v>
          </cell>
          <cell r="J64" t="str">
            <v>EL</v>
          </cell>
          <cell r="K64" t="str">
            <v>gfakidis@eren.com.gr;nmela@eren.com.gr</v>
          </cell>
          <cell r="N64" t="str">
            <v>mmanolaki@renoptipower.gr;sdaggas@renoptipower.gr;gmilionis@renoptipower.gr</v>
          </cell>
          <cell r="O64" t="str">
            <v>mmanolaki@renoptipower.gr;sdaggas@renoptipower.gr;gmilionis@renoptipower.gr;mmanolaki@renoptipower.gr;gmilionis@renoptipower.gr;sdaggas@renoptipower.gr</v>
          </cell>
          <cell r="S64" t="str">
            <v>mmanolaki@renoptipower.gr;eprionisti@eren.com.gr</v>
          </cell>
          <cell r="T64" t="str">
            <v>sdaggas@renoptipower.gr;mmanolaki@renoptipower.gr;gmilionis@renoptipower.gr</v>
          </cell>
        </row>
        <row r="65">
          <cell r="A65" t="str">
            <v>SENTRADE</v>
          </cell>
          <cell r="B65" t="str">
            <v>SENTRADE Α.Ε.</v>
          </cell>
          <cell r="C65" t="str">
            <v>29XSTRENERGTRADA</v>
          </cell>
          <cell r="D65" t="str">
            <v>A0001278C.GR</v>
          </cell>
          <cell r="E65" t="str">
            <v>EL800491972</v>
          </cell>
          <cell r="F65" t="str">
            <v>MP16501</v>
          </cell>
          <cell r="G65" t="str">
            <v>TRD</v>
          </cell>
          <cell r="H65" t="str">
            <v>YES</v>
          </cell>
          <cell r="I65" t="str">
            <v>YES</v>
          </cell>
          <cell r="J65" t="str">
            <v>EL</v>
          </cell>
          <cell r="K65" t="str">
            <v>ha@sentradesa.com</v>
          </cell>
          <cell r="N65" t="str">
            <v>mt@sentradesa.com</v>
          </cell>
          <cell r="O65" t="str">
            <v>ha@sentradesa.com;cg@sentradesa.com;gk@sentradesa.com;ha@sentradesa.com;cg@sentradesa.com;gk@sentradesa.com;mm@sentradesa.com</v>
          </cell>
          <cell r="S65" t="str">
            <v>trading@sentradesa.com;accounts@sentradesa.com</v>
          </cell>
          <cell r="T65" t="str">
            <v>it@sentradesa.com</v>
          </cell>
        </row>
        <row r="66">
          <cell r="A66" t="str">
            <v>SOLARENERGY</v>
          </cell>
          <cell r="B66" t="str">
            <v>SOLAR ENERGY</v>
          </cell>
          <cell r="C66" t="str">
            <v>29X1000100010034</v>
          </cell>
          <cell r="D66" t="str">
            <v>A00152588.GR</v>
          </cell>
          <cell r="E66" t="str">
            <v>EL998564072</v>
          </cell>
          <cell r="F66" t="str">
            <v>MP19302</v>
          </cell>
          <cell r="G66" t="str">
            <v>SUP+RES_AGR</v>
          </cell>
          <cell r="H66" t="str">
            <v>YES</v>
          </cell>
          <cell r="I66" t="str">
            <v>YES</v>
          </cell>
          <cell r="J66" t="str">
            <v>EL</v>
          </cell>
          <cell r="K66" t="str">
            <v>pv@soumpasis.gr</v>
          </cell>
          <cell r="L66" t="str">
            <v>pv@soumpasis.gr</v>
          </cell>
          <cell r="N66" t="str">
            <v>vtasiou@soumpasis.gr;ksoum@soumpasis.gr</v>
          </cell>
          <cell r="O66" t="str">
            <v>vtasiou@soumpasis.gr;ksoum@soumpasis.gr;ksoum@soumpasis.gr;vtasiou@soumpasis.gr</v>
          </cell>
          <cell r="P66" t="str">
            <v>ksoum@soumpasis.gr;vtasiou@soumpasis.gr</v>
          </cell>
          <cell r="S66" t="str">
            <v>ksoum@soumpasis.gr;vtasiou@soumpasis.gr</v>
          </cell>
          <cell r="T66" t="str">
            <v>ksoum@soumpasis.gr;vtasiou@soumpasis.gr</v>
          </cell>
        </row>
        <row r="67">
          <cell r="A67" t="str">
            <v>STATKRAFT-DE1</v>
          </cell>
          <cell r="B67" t="str">
            <v>STATKRAFT MARKETS GmbH</v>
          </cell>
          <cell r="C67" t="str">
            <v>11XSTATKRAFT001N</v>
          </cell>
          <cell r="D67" t="str">
            <v>A00009146.DE</v>
          </cell>
          <cell r="E67" t="str">
            <v>DE204011192</v>
          </cell>
          <cell r="F67" t="str">
            <v>MP13001</v>
          </cell>
          <cell r="G67" t="str">
            <v>TRD</v>
          </cell>
          <cell r="H67" t="str">
            <v>YES</v>
          </cell>
          <cell r="I67" t="str">
            <v>NO</v>
          </cell>
          <cell r="J67" t="str">
            <v>EN</v>
          </cell>
          <cell r="K67" t="str">
            <v>plamen.popov@statkraft.de</v>
          </cell>
          <cell r="M67" t="str">
            <v>plamen.popov@statkraft.de</v>
          </cell>
          <cell r="N67" t="str">
            <v>marek.dal-canton@statkraft.com;mariia.pereverzeva@statkraft.com</v>
          </cell>
          <cell r="O67" t="str">
            <v>Michal.Greben@statkraft.com;ozan.sahin@statkraft.com;ozan.sahin@statkraft.com</v>
          </cell>
          <cell r="Q67" t="str">
            <v>ermela.hoxha@statkraft.com;Michal.Greben@statkraft.com</v>
          </cell>
          <cell r="R67" t="str">
            <v>ermela.hoxha@statkraft.com;Michal.Greben@statkraft.com</v>
          </cell>
          <cell r="T67" t="str">
            <v>Michal.Greben@statkraft.com;ozan.sahin@statkraft.com;support@statkraft.com</v>
          </cell>
        </row>
        <row r="68">
          <cell r="A68" t="str">
            <v>SUSAKI_POWER</v>
          </cell>
          <cell r="B68" t="str">
            <v>ΗΛΕΚΤΡΟΠΑΡΑΓΩΓΗ ΣΟΥΣΑΚΙΟΥ Α.Ε.</v>
          </cell>
          <cell r="C68" t="str">
            <v>29XSOUSAKIPOWERE</v>
          </cell>
          <cell r="D68" t="str">
            <v>A0004239B.GR</v>
          </cell>
          <cell r="E68" t="str">
            <v>EL998382909</v>
          </cell>
          <cell r="F68" t="str">
            <v>MP15101</v>
          </cell>
          <cell r="G68" t="str">
            <v>SUP</v>
          </cell>
          <cell r="H68" t="str">
            <v>YES</v>
          </cell>
          <cell r="I68" t="str">
            <v>YES</v>
          </cell>
          <cell r="J68" t="str">
            <v>EL</v>
          </cell>
          <cell r="K68" t="str">
            <v>goikonomou@moh.gr</v>
          </cell>
          <cell r="M68" t="str">
            <v>goikonomou@moh.gr</v>
          </cell>
          <cell r="N68" t="str">
            <v>goikonomou@moh.gr</v>
          </cell>
          <cell r="O68" t="str">
            <v>goikonomou@moh.gr;goikonomou@moh.gr</v>
          </cell>
          <cell r="Q68" t="str">
            <v>goikonomou@moh.gr</v>
          </cell>
          <cell r="R68" t="str">
            <v>goikonomou@moh.gr</v>
          </cell>
          <cell r="S68" t="str">
            <v>goikonomou@moh.gr</v>
          </cell>
          <cell r="T68" t="str">
            <v>goikonomou@moh.gr</v>
          </cell>
        </row>
        <row r="69">
          <cell r="A69" t="str">
            <v>TERNA_ENERGY</v>
          </cell>
          <cell r="B69" t="str">
            <v>ΤΕΡΝΑ ΕΝΕΡΓΕΙΑΚΗ ΑΒΕΤΕ</v>
          </cell>
          <cell r="C69" t="str">
            <v>29XTERNAENEWIND4</v>
          </cell>
          <cell r="D69" t="str">
            <v>A0004374F.GR</v>
          </cell>
          <cell r="E69" t="str">
            <v>EL094006030</v>
          </cell>
          <cell r="F69" t="str">
            <v>MP10707</v>
          </cell>
          <cell r="G69" t="str">
            <v>TRD</v>
          </cell>
          <cell r="H69" t="str">
            <v>YES</v>
          </cell>
          <cell r="I69" t="str">
            <v>YES</v>
          </cell>
          <cell r="J69" t="str">
            <v>EL</v>
          </cell>
          <cell r="K69" t="str">
            <v>info@terna-energy.com;info@terna-energy.com</v>
          </cell>
          <cell r="L69" t="str">
            <v>info@terna-energy.com</v>
          </cell>
          <cell r="M69" t="str">
            <v>info@terna-energy.com;info@terna-energy.com</v>
          </cell>
          <cell r="N69" t="str">
            <v>agrigoroudis@terna-energy.com</v>
          </cell>
          <cell r="O69" t="str">
            <v>dmilionis@terna-energy.com;nskourli@terna-energy.com;pgalanis@terna-energy.com;nskourli@terna-energy.com</v>
          </cell>
          <cell r="T69" t="str">
            <v>dvlachogiannis@gekterna.com;dalexopoulos@gekterna.com</v>
          </cell>
        </row>
        <row r="70">
          <cell r="A70" t="str">
            <v>VIENER</v>
          </cell>
          <cell r="B70" t="str">
            <v>ΒΙΕΝΕΡ Α.Ε. ΕΝΕΡΓΕΙΑΚΕΣ ΕΠΙΧΕΙΡΗΣΕΙΣ ΑΝΩΝΥΜΗ ΕΤΑΙΡΕΙΑ</v>
          </cell>
          <cell r="C70" t="str">
            <v>29XVIENERENERGYC</v>
          </cell>
          <cell r="D70" t="str">
            <v>A00129157.GR</v>
          </cell>
          <cell r="E70" t="str">
            <v>EL998474460</v>
          </cell>
          <cell r="F70" t="str">
            <v>MP17901</v>
          </cell>
          <cell r="G70" t="str">
            <v>SUP</v>
          </cell>
          <cell r="H70" t="str">
            <v>YES</v>
          </cell>
          <cell r="I70" t="str">
            <v>YES</v>
          </cell>
          <cell r="J70" t="str">
            <v>EL</v>
          </cell>
          <cell r="K70" t="str">
            <v>ffouki@vienersa.gr</v>
          </cell>
          <cell r="L70" t="str">
            <v>cdaskalopoulou@vienersa.gr</v>
          </cell>
          <cell r="N70" t="str">
            <v>mmanti@steelmet.gr;cdaskalopoulou@vienersa.gr</v>
          </cell>
          <cell r="O70" t="str">
            <v>mkalaitzakis@vienersa.gr;ffouki@vienersa.gr;amakrysopoulos@vienersa.gr;ffouki@vienersa.gr;mkalaitzakis@vienersa.gr;amakrysopoulos@vienersa.gr</v>
          </cell>
          <cell r="P70" t="str">
            <v>mkalaitzakis@vienersa.gr;cdaskalopoulou@vienersa.gr</v>
          </cell>
          <cell r="S70" t="str">
            <v>mkalaitzakis@vienersa.gr;cdaskalopoulou@vienersa.gr</v>
          </cell>
          <cell r="T70" t="str">
            <v>jkoulis@steelmet.vionet.gr;lkalogiros@steelmet.vionet.gr</v>
          </cell>
        </row>
        <row r="71">
          <cell r="A71" t="str">
            <v>VIOLAR</v>
          </cell>
          <cell r="B71" t="str">
            <v>ΒΙΟΛΑΡ Α.Ε.</v>
          </cell>
          <cell r="C71" t="str">
            <v>29XVIOLARSA----O</v>
          </cell>
          <cell r="D71" t="str">
            <v>A00139536.GR</v>
          </cell>
          <cell r="E71" t="str">
            <v>EL094182684</v>
          </cell>
          <cell r="F71" t="str">
            <v>MP18602</v>
          </cell>
          <cell r="G71" t="str">
            <v>SUP+RES_PRD</v>
          </cell>
          <cell r="H71" t="str">
            <v>YES</v>
          </cell>
          <cell r="I71" t="str">
            <v>YES</v>
          </cell>
          <cell r="J71" t="str">
            <v>EL</v>
          </cell>
          <cell r="K71" t="str">
            <v>pt@markoubros.com;pt@markoubros.com</v>
          </cell>
          <cell r="N71" t="str">
            <v>pt@markoubros.com</v>
          </cell>
          <cell r="O71" t="str">
            <v>pt@markoubros.com;pt@markoubros.com;pkm@markoubros.com</v>
          </cell>
          <cell r="S71" t="str">
            <v>pt@markoubros.com</v>
          </cell>
          <cell r="T71" t="str">
            <v>pkm@markoubros.com</v>
          </cell>
        </row>
        <row r="72">
          <cell r="A72" t="str">
            <v>VOLTERRA</v>
          </cell>
          <cell r="B72" t="str">
            <v>VOLTERRA Α.Ε.</v>
          </cell>
          <cell r="C72" t="str">
            <v>29XVOLTERRA--SAQ</v>
          </cell>
          <cell r="D72" t="str">
            <v>A00039950.GR</v>
          </cell>
          <cell r="E72" t="str">
            <v>EL998808439</v>
          </cell>
          <cell r="F72" t="str">
            <v>MP14301</v>
          </cell>
          <cell r="G72" t="str">
            <v>SUP+RES_AGR</v>
          </cell>
          <cell r="H72" t="str">
            <v>YES</v>
          </cell>
          <cell r="I72" t="str">
            <v>YES</v>
          </cell>
          <cell r="J72" t="str">
            <v>EL</v>
          </cell>
          <cell r="K72" t="str">
            <v>ceo-office@volterra.gr</v>
          </cell>
          <cell r="L72" t="str">
            <v>ceo-office@volterra.gr</v>
          </cell>
          <cell r="N72" t="str">
            <v>nliouliou@volterra.gr</v>
          </cell>
          <cell r="O72" t="str">
            <v>ninabakara@volterra.gr;ninabakara@volterra.gr;ninabakara@volterra.gr;amitskini@volterra.gr;ipolitis@volterra.gr</v>
          </cell>
          <cell r="P72" t="str">
            <v>ipolitis@volterra.gr;ipolitis@volterra.gr</v>
          </cell>
          <cell r="S72" t="str">
            <v>ipolitis@volterra.gr;ninabakara@volterra.gr</v>
          </cell>
          <cell r="T72" t="str">
            <v>thellinas@volterra.gr</v>
          </cell>
        </row>
        <row r="73">
          <cell r="A73" t="str">
            <v>VOLTON</v>
          </cell>
          <cell r="B73" t="str">
            <v>VOLTON ΕΛΛΗΝΙΚΗ ΕΝΕΡΓΕΙΑΚΗ ΑΝΩΝΥΜΗ ΕΤΑΙΡΕΙΑ</v>
          </cell>
          <cell r="C73" t="str">
            <v>29XVOLTONAE----O</v>
          </cell>
          <cell r="D73" t="str">
            <v>A00132994.GR</v>
          </cell>
          <cell r="E73" t="str">
            <v>EL800750372</v>
          </cell>
          <cell r="F73" t="str">
            <v>MP18202</v>
          </cell>
          <cell r="G73" t="str">
            <v>SUP+RES_AGR</v>
          </cell>
          <cell r="H73" t="str">
            <v>YES</v>
          </cell>
          <cell r="I73" t="str">
            <v>YES</v>
          </cell>
          <cell r="J73" t="str">
            <v>EL</v>
          </cell>
          <cell r="K73" t="str">
            <v>info@volton.gr;info@volton.gr;d.tsitos@volton.gr</v>
          </cell>
          <cell r="N73" t="str">
            <v>g.panagiotou@volton.gr</v>
          </cell>
          <cell r="O73" t="str">
            <v>g.panagiotou@volton.gr;k.pantziris@volton.gr;g.theleritis@volton.gr;g.panagiotou@volton.gr;k.pantziris@volton.gr;g.theleritis@volton.gr</v>
          </cell>
          <cell r="S73" t="str">
            <v>g.panagiotou@volton.gr;k.pantziris@volton.gr</v>
          </cell>
          <cell r="T73" t="str">
            <v>n.palaiologos@volton.gr;p.petridisoglou@volton.gr</v>
          </cell>
        </row>
        <row r="74">
          <cell r="A74" t="str">
            <v>WATT_AND_VOLT</v>
          </cell>
          <cell r="B74" t="str">
            <v>WATT AND VOLT A.E.</v>
          </cell>
          <cell r="C74" t="str">
            <v>29XBLACKPEARL--T</v>
          </cell>
          <cell r="D74" t="str">
            <v>A0003997W.GR</v>
          </cell>
          <cell r="E74" t="str">
            <v>EL998283692</v>
          </cell>
          <cell r="F74" t="str">
            <v>MP15001</v>
          </cell>
          <cell r="G74" t="str">
            <v>SUP+RES_AGR</v>
          </cell>
          <cell r="H74" t="str">
            <v>YES</v>
          </cell>
          <cell r="I74" t="str">
            <v>YES</v>
          </cell>
          <cell r="J74" t="str">
            <v>EL</v>
          </cell>
          <cell r="K74" t="str">
            <v>anastasios@watt-volt.gr</v>
          </cell>
          <cell r="L74" t="str">
            <v>anastasios@watt-volt.gr</v>
          </cell>
          <cell r="N74" t="str">
            <v>n.xanthi@watt-volt.gr</v>
          </cell>
          <cell r="O74" t="str">
            <v>g.makridakis@watt-volt.gr;k.daskalou@watt-volt.gr;m.piacha@watt-volt.gr;v.mavrogenis@watt-volt.gr;k.daskalou@watt-volt.gr;g.makridakis@watt-volt.gr;v.mavrogenis@watt-volt.gr;m.piacha@watt-volt.gr</v>
          </cell>
          <cell r="P74" t="str">
            <v>g.makridakis@watt-volt.gr;k.daskalou@watt-volt.gr</v>
          </cell>
          <cell r="S74" t="str">
            <v>g.makridakis@watt-volt.gr;k.daskalou@watt-volt.gr</v>
          </cell>
          <cell r="T74" t="str">
            <v>k.petrou@watt-volt.gr</v>
          </cell>
        </row>
        <row r="75">
          <cell r="A75" t="str">
            <v>WOOTIS</v>
          </cell>
          <cell r="B75" t="str">
            <v>ΒΟΩΤΗΣ - ΑΝΑΝΕΩΣΙΜΕΣ ΠΗΓΕΣ ΕΝΕΡΓΕΙΑΣ ΑΝΩΝΥΜΗ ΕΤΑΙΡΕΙΑ</v>
          </cell>
          <cell r="C75" t="str">
            <v>29X10001000100DL</v>
          </cell>
          <cell r="D75" t="str">
            <v>A0017056E.GR</v>
          </cell>
          <cell r="E75" t="str">
            <v>EL998697993</v>
          </cell>
          <cell r="F75" t="str">
            <v>MP20302</v>
          </cell>
          <cell r="G75" t="str">
            <v>RES_AGR</v>
          </cell>
          <cell r="H75" t="str">
            <v>YES</v>
          </cell>
          <cell r="I75" t="str">
            <v>YES</v>
          </cell>
          <cell r="J75" t="str">
            <v>EL</v>
          </cell>
          <cell r="K75" t="str">
            <v>papatheodorou@wootis.gr</v>
          </cell>
          <cell r="N75" t="str">
            <v>papatheodorou@wootis.gr</v>
          </cell>
          <cell r="O75" t="str">
            <v>papatheodorou@wootis.gr;michas@wootis.gr;kampili@wootis.gr;kampili@wootis.gr;michas@wootis.gr;papatheodorou@wootis.gr</v>
          </cell>
          <cell r="S75" t="str">
            <v>papatheodorou@wootis.gr;michas@wootis.gr</v>
          </cell>
          <cell r="T75" t="str">
            <v>michas@wootis.gr</v>
          </cell>
        </row>
      </sheetData>
      <sheetData sheetId="54"/>
      <sheetData sheetId="55"/>
      <sheetData sheetId="56"/>
      <sheetData sheetId="57">
        <row r="2">
          <cell r="B2" t="str">
            <v>January</v>
          </cell>
          <cell r="P2" t="str">
            <v>KREMASTA</v>
          </cell>
        </row>
        <row r="3">
          <cell r="B3" t="str">
            <v>February</v>
          </cell>
          <cell r="P3" t="str">
            <v>KASTRAKI</v>
          </cell>
          <cell r="AJ3" t="str">
            <v>Successful</v>
          </cell>
        </row>
        <row r="4">
          <cell r="B4" t="str">
            <v>March</v>
          </cell>
          <cell r="P4" t="str">
            <v>STRATOS1</v>
          </cell>
          <cell r="AJ4" t="str">
            <v>Failed</v>
          </cell>
        </row>
        <row r="5">
          <cell r="B5" t="str">
            <v>April</v>
          </cell>
          <cell r="P5" t="str">
            <v>ILARIONAS</v>
          </cell>
          <cell r="AJ5" t="str">
            <v>Partially</v>
          </cell>
        </row>
        <row r="6">
          <cell r="B6" t="str">
            <v>May</v>
          </cell>
          <cell r="P6" t="str">
            <v>POLYFYTO</v>
          </cell>
          <cell r="AJ6" t="str">
            <v>Delayed</v>
          </cell>
        </row>
        <row r="7">
          <cell r="B7" t="str">
            <v>June</v>
          </cell>
          <cell r="P7" t="str">
            <v>SFIKIA</v>
          </cell>
          <cell r="AJ7" t="str">
            <v>Paused</v>
          </cell>
        </row>
        <row r="8">
          <cell r="B8" t="str">
            <v>July</v>
          </cell>
          <cell r="P8" t="str">
            <v>ASOMATA</v>
          </cell>
        </row>
        <row r="9">
          <cell r="B9" t="str">
            <v>August</v>
          </cell>
          <cell r="P9" t="str">
            <v>P_AOOU</v>
          </cell>
        </row>
        <row r="10">
          <cell r="B10" t="str">
            <v>September</v>
          </cell>
          <cell r="P10" t="str">
            <v>POURNARI1</v>
          </cell>
        </row>
        <row r="11">
          <cell r="B11" t="str">
            <v>October</v>
          </cell>
          <cell r="P11" t="str">
            <v>POURNARI2</v>
          </cell>
        </row>
        <row r="12">
          <cell r="B12" t="str">
            <v>November</v>
          </cell>
          <cell r="P12" t="str">
            <v>THESAVROS</v>
          </cell>
        </row>
        <row r="13">
          <cell r="B13" t="str">
            <v>December</v>
          </cell>
          <cell r="P13" t="str">
            <v>PLATANOVRYSI</v>
          </cell>
        </row>
        <row r="14">
          <cell r="P14" t="str">
            <v>LADONAS</v>
          </cell>
        </row>
        <row r="15">
          <cell r="P15" t="str">
            <v>PLASTIRAS</v>
          </cell>
        </row>
        <row r="16">
          <cell r="P16" t="str">
            <v>AGRAS</v>
          </cell>
        </row>
        <row r="17">
          <cell r="P17" t="str">
            <v>EDESSAIOS</v>
          </cell>
        </row>
      </sheetData>
      <sheetData sheetId="58">
        <row r="3">
          <cell r="A3" t="str">
            <v>Single Sign-On Connectivity</v>
          </cell>
          <cell r="B3" t="str">
            <v>Standing Database Tool Connectivity</v>
          </cell>
          <cell r="C3" t="str">
            <v>Mail server out-of-order</v>
          </cell>
          <cell r="D3" t="str">
            <v>Internet Connectivity</v>
          </cell>
          <cell r="E3" t="str">
            <v>Intranet Connectivity (Internal)</v>
          </cell>
          <cell r="F3" t="str">
            <v>Telephone Line Broken</v>
          </cell>
          <cell r="G3" t="str">
            <v>MMS Connectivity (SingleUser)</v>
          </cell>
          <cell r="H3" t="str">
            <v>MSS Connectivity (SingleUser)</v>
          </cell>
          <cell r="I3" t="str">
            <v>www.lagie.gr out-of-order</v>
          </cell>
          <cell r="J3" t="str">
            <v>Incorrect/Erroneus Load Forecast</v>
          </cell>
          <cell r="K3" t="str">
            <v>Incorrect/Erroneus Load Declarations</v>
          </cell>
          <cell r="L3" t="str">
            <v>Incorrect/Erroneus RES Forecast</v>
          </cell>
          <cell r="M3" t="str">
            <v>Incorrect/Erroneus declarations</v>
          </cell>
          <cell r="N3" t="str">
            <v>Incorrect/Erroneus declarations</v>
          </cell>
          <cell r="O3" t="str">
            <v>Incorrect/Erroneus declarations</v>
          </cell>
          <cell r="P3" t="str">
            <v>Incorrect/Erroneus Requirements</v>
          </cell>
          <cell r="Q3" t="str">
            <v>Incorrect/Erroneus Requirements</v>
          </cell>
          <cell r="R3" t="str">
            <v>Incorrect/Erroneus Constraint</v>
          </cell>
          <cell r="S3" t="str">
            <v>File Uploaded on-behalf-off</v>
          </cell>
          <cell r="T3" t="str">
            <v>Incorrect/Erroneus PTRs</v>
          </cell>
          <cell r="U3" t="str">
            <v>Rejected PEO</v>
          </cell>
          <cell r="V3" t="str">
            <v>Gate shift</v>
          </cell>
          <cell r="W3" t="str">
            <v>XMLs received/uploaded OBO</v>
          </cell>
          <cell r="X3" t="str">
            <v xml:space="preserve">PEO Market-Excluded </v>
          </cell>
          <cell r="Y3" t="str">
            <v>Unit Under TRIP state in D(T)</v>
          </cell>
          <cell r="Z3" t="str">
            <v>Operator OBO XML uploading</v>
          </cell>
          <cell r="AA3" t="str">
            <v>DAS case failed</v>
          </cell>
          <cell r="AB3" t="str">
            <v>DAS case reached time resources</v>
          </cell>
          <cell r="AC3" t="str">
            <v>DAS case failed to download from SOLVER</v>
          </cell>
          <cell r="AD3" t="str">
            <v>DAS Solution reguired DAS-Gate shift</v>
          </cell>
          <cell r="AE3" t="str">
            <v>DAS case MMS_Reports_Analysis failure/partial</v>
          </cell>
          <cell r="AF3" t="str">
            <v>DAS case publication failure/partialy</v>
          </cell>
          <cell r="AG3" t="str">
            <v>DAS Settlement XML failed/partialy to upload</v>
          </cell>
        </row>
        <row r="4">
          <cell r="A4" t="str">
            <v>MUI Performance</v>
          </cell>
          <cell r="B4" t="str">
            <v>MUI Performance</v>
          </cell>
          <cell r="C4" t="str">
            <v>Incoming emails delays/failure</v>
          </cell>
          <cell r="E4" t="str">
            <v>Intranet Connectivity (ADMIE)</v>
          </cell>
          <cell r="F4" t="str">
            <v>FAX Line Broken</v>
          </cell>
          <cell r="G4" t="str">
            <v>MMS Connectivity (SevereFailure)</v>
          </cell>
          <cell r="H4" t="str">
            <v>MSS Connectivity (SevereFailure)</v>
          </cell>
          <cell r="I4" t="str">
            <v>www.lagie.gr TYPO3 Failures</v>
          </cell>
          <cell r="J4" t="str">
            <v>Corrupted XML File</v>
          </cell>
          <cell r="K4" t="str">
            <v>Corrupted XML File</v>
          </cell>
          <cell r="L4" t="str">
            <v>Corrupted XML File</v>
          </cell>
          <cell r="M4" t="str">
            <v>Corrupted XML File</v>
          </cell>
          <cell r="N4" t="str">
            <v>Corrupted XML File</v>
          </cell>
          <cell r="O4" t="str">
            <v>Corrupted XML File</v>
          </cell>
          <cell r="P4" t="str">
            <v>Corrupted XML File</v>
          </cell>
          <cell r="Q4" t="str">
            <v>Corrupted XML File</v>
          </cell>
          <cell r="R4" t="str">
            <v>Corrupted XML File</v>
          </cell>
          <cell r="S4" t="str">
            <v>File Rejected by MMS</v>
          </cell>
          <cell r="T4" t="str">
            <v>Corrupted XML File</v>
          </cell>
          <cell r="U4" t="str">
            <v>Rejected PLD</v>
          </cell>
          <cell r="V4" t="str">
            <v>Gate close failure</v>
          </cell>
          <cell r="W4" t="str">
            <v>XMLs rejected OBO</v>
          </cell>
          <cell r="X4" t="str">
            <v>TED Warnings</v>
          </cell>
          <cell r="Y4" t="str">
            <v>Inconsistent Availability and DS/IDS</v>
          </cell>
          <cell r="Z4" t="str">
            <v>MMS Failed to Create DAS Case</v>
          </cell>
          <cell r="AA4" t="str">
            <v>DAS case solved with violations</v>
          </cell>
          <cell r="AB4" t="str">
            <v>DAS case convergence failed</v>
          </cell>
          <cell r="AC4" t="str">
            <v>DAS case MARKET SPLIT</v>
          </cell>
          <cell r="AD4" t="str">
            <v>DAS Gate-Shift failed to be extended</v>
          </cell>
          <cell r="AE4" t="str">
            <v>DAS case MMS_Reports_Analysis improvements</v>
          </cell>
          <cell r="AF4" t="str">
            <v>DAS case publication emailing failure</v>
          </cell>
          <cell r="AG4" t="str">
            <v>DAS Settlement case failed to PLA</v>
          </cell>
        </row>
        <row r="5">
          <cell r="A5" t="str">
            <v>MMS Database Connectivity</v>
          </cell>
          <cell r="B5" t="str">
            <v>MSS Database Connectivity</v>
          </cell>
          <cell r="C5" t="str">
            <v>Outgoing emails delays/failure</v>
          </cell>
          <cell r="E5" t="str">
            <v>File Servers Failures</v>
          </cell>
          <cell r="G5" t="str">
            <v>MUI Performance</v>
          </cell>
          <cell r="H5" t="str">
            <v>MUI Performance</v>
          </cell>
          <cell r="I5" t="str">
            <v>www.lagie.gr reporting delays</v>
          </cell>
          <cell r="J5" t="str">
            <v>Inconsistent System and Zonal Values</v>
          </cell>
          <cell r="K5" t="str">
            <v>File Rejected by MMS</v>
          </cell>
          <cell r="L5" t="str">
            <v>Inconsistent System and Analytical Values</v>
          </cell>
          <cell r="M5" t="str">
            <v>Inconsistent Daily/Weekly declarations</v>
          </cell>
          <cell r="N5" t="str">
            <v>File Rejected by MMS</v>
          </cell>
          <cell r="O5" t="str">
            <v>File Rejected by MMS</v>
          </cell>
          <cell r="P5" t="str">
            <v>File Rejected by MMS</v>
          </cell>
          <cell r="Q5" t="str">
            <v>File Rejected by MMS</v>
          </cell>
          <cell r="R5" t="str">
            <v>File Rejected by MMS</v>
          </cell>
          <cell r="S5" t="str">
            <v>File not delivered timely for DAS</v>
          </cell>
          <cell r="T5" t="str">
            <v>File Rejected by MMS</v>
          </cell>
          <cell r="U5" t="str">
            <v>Rejected NPLD</v>
          </cell>
          <cell r="V5" t="str">
            <v>Gate open failure</v>
          </cell>
          <cell r="X5" t="str">
            <v>Warning for PEO vs. Capacity</v>
          </cell>
          <cell r="Y5" t="str">
            <v>Additional initialization info from ADMIE</v>
          </cell>
          <cell r="Z5" t="str">
            <v>DAS case "Queued"</v>
          </cell>
          <cell r="AC5" t="str">
            <v>DAS case SMP on limits</v>
          </cell>
          <cell r="AD5" t="str">
            <v>DAS Gate triggered on Non-Approved case</v>
          </cell>
          <cell r="AF5" t="str">
            <v>DAS case publication website failure</v>
          </cell>
          <cell r="AG5" t="str">
            <v>DAS Settlement case failed to SCH</v>
          </cell>
        </row>
        <row r="6">
          <cell r="A6" t="str">
            <v>MMS out-of-order</v>
          </cell>
          <cell r="B6" t="str">
            <v>MSS Internal Reports Connectivity</v>
          </cell>
          <cell r="E6" t="str">
            <v>FTP Servers Failures</v>
          </cell>
          <cell r="G6" t="str">
            <v>MMS Database Connectivity</v>
          </cell>
          <cell r="H6" t="str">
            <v>MSS Database Connectivity</v>
          </cell>
          <cell r="J6" t="str">
            <v>File Rejected by MMS</v>
          </cell>
          <cell r="K6" t="str">
            <v>File not delivered timely</v>
          </cell>
          <cell r="L6" t="str">
            <v>File Rejected by MMS</v>
          </cell>
          <cell r="M6" t="str">
            <v>File Rejected by MMS</v>
          </cell>
          <cell r="N6" t="str">
            <v>File not delivered timely</v>
          </cell>
          <cell r="O6" t="str">
            <v>File not delivered timely</v>
          </cell>
          <cell r="P6" t="str">
            <v>File not delivered timely</v>
          </cell>
          <cell r="Q6" t="str">
            <v>File not delivered timely</v>
          </cell>
          <cell r="R6" t="str">
            <v>File not delivered timely</v>
          </cell>
          <cell r="S6" t="str">
            <v>No file delivered</v>
          </cell>
          <cell r="T6" t="str">
            <v>File not delivered timely</v>
          </cell>
          <cell r="U6" t="str">
            <v>Rejected PRO Primary</v>
          </cell>
          <cell r="Y6" t="str">
            <v>Inconsistent MUI and DAS Solver Data</v>
          </cell>
          <cell r="AC6" t="str">
            <v>DAS case solution &lt;&gt; DAS_Requirements</v>
          </cell>
          <cell r="AD6" t="str">
            <v>DAS Gate and DS Gate inconsistent shift</v>
          </cell>
          <cell r="AF6" t="str">
            <v>DAS case publication backup/storage failure</v>
          </cell>
          <cell r="AG6" t="str">
            <v>DAS Settlement case failed to COS</v>
          </cell>
        </row>
        <row r="7">
          <cell r="A7" t="str">
            <v>MMS Uploading Failure</v>
          </cell>
          <cell r="B7" t="str">
            <v>MSS Internal Reports Performance</v>
          </cell>
          <cell r="E7" t="str">
            <v>Printers Connectivity/Performance</v>
          </cell>
          <cell r="G7" t="str">
            <v>MMS out-of-order</v>
          </cell>
          <cell r="H7" t="str">
            <v>MSS out-of-order</v>
          </cell>
          <cell r="J7" t="str">
            <v>File not delivered timely</v>
          </cell>
          <cell r="K7" t="str">
            <v>No file delivered</v>
          </cell>
          <cell r="L7" t="str">
            <v>File not delivered timely</v>
          </cell>
          <cell r="M7" t="str">
            <v>File not delivered timely</v>
          </cell>
          <cell r="N7" t="str">
            <v>No file delivered</v>
          </cell>
          <cell r="O7" t="str">
            <v>No file delivered</v>
          </cell>
          <cell r="P7" t="str">
            <v>No file delivered</v>
          </cell>
          <cell r="Q7" t="str">
            <v>No file delivered</v>
          </cell>
          <cell r="R7" t="str">
            <v>No file delivered</v>
          </cell>
          <cell r="S7" t="str">
            <v>Inconsistent CHP declarations</v>
          </cell>
          <cell r="T7" t="str">
            <v>No file delivered</v>
          </cell>
          <cell r="U7" t="str">
            <v>Rejected PRO Secondary</v>
          </cell>
          <cell r="AC7" t="str">
            <v>DAS case LOADFORECAST&lt;&gt;LOADDECLARATIONS</v>
          </cell>
          <cell r="AF7" t="str">
            <v>DAS case MMS notification reports failure</v>
          </cell>
          <cell r="AG7" t="str">
            <v>DAS Settlement case failed to DRA</v>
          </cell>
        </row>
        <row r="8">
          <cell r="A8" t="str">
            <v>MMS Command could not be executed completely</v>
          </cell>
          <cell r="G8" t="str">
            <v>MMS Uploading Failure</v>
          </cell>
          <cell r="H8" t="str">
            <v>MSS Downloading/Reports Failure</v>
          </cell>
          <cell r="J8" t="str">
            <v>No file delivered</v>
          </cell>
          <cell r="L8" t="str">
            <v>No file delivered</v>
          </cell>
          <cell r="M8" t="str">
            <v>No file delivered</v>
          </cell>
          <cell r="O8" t="str">
            <v>Inconsistent declaration(s) vs. Ep limits</v>
          </cell>
          <cell r="Q8" t="str">
            <v>NTC/ATC/PTRs Non-Compatibility</v>
          </cell>
          <cell r="T8" t="str">
            <v>NTC/ATC/PTRs Non-Compatibility</v>
          </cell>
          <cell r="U8" t="str">
            <v>Rejected Participants TED</v>
          </cell>
          <cell r="AC8" t="str">
            <v>DAS case AVAILABILITIES &lt;&gt; FORECAST</v>
          </cell>
          <cell r="AF8" t="str">
            <v>DAS case website publication delays/failure</v>
          </cell>
          <cell r="AG8" t="str">
            <v>DAS Settlement case failed to PUB</v>
          </cell>
        </row>
        <row r="9">
          <cell r="A9" t="str">
            <v>MMS Datawarehouse Connectivity</v>
          </cell>
          <cell r="G9" t="str">
            <v>MMS Command could not be executed completely</v>
          </cell>
          <cell r="H9" t="str">
            <v>MSS Command could not be executed completely</v>
          </cell>
          <cell r="M9" t="str">
            <v>Inconsistent declarations and Energy Constraint</v>
          </cell>
          <cell r="O9" t="str">
            <v>Inconsistent declaration(s) vs. Availability</v>
          </cell>
          <cell r="T9" t="str">
            <v>Inconsistent CNF/TOT LT PTRs</v>
          </cell>
          <cell r="U9" t="str">
            <v>Rejected Reserved TED</v>
          </cell>
          <cell r="AC9" t="str">
            <v>DAS case PEOs/NPLDs/PLDs gamming</v>
          </cell>
          <cell r="AG9" t="str">
            <v>DAS Settlement case failed to REB</v>
          </cell>
        </row>
        <row r="10">
          <cell r="A10" t="str">
            <v>MMS DAS Analyst Failures</v>
          </cell>
          <cell r="G10" t="str">
            <v>MMS Token Failures</v>
          </cell>
          <cell r="H10" t="str">
            <v>MSS Token Failures</v>
          </cell>
          <cell r="T10" t="str">
            <v>PTR Warnings vs. PEOs/NPLDs</v>
          </cell>
          <cell r="U10" t="str">
            <v>Rejected GenUnUnavailability</v>
          </cell>
          <cell r="AC10" t="str">
            <v>DAS case no clear Marginal Entity</v>
          </cell>
          <cell r="AG10" t="str">
            <v>DAS Settlement not BALANCED</v>
          </cell>
        </row>
        <row r="11">
          <cell r="G11" t="str">
            <v>MMS email Connectivity</v>
          </cell>
          <cell r="AC11" t="str">
            <v>DAS case inconsistent SMP and PEOs/PLDs</v>
          </cell>
          <cell r="AG11" t="str">
            <v>DAS Settlement DRA counter failed</v>
          </cell>
        </row>
        <row r="12">
          <cell r="G12" t="str">
            <v>MMS Uploading Failure</v>
          </cell>
          <cell r="AC12" t="str">
            <v>DAS case MMS_Reports_Analysis inconsistencies</v>
          </cell>
          <cell r="AG12" t="str">
            <v>DAS Settlement DRA reports missing</v>
          </cell>
        </row>
        <row r="13">
          <cell r="AC13" t="str">
            <v>DAS cases required Override SMPs</v>
          </cell>
          <cell r="AG13" t="str">
            <v>DAS Settlement Accounting Reports failed</v>
          </cell>
        </row>
        <row r="14">
          <cell r="AC14" t="str">
            <v>DAS notification procedure failure (Approve/Notify)</v>
          </cell>
          <cell r="AG14" t="str">
            <v>DAS Billing case failed to PLA</v>
          </cell>
        </row>
        <row r="15">
          <cell r="AG15" t="str">
            <v>DAS Billing case failed to SCH</v>
          </cell>
        </row>
        <row r="16">
          <cell r="AG16" t="str">
            <v>DAS Billing case failed to PUB</v>
          </cell>
        </row>
        <row r="20">
          <cell r="A20" t="str">
            <v>ΑΔΜΗΕ\Operation Planning</v>
          </cell>
          <cell r="B20" t="str">
            <v>Operation_Planning@admie.gr</v>
          </cell>
        </row>
        <row r="21">
          <cell r="A21" t="str">
            <v>ΑΔΜΗΕ\ΙΤ\ΕΚΕΕ</v>
          </cell>
          <cell r="B21" t="str">
            <v>mmssupport@admie.gr</v>
          </cell>
        </row>
        <row r="22">
          <cell r="A22" t="str">
            <v>ΑΔΜΗΕ\ΙΤ\Πειραιάς</v>
          </cell>
          <cell r="B22" t="str">
            <v>admie.telecom@admie.gr</v>
          </cell>
        </row>
        <row r="23">
          <cell r="A23" t="str">
            <v>ΑΔΜΗΕ\Τηλεπικοινωνίες</v>
          </cell>
          <cell r="B23" t="str">
            <v>admie.telecom@admie.gr</v>
          </cell>
        </row>
        <row r="24">
          <cell r="A24" t="str">
            <v>ΑΔΜΗΕ\Scheduling</v>
          </cell>
          <cell r="B24" t="str">
            <v>scheduling@admie.gr</v>
          </cell>
        </row>
        <row r="25">
          <cell r="A25" t="str">
            <v>ΑΔΜΗΕ\Εκκαθάριση</v>
          </cell>
          <cell r="B25" t="str">
            <v>settlement@admie.gr</v>
          </cell>
        </row>
        <row r="26">
          <cell r="A26" t="str">
            <v>ΑΔΜΗΕ\Μητρώο Μονάδων</v>
          </cell>
          <cell r="B26" t="str">
            <v>settlement@admie.gr;mmssupport@admie.gr</v>
          </cell>
        </row>
        <row r="27">
          <cell r="A27" t="str">
            <v>ΑΔΜΗΕ\Μητρώο Συμμετεχόντων</v>
          </cell>
          <cell r="B27" t="str">
            <v>settlement@admie.gr;mmssupport@admie.gr</v>
          </cell>
        </row>
        <row r="28">
          <cell r="A28" t="str">
            <v>ΑΔΜΗΕ\Κατανομή</v>
          </cell>
          <cell r="B28" t="str">
            <v>dispatching@admie.gr</v>
          </cell>
        </row>
        <row r="35">
          <cell r="A35" t="str">
            <v>Υψηλή</v>
          </cell>
          <cell r="B35" t="str">
            <v>15min</v>
          </cell>
        </row>
        <row r="36">
          <cell r="A36" t="str">
            <v>Μέτρια</v>
          </cell>
          <cell r="B36" t="str">
            <v>30min</v>
          </cell>
        </row>
        <row r="37">
          <cell r="A37" t="str">
            <v>Χαμηλή</v>
          </cell>
          <cell r="B37" t="str">
            <v>45min</v>
          </cell>
        </row>
        <row r="38">
          <cell r="B38" t="str">
            <v>1hr</v>
          </cell>
        </row>
        <row r="39">
          <cell r="B39" t="str">
            <v>2hrs</v>
          </cell>
        </row>
        <row r="40">
          <cell r="B40" t="str">
            <v>3hrs</v>
          </cell>
        </row>
        <row r="41">
          <cell r="B41" t="str">
            <v>DAS Gate Openning</v>
          </cell>
        </row>
        <row r="42">
          <cell r="B42" t="str">
            <v>DAS Gate Closure</v>
          </cell>
        </row>
      </sheetData>
      <sheetData sheetId="59"/>
      <sheetData sheetId="60"/>
      <sheetData sheetId="61">
        <row r="32">
          <cell r="B32" t="str">
            <v>\\enxfsrv\Data\HEnEx.AutoMail\Outbox\</v>
          </cell>
        </row>
        <row r="37">
          <cell r="B37" t="str">
            <v>\\enxfsrv\Data\Mkt_MktRepository\ETSS_Reporting\02.PRD\00.ETSS_Pre_Market</v>
          </cell>
        </row>
        <row r="41">
          <cell r="B41" t="str">
            <v>\\enxfsrv\Data\Mkt_MktRepository\ETSS_Reporting\02.PRD\04.ETSS_Results</v>
          </cell>
        </row>
        <row r="43">
          <cell r="B43" t="str">
            <v>\\enxfsrv\Data\Mkt_MktRepository\ETSS_Reporting\02.PRD\05.ETSS_NCCs</v>
          </cell>
        </row>
        <row r="44">
          <cell r="B44" t="str">
            <v>\\enxfsrv\Data\Mkt_MktRepository\ETSS_Reporting\02.PRD\11.Mkts_Calendar\</v>
          </cell>
        </row>
        <row r="45">
          <cell r="B45" t="str">
            <v>\\enxfsrv\Data\Mkt_MktRepository\ETSS_Reporting\02.PRD\12.Mkts_Malfunctions\</v>
          </cell>
        </row>
        <row r="46">
          <cell r="B46" t="str">
            <v>\\enxfsrv\Data\Mkt_MktRepository\ETSS_Reporting\02.PRD\07.Hydro_Variable_Cost</v>
          </cell>
        </row>
        <row r="47">
          <cell r="B47" t="str">
            <v>\\enxfsrv\Data\Mkt_MktRepository\ETSS_Reporting\02.PRD\08.DAPEEP\01.RES_Reports</v>
          </cell>
        </row>
        <row r="48">
          <cell r="B48" t="str">
            <v>\\enxfsrv\Data\Mkt_MktRepository\ETSS_Reporting\02.PRD\08.DAPEEP\00.RES_Representation_Table</v>
          </cell>
        </row>
        <row r="51">
          <cell r="B51" t="str">
            <v>\\enxfsrv\Data\Mkt_MktRepository\ETSS_Reporting\02.PRD\10.XML_Files_Created</v>
          </cell>
        </row>
        <row r="56">
          <cell r="B56" t="str">
            <v>B:\</v>
          </cell>
        </row>
        <row r="88">
          <cell r="B88" t="str">
            <v>Παπαθανασίου Αθανάσιος</v>
          </cell>
        </row>
        <row r="89">
          <cell r="B89" t="str">
            <v>Τασούλης Αναστάσης</v>
          </cell>
        </row>
        <row r="90">
          <cell r="B90" t="str">
            <v>Ζήσιμος Δημήτριος</v>
          </cell>
        </row>
        <row r="91">
          <cell r="B91" t="str">
            <v>Ταγκίρης Δημήτριος</v>
          </cell>
        </row>
        <row r="92">
          <cell r="B92" t="str">
            <v>Σεμερτζίδου Ελένη</v>
          </cell>
        </row>
        <row r="93">
          <cell r="B93" t="str">
            <v>Καλλιγερος Ιωάννης</v>
          </cell>
        </row>
        <row r="94">
          <cell r="B94" t="str">
            <v>Τόλιας Αθανάσιος</v>
          </cell>
        </row>
        <row r="95">
          <cell r="B95" t="str">
            <v>Φαλιέρος Φίλιππος</v>
          </cell>
        </row>
        <row r="100">
          <cell r="B100" t="str">
            <v>c.zoumas@enexgroup.gr;e.lampaditou@enexgroup.gr;k.oureilidis@enexgroup.gr</v>
          </cell>
        </row>
        <row r="101">
          <cell r="B101" t="str">
            <v>D.Katsigiannis@athexgroup.gr;A.Rallis@athexgroup.gr;C.Sakellariou@athexgroup.gr;G.Christakeas@athexgroup.gr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47"/>
  <sheetViews>
    <sheetView showGridLines="0" tabSelected="1" zoomScale="75" zoomScaleNormal="7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A19" sqref="A19"/>
    </sheetView>
  </sheetViews>
  <sheetFormatPr defaultColWidth="9.140625" defaultRowHeight="15.95" customHeight="1" x14ac:dyDescent="0.2"/>
  <cols>
    <col min="1" max="1" width="42.140625" style="5" customWidth="1"/>
    <col min="2" max="25" width="10.7109375" style="5" customWidth="1"/>
    <col min="26" max="26" width="10.7109375" style="5" hidden="1" customWidth="1"/>
    <col min="27" max="27" width="14.7109375" style="5" customWidth="1"/>
    <col min="28" max="16384" width="9.140625" style="5"/>
  </cols>
  <sheetData>
    <row r="1" spans="1:27" ht="39.950000000000003" customHeight="1" thickBot="1" x14ac:dyDescent="0.25">
      <c r="A1" s="1" t="s">
        <v>46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 t="s">
        <v>0</v>
      </c>
      <c r="W1" s="4"/>
      <c r="X1" s="4"/>
      <c r="Y1" s="4"/>
      <c r="Z1" s="4"/>
      <c r="AA1" s="4"/>
    </row>
    <row r="2" spans="1:27" ht="30" customHeight="1" thickBot="1" x14ac:dyDescent="0.25">
      <c r="A2" s="6">
        <v>44451</v>
      </c>
      <c r="B2" s="7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9">
        <v>24</v>
      </c>
      <c r="Z2" s="10"/>
      <c r="AA2" s="11" t="s">
        <v>1</v>
      </c>
    </row>
    <row r="3" spans="1:27" ht="30" customHeight="1" thickBot="1" x14ac:dyDescent="0.25">
      <c r="A3" s="12" t="s">
        <v>2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7" ht="24.95" customHeight="1" x14ac:dyDescent="0.2">
      <c r="A4" s="16" t="s">
        <v>3</v>
      </c>
      <c r="B4" s="17">
        <v>24.146000000000001</v>
      </c>
      <c r="C4" s="18">
        <v>27.84</v>
      </c>
      <c r="D4" s="18">
        <v>23.667000000000002</v>
      </c>
      <c r="E4" s="18">
        <v>21.357999999999997</v>
      </c>
      <c r="F4" s="18">
        <v>10.587</v>
      </c>
      <c r="G4" s="18">
        <v>11.167</v>
      </c>
      <c r="H4" s="18">
        <v>17.812999999999999</v>
      </c>
      <c r="I4" s="18">
        <v>29.928000000000001</v>
      </c>
      <c r="J4" s="18">
        <v>45.619000000000007</v>
      </c>
      <c r="K4" s="18">
        <v>34.200000000000003</v>
      </c>
      <c r="L4" s="18">
        <v>28.631</v>
      </c>
      <c r="M4" s="18">
        <v>26.048000000000002</v>
      </c>
      <c r="N4" s="18">
        <v>11.391</v>
      </c>
      <c r="O4" s="18">
        <v>10.68</v>
      </c>
      <c r="P4" s="18">
        <v>7.3160000000000007</v>
      </c>
      <c r="Q4" s="18">
        <v>7.774</v>
      </c>
      <c r="R4" s="18">
        <v>8.8490000000000002</v>
      </c>
      <c r="S4" s="18">
        <v>5.1170000000000009</v>
      </c>
      <c r="T4" s="18">
        <v>3.76</v>
      </c>
      <c r="U4" s="18">
        <v>13.613999999999999</v>
      </c>
      <c r="V4" s="18">
        <v>3.214</v>
      </c>
      <c r="W4" s="18">
        <v>2.6660000000000004</v>
      </c>
      <c r="X4" s="18">
        <v>12.587</v>
      </c>
      <c r="Y4" s="18">
        <v>3.0680000000000001</v>
      </c>
      <c r="Z4" s="19"/>
      <c r="AA4" s="20">
        <f>SUM(B4:Z4)</f>
        <v>391.03999999999996</v>
      </c>
    </row>
    <row r="5" spans="1:27" ht="24.95" customHeight="1" thickBot="1" x14ac:dyDescent="0.25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5"/>
    </row>
    <row r="6" spans="1:27" ht="30" customHeight="1" thickBot="1" x14ac:dyDescent="0.25">
      <c r="A6" s="12" t="s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spans="1:27" ht="24.95" customHeight="1" x14ac:dyDescent="0.2">
      <c r="A7" s="26" t="s">
        <v>3</v>
      </c>
      <c r="B7" s="27">
        <v>117.35</v>
      </c>
      <c r="C7" s="28">
        <v>108.5</v>
      </c>
      <c r="D7" s="28">
        <v>103.93</v>
      </c>
      <c r="E7" s="28">
        <v>103</v>
      </c>
      <c r="F7" s="28">
        <v>97.7</v>
      </c>
      <c r="G7" s="28">
        <v>102.48</v>
      </c>
      <c r="H7" s="28">
        <v>101.01</v>
      </c>
      <c r="I7" s="28">
        <v>103</v>
      </c>
      <c r="J7" s="28">
        <v>103.93</v>
      </c>
      <c r="K7" s="28">
        <v>103.93</v>
      </c>
      <c r="L7" s="28">
        <v>99.47</v>
      </c>
      <c r="M7" s="28">
        <v>103.72</v>
      </c>
      <c r="N7" s="28">
        <v>103</v>
      </c>
      <c r="O7" s="28">
        <v>97.97</v>
      </c>
      <c r="P7" s="28">
        <v>99.57</v>
      </c>
      <c r="Q7" s="28">
        <v>103</v>
      </c>
      <c r="R7" s="28">
        <v>109</v>
      </c>
      <c r="S7" s="28">
        <v>109</v>
      </c>
      <c r="T7" s="28">
        <v>118.7</v>
      </c>
      <c r="U7" s="28">
        <v>144.03</v>
      </c>
      <c r="V7" s="28">
        <v>134.76</v>
      </c>
      <c r="W7" s="28">
        <v>126.89</v>
      </c>
      <c r="X7" s="28">
        <v>137.04</v>
      </c>
      <c r="Y7" s="28">
        <v>116.51</v>
      </c>
      <c r="Z7" s="29"/>
      <c r="AA7" s="30">
        <f>IF(SUM(GR_MAINLAND_MCP_SUM_SELL)&lt;&gt;0,AVERAGEIF(GR_MAINLAND_MCP_SUM_SELL,"&lt;&gt;"""),"")</f>
        <v>110.31208333333335</v>
      </c>
    </row>
    <row r="8" spans="1:27" ht="24.95" customHeight="1" thickBot="1" x14ac:dyDescent="0.2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4"/>
      <c r="AA8" s="35"/>
    </row>
    <row r="9" spans="1:27" ht="30" customHeight="1" thickBot="1" x14ac:dyDescent="0.25">
      <c r="A9" s="36" t="s">
        <v>5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  <c r="AA9" s="11" t="s">
        <v>1</v>
      </c>
    </row>
    <row r="10" spans="1:27" ht="24.95" customHeight="1" x14ac:dyDescent="0.2">
      <c r="A10" s="40" t="s">
        <v>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4">
        <f>SUM(B10:Z10)</f>
        <v>0</v>
      </c>
    </row>
    <row r="11" spans="1:27" ht="24.95" customHeight="1" x14ac:dyDescent="0.2">
      <c r="A11" s="45" t="s">
        <v>7</v>
      </c>
      <c r="B11" s="46">
        <v>10.113</v>
      </c>
      <c r="C11" s="47">
        <v>14.499000000000001</v>
      </c>
      <c r="D11" s="47">
        <v>7.9580000000000002</v>
      </c>
      <c r="E11" s="47">
        <v>7.36</v>
      </c>
      <c r="F11" s="47"/>
      <c r="G11" s="47"/>
      <c r="H11" s="47"/>
      <c r="I11" s="47">
        <v>20.395</v>
      </c>
      <c r="J11" s="47">
        <v>33.024000000000001</v>
      </c>
      <c r="K11" s="47">
        <v>22.201000000000001</v>
      </c>
      <c r="L11" s="47"/>
      <c r="M11" s="47">
        <v>4.7699999999999996</v>
      </c>
      <c r="N11" s="47">
        <v>2.3490000000000002</v>
      </c>
      <c r="O11" s="47"/>
      <c r="P11" s="47"/>
      <c r="Q11" s="47">
        <v>5.9020000000000001</v>
      </c>
      <c r="R11" s="47">
        <v>1.19</v>
      </c>
      <c r="S11" s="47">
        <v>2.0590000000000002</v>
      </c>
      <c r="T11" s="47">
        <v>2.0230000000000001</v>
      </c>
      <c r="U11" s="47"/>
      <c r="V11" s="47"/>
      <c r="W11" s="47">
        <v>0.20899999999999999</v>
      </c>
      <c r="X11" s="47"/>
      <c r="Y11" s="47">
        <v>2.109</v>
      </c>
      <c r="Z11" s="48"/>
      <c r="AA11" s="49">
        <f>SUM(B11:Z11)</f>
        <v>136.161</v>
      </c>
    </row>
    <row r="12" spans="1:27" ht="24.95" customHeight="1" x14ac:dyDescent="0.2">
      <c r="A12" s="45" t="s">
        <v>8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9">
        <f>SUM(B12:Z12)</f>
        <v>0</v>
      </c>
    </row>
    <row r="13" spans="1:27" ht="24.95" customHeight="1" x14ac:dyDescent="0.2">
      <c r="A13" s="50" t="s">
        <v>9</v>
      </c>
      <c r="B13" s="51">
        <v>4</v>
      </c>
      <c r="C13" s="52">
        <v>4</v>
      </c>
      <c r="D13" s="52">
        <v>6.5009999999999994</v>
      </c>
      <c r="E13" s="52">
        <v>4.6879999999999997</v>
      </c>
      <c r="F13" s="52">
        <v>1.66</v>
      </c>
      <c r="G13" s="52">
        <v>1.6179999999999999</v>
      </c>
      <c r="H13" s="52">
        <v>8.3550000000000004</v>
      </c>
      <c r="I13" s="52">
        <v>7.0000000000000001E-3</v>
      </c>
      <c r="J13" s="52">
        <v>3.2730000000000001</v>
      </c>
      <c r="K13" s="52">
        <v>3.33</v>
      </c>
      <c r="L13" s="52">
        <v>19.11</v>
      </c>
      <c r="M13" s="52">
        <v>10.019</v>
      </c>
      <c r="N13" s="52">
        <v>8.06</v>
      </c>
      <c r="O13" s="52">
        <v>9.6950000000000003</v>
      </c>
      <c r="P13" s="52">
        <v>7.2100000000000009</v>
      </c>
      <c r="Q13" s="52">
        <v>1.8719999999999999</v>
      </c>
      <c r="R13" s="52">
        <v>7.2690000000000001</v>
      </c>
      <c r="S13" s="52">
        <v>2.339</v>
      </c>
      <c r="T13" s="52"/>
      <c r="U13" s="52">
        <v>10.391999999999999</v>
      </c>
      <c r="V13" s="52"/>
      <c r="W13" s="52"/>
      <c r="X13" s="52">
        <v>10.183</v>
      </c>
      <c r="Y13" s="52"/>
      <c r="Z13" s="53"/>
      <c r="AA13" s="54">
        <f>SUM(B13:Z13)</f>
        <v>123.58100000000002</v>
      </c>
    </row>
    <row r="14" spans="1:27" ht="30" customHeight="1" thickBot="1" x14ac:dyDescent="0.25">
      <c r="A14" s="55" t="s">
        <v>10</v>
      </c>
      <c r="B14" s="56">
        <f>IF(LEN(B$2)&gt;0,SUM(B10:B13),"")</f>
        <v>14.113</v>
      </c>
      <c r="C14" s="57">
        <f t="shared" ref="C14:Z14" si="0">IF(LEN(C$2)&gt;0,SUM(C10:C13),"")</f>
        <v>18.499000000000002</v>
      </c>
      <c r="D14" s="57">
        <f t="shared" si="0"/>
        <v>14.459</v>
      </c>
      <c r="E14" s="57">
        <f t="shared" si="0"/>
        <v>12.048</v>
      </c>
      <c r="F14" s="57">
        <f t="shared" si="0"/>
        <v>1.66</v>
      </c>
      <c r="G14" s="57">
        <f t="shared" si="0"/>
        <v>1.6179999999999999</v>
      </c>
      <c r="H14" s="57">
        <f t="shared" si="0"/>
        <v>8.3550000000000004</v>
      </c>
      <c r="I14" s="57">
        <f t="shared" si="0"/>
        <v>20.402000000000001</v>
      </c>
      <c r="J14" s="57">
        <f t="shared" si="0"/>
        <v>36.297000000000004</v>
      </c>
      <c r="K14" s="57">
        <f t="shared" si="0"/>
        <v>25.530999999999999</v>
      </c>
      <c r="L14" s="57">
        <f t="shared" si="0"/>
        <v>19.11</v>
      </c>
      <c r="M14" s="57">
        <f t="shared" si="0"/>
        <v>14.789</v>
      </c>
      <c r="N14" s="57">
        <f t="shared" si="0"/>
        <v>10.409000000000001</v>
      </c>
      <c r="O14" s="57">
        <f t="shared" si="0"/>
        <v>9.6950000000000003</v>
      </c>
      <c r="P14" s="57">
        <f t="shared" si="0"/>
        <v>7.2100000000000009</v>
      </c>
      <c r="Q14" s="57">
        <f t="shared" si="0"/>
        <v>7.774</v>
      </c>
      <c r="R14" s="57">
        <f t="shared" si="0"/>
        <v>8.4589999999999996</v>
      </c>
      <c r="S14" s="57">
        <f t="shared" si="0"/>
        <v>4.3979999999999997</v>
      </c>
      <c r="T14" s="57">
        <f t="shared" si="0"/>
        <v>2.0230000000000001</v>
      </c>
      <c r="U14" s="57">
        <f t="shared" si="0"/>
        <v>10.391999999999999</v>
      </c>
      <c r="V14" s="57">
        <f t="shared" si="0"/>
        <v>0</v>
      </c>
      <c r="W14" s="57">
        <f t="shared" si="0"/>
        <v>0.20899999999999999</v>
      </c>
      <c r="X14" s="57">
        <f t="shared" si="0"/>
        <v>10.183</v>
      </c>
      <c r="Y14" s="57">
        <f t="shared" si="0"/>
        <v>2.109</v>
      </c>
      <c r="Z14" s="58" t="str">
        <f t="shared" si="0"/>
        <v/>
      </c>
      <c r="AA14" s="59">
        <f>SUM(AA9:AA13)</f>
        <v>259.74200000000002</v>
      </c>
    </row>
    <row r="15" spans="1:27" ht="18" customHeight="1" thickBot="1" x14ac:dyDescent="0.25">
      <c r="A15" s="60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27" ht="30" customHeight="1" thickBot="1" x14ac:dyDescent="0.25">
      <c r="A16" s="64" t="s">
        <v>11</v>
      </c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9"/>
      <c r="AA16" s="11" t="s">
        <v>1</v>
      </c>
    </row>
    <row r="17" spans="1:27" ht="24.95" customHeight="1" x14ac:dyDescent="0.2">
      <c r="A17" s="65" t="s">
        <v>12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  <c r="AA17" s="69">
        <f>SUM(B17:Z17)</f>
        <v>0</v>
      </c>
    </row>
    <row r="18" spans="1:27" ht="24.95" customHeight="1" x14ac:dyDescent="0.2">
      <c r="A18" s="70" t="s">
        <v>13</v>
      </c>
      <c r="B18" s="71">
        <v>4.2309999999999999</v>
      </c>
      <c r="C18" s="72">
        <v>4.1449999999999996</v>
      </c>
      <c r="D18" s="72">
        <v>4.069</v>
      </c>
      <c r="E18" s="72">
        <v>4.0119999999999996</v>
      </c>
      <c r="F18" s="72">
        <v>3.9359999999999999</v>
      </c>
      <c r="G18" s="72">
        <v>3.8340000000000001</v>
      </c>
      <c r="H18" s="72">
        <v>3.86</v>
      </c>
      <c r="I18" s="72">
        <v>3.952</v>
      </c>
      <c r="J18" s="72">
        <v>4.0129999999999999</v>
      </c>
      <c r="K18" s="72">
        <v>4.1520000000000001</v>
      </c>
      <c r="L18" s="72">
        <v>4.3179999999999996</v>
      </c>
      <c r="M18" s="72">
        <v>4.29</v>
      </c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74">
        <f>SUM(B18:Z18)</f>
        <v>48.811999999999998</v>
      </c>
    </row>
    <row r="19" spans="1:27" ht="24.95" customHeight="1" x14ac:dyDescent="0.2">
      <c r="A19" s="70" t="s">
        <v>14</v>
      </c>
      <c r="B19" s="75">
        <v>5.8019999999999996</v>
      </c>
      <c r="C19" s="76">
        <v>5.1959999999999997</v>
      </c>
      <c r="D19" s="76">
        <v>5.1390000000000002</v>
      </c>
      <c r="E19" s="76">
        <v>5.298</v>
      </c>
      <c r="F19" s="76">
        <v>4.9909999999999997</v>
      </c>
      <c r="G19" s="76">
        <v>5.7149999999999999</v>
      </c>
      <c r="H19" s="76">
        <v>5.5979999999999999</v>
      </c>
      <c r="I19" s="76">
        <v>5.5739999999999998</v>
      </c>
      <c r="J19" s="76">
        <v>5.3090000000000002</v>
      </c>
      <c r="K19" s="76">
        <v>4.5170000000000003</v>
      </c>
      <c r="L19" s="76">
        <v>5.2030000000000003</v>
      </c>
      <c r="M19" s="76">
        <v>6.9690000000000003</v>
      </c>
      <c r="N19" s="76">
        <v>0.98199999999999998</v>
      </c>
      <c r="O19" s="76">
        <v>0.98499999999999999</v>
      </c>
      <c r="P19" s="76">
        <v>0.106</v>
      </c>
      <c r="Q19" s="76"/>
      <c r="R19" s="76">
        <v>0.39</v>
      </c>
      <c r="S19" s="76">
        <v>0.71899999999999997</v>
      </c>
      <c r="T19" s="76">
        <v>1.7370000000000001</v>
      </c>
      <c r="U19" s="76">
        <v>3.2220000000000004</v>
      </c>
      <c r="V19" s="76">
        <v>3.214</v>
      </c>
      <c r="W19" s="76">
        <v>2.4569999999999999</v>
      </c>
      <c r="X19" s="76">
        <v>2.4039999999999999</v>
      </c>
      <c r="Y19" s="76">
        <v>0.95899999999999996</v>
      </c>
      <c r="Z19" s="73"/>
      <c r="AA19" s="74">
        <f>SUM(B19:Z19)</f>
        <v>82.485999999999976</v>
      </c>
    </row>
    <row r="20" spans="1:27" ht="24.95" customHeight="1" x14ac:dyDescent="0.2">
      <c r="A20" s="77" t="s">
        <v>15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8"/>
      <c r="AA20" s="79">
        <f>SUM(B20:Z20)</f>
        <v>0</v>
      </c>
    </row>
    <row r="21" spans="1:27" ht="24.95" customHeight="1" x14ac:dyDescent="0.2">
      <c r="A21" s="80" t="s">
        <v>16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4">
        <f>SUM(B21:Z21)</f>
        <v>0</v>
      </c>
    </row>
    <row r="22" spans="1:27" ht="30" customHeight="1" thickBot="1" x14ac:dyDescent="0.25">
      <c r="A22" s="81" t="s">
        <v>17</v>
      </c>
      <c r="B22" s="82">
        <f>IF(LEN(B$2)&gt;0,SUM(B17:B21),"")</f>
        <v>10.032999999999999</v>
      </c>
      <c r="C22" s="83">
        <f t="shared" ref="C22:Z22" si="1">IF(LEN(C$2)&gt;0,SUM(C17:C21),"")</f>
        <v>9.3409999999999993</v>
      </c>
      <c r="D22" s="83">
        <f t="shared" si="1"/>
        <v>9.2080000000000002</v>
      </c>
      <c r="E22" s="83">
        <f t="shared" si="1"/>
        <v>9.3099999999999987</v>
      </c>
      <c r="F22" s="83">
        <f t="shared" si="1"/>
        <v>8.9269999999999996</v>
      </c>
      <c r="G22" s="83">
        <f t="shared" si="1"/>
        <v>9.5489999999999995</v>
      </c>
      <c r="H22" s="83">
        <f t="shared" si="1"/>
        <v>9.4580000000000002</v>
      </c>
      <c r="I22" s="83">
        <f t="shared" si="1"/>
        <v>9.5259999999999998</v>
      </c>
      <c r="J22" s="83">
        <f t="shared" si="1"/>
        <v>9.3219999999999992</v>
      </c>
      <c r="K22" s="83">
        <f t="shared" si="1"/>
        <v>8.6690000000000005</v>
      </c>
      <c r="L22" s="83">
        <f t="shared" si="1"/>
        <v>9.5210000000000008</v>
      </c>
      <c r="M22" s="83">
        <f t="shared" si="1"/>
        <v>11.259</v>
      </c>
      <c r="N22" s="83">
        <f t="shared" si="1"/>
        <v>0.98199999999999998</v>
      </c>
      <c r="O22" s="83">
        <f t="shared" si="1"/>
        <v>0.98499999999999999</v>
      </c>
      <c r="P22" s="83">
        <f t="shared" si="1"/>
        <v>0.106</v>
      </c>
      <c r="Q22" s="83">
        <f t="shared" si="1"/>
        <v>0</v>
      </c>
      <c r="R22" s="83">
        <f t="shared" si="1"/>
        <v>0.39</v>
      </c>
      <c r="S22" s="83">
        <f t="shared" si="1"/>
        <v>0.71899999999999997</v>
      </c>
      <c r="T22" s="83">
        <f t="shared" si="1"/>
        <v>1.7370000000000001</v>
      </c>
      <c r="U22" s="83">
        <f t="shared" si="1"/>
        <v>3.2220000000000004</v>
      </c>
      <c r="V22" s="83">
        <f t="shared" si="1"/>
        <v>3.214</v>
      </c>
      <c r="W22" s="83">
        <f t="shared" si="1"/>
        <v>2.4569999999999999</v>
      </c>
      <c r="X22" s="83">
        <f t="shared" si="1"/>
        <v>2.4039999999999999</v>
      </c>
      <c r="Y22" s="83">
        <f t="shared" si="1"/>
        <v>0.95899999999999996</v>
      </c>
      <c r="Z22" s="84" t="str">
        <f t="shared" si="1"/>
        <v/>
      </c>
      <c r="AA22" s="85">
        <f>SUM(AA17:AA21)</f>
        <v>131.29799999999997</v>
      </c>
    </row>
    <row r="23" spans="1:27" ht="18" customHeight="1" thickBot="1" x14ac:dyDescent="0.25">
      <c r="A23" s="60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3"/>
    </row>
    <row r="24" spans="1:27" ht="30" customHeight="1" thickBot="1" x14ac:dyDescent="0.25">
      <c r="A24" s="64" t="s">
        <v>18</v>
      </c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11" t="s">
        <v>1</v>
      </c>
    </row>
    <row r="25" spans="1:27" ht="24.95" customHeight="1" x14ac:dyDescent="0.2">
      <c r="A25" s="65" t="s">
        <v>19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8"/>
      <c r="AA25" s="69">
        <f>SUM(B25:Z25)</f>
        <v>0</v>
      </c>
    </row>
    <row r="26" spans="1:27" ht="24.95" customHeight="1" x14ac:dyDescent="0.2">
      <c r="A26" s="70" t="s">
        <v>20</v>
      </c>
      <c r="B26" s="71">
        <v>24.146000000000001</v>
      </c>
      <c r="C26" s="72">
        <v>27.84</v>
      </c>
      <c r="D26" s="72">
        <v>23.667000000000002</v>
      </c>
      <c r="E26" s="72">
        <v>21.358000000000001</v>
      </c>
      <c r="F26" s="72">
        <v>10.587</v>
      </c>
      <c r="G26" s="72">
        <v>11.167</v>
      </c>
      <c r="H26" s="72">
        <v>17.812999999999999</v>
      </c>
      <c r="I26" s="72">
        <v>29.928000000000001</v>
      </c>
      <c r="J26" s="72">
        <v>45.619</v>
      </c>
      <c r="K26" s="72">
        <v>34.200000000000003</v>
      </c>
      <c r="L26" s="72">
        <v>28.631</v>
      </c>
      <c r="M26" s="72">
        <v>26.047999999999998</v>
      </c>
      <c r="N26" s="72">
        <v>11.391</v>
      </c>
      <c r="O26" s="72">
        <v>10.68</v>
      </c>
      <c r="P26" s="72">
        <v>7.3159999999999998</v>
      </c>
      <c r="Q26" s="72">
        <v>7.774</v>
      </c>
      <c r="R26" s="72">
        <v>8.8490000000000002</v>
      </c>
      <c r="S26" s="72">
        <v>5.117</v>
      </c>
      <c r="T26" s="72">
        <v>3.76</v>
      </c>
      <c r="U26" s="72">
        <v>13.614000000000001</v>
      </c>
      <c r="V26" s="72">
        <v>3.214</v>
      </c>
      <c r="W26" s="72">
        <v>2.6659999999999999</v>
      </c>
      <c r="X26" s="72">
        <v>12.587</v>
      </c>
      <c r="Y26" s="72">
        <v>3.0680000000000001</v>
      </c>
      <c r="Z26" s="73"/>
      <c r="AA26" s="74">
        <f>SUM(B26:Z26)</f>
        <v>391.03999999999996</v>
      </c>
    </row>
    <row r="27" spans="1:27" ht="24.95" customHeight="1" x14ac:dyDescent="0.2">
      <c r="A27" s="77" t="s">
        <v>21</v>
      </c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8"/>
      <c r="AA27" s="79">
        <f>SUM(B27:Z27)</f>
        <v>0</v>
      </c>
    </row>
    <row r="28" spans="1:27" ht="30" customHeight="1" thickBot="1" x14ac:dyDescent="0.25">
      <c r="A28" s="55" t="s">
        <v>22</v>
      </c>
      <c r="B28" s="56">
        <f>IF(LEN(B$2)&gt;0,SUM(B25:B27),"")</f>
        <v>24.146000000000001</v>
      </c>
      <c r="C28" s="57">
        <f t="shared" ref="C28:Z28" si="2">IF(LEN(C$2)&gt;0,SUM(C25:C27),"")</f>
        <v>27.84</v>
      </c>
      <c r="D28" s="57">
        <f t="shared" si="2"/>
        <v>23.667000000000002</v>
      </c>
      <c r="E28" s="57">
        <f t="shared" si="2"/>
        <v>21.358000000000001</v>
      </c>
      <c r="F28" s="57">
        <f t="shared" si="2"/>
        <v>10.587</v>
      </c>
      <c r="G28" s="57">
        <f t="shared" si="2"/>
        <v>11.167</v>
      </c>
      <c r="H28" s="57">
        <f t="shared" si="2"/>
        <v>17.812999999999999</v>
      </c>
      <c r="I28" s="57">
        <f t="shared" si="2"/>
        <v>29.928000000000001</v>
      </c>
      <c r="J28" s="57">
        <f t="shared" si="2"/>
        <v>45.619</v>
      </c>
      <c r="K28" s="57">
        <f t="shared" si="2"/>
        <v>34.200000000000003</v>
      </c>
      <c r="L28" s="57">
        <f t="shared" si="2"/>
        <v>28.631</v>
      </c>
      <c r="M28" s="57">
        <f t="shared" si="2"/>
        <v>26.047999999999998</v>
      </c>
      <c r="N28" s="57">
        <f t="shared" si="2"/>
        <v>11.391</v>
      </c>
      <c r="O28" s="57">
        <f t="shared" si="2"/>
        <v>10.68</v>
      </c>
      <c r="P28" s="57">
        <f t="shared" si="2"/>
        <v>7.3159999999999998</v>
      </c>
      <c r="Q28" s="57">
        <f t="shared" si="2"/>
        <v>7.774</v>
      </c>
      <c r="R28" s="57">
        <f t="shared" si="2"/>
        <v>8.8490000000000002</v>
      </c>
      <c r="S28" s="57">
        <f t="shared" si="2"/>
        <v>5.117</v>
      </c>
      <c r="T28" s="57">
        <f t="shared" si="2"/>
        <v>3.76</v>
      </c>
      <c r="U28" s="57">
        <f t="shared" si="2"/>
        <v>13.614000000000001</v>
      </c>
      <c r="V28" s="57">
        <f t="shared" si="2"/>
        <v>3.214</v>
      </c>
      <c r="W28" s="57">
        <f t="shared" si="2"/>
        <v>2.6659999999999999</v>
      </c>
      <c r="X28" s="57">
        <f t="shared" si="2"/>
        <v>12.587</v>
      </c>
      <c r="Y28" s="57">
        <f t="shared" si="2"/>
        <v>3.0680000000000001</v>
      </c>
      <c r="Z28" s="58" t="str">
        <f t="shared" si="2"/>
        <v/>
      </c>
      <c r="AA28" s="59">
        <f>SUM(AA25:AA27)</f>
        <v>391.03999999999996</v>
      </c>
    </row>
    <row r="29" spans="1:27" ht="18" customHeight="1" thickBot="1" x14ac:dyDescent="0.25">
      <c r="A29" s="60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</row>
    <row r="30" spans="1:27" ht="30" customHeight="1" thickBot="1" x14ac:dyDescent="0.25">
      <c r="A30" s="36" t="s">
        <v>23</v>
      </c>
      <c r="B30" s="86">
        <v>1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/>
    </row>
    <row r="31" spans="1:27" ht="24.95" customHeight="1" x14ac:dyDescent="0.2">
      <c r="A31" s="65" t="s">
        <v>24</v>
      </c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69">
        <f t="shared" ref="AA31:AA36" si="3">SUM(B31:Z31)</f>
        <v>0</v>
      </c>
    </row>
    <row r="32" spans="1:27" ht="24.95" customHeight="1" x14ac:dyDescent="0.2">
      <c r="A32" s="92" t="s">
        <v>25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  <c r="AA32" s="74">
        <f t="shared" si="3"/>
        <v>0</v>
      </c>
    </row>
    <row r="33" spans="1:27" ht="24.95" customHeight="1" x14ac:dyDescent="0.2">
      <c r="A33" s="92" t="s">
        <v>26</v>
      </c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74">
        <f t="shared" si="3"/>
        <v>0</v>
      </c>
    </row>
    <row r="34" spans="1:27" ht="24.95" customHeight="1" x14ac:dyDescent="0.2">
      <c r="A34" s="92" t="s">
        <v>27</v>
      </c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74">
        <f t="shared" si="3"/>
        <v>0</v>
      </c>
    </row>
    <row r="35" spans="1:27" ht="24.95" customHeight="1" x14ac:dyDescent="0.2">
      <c r="A35" s="92" t="s">
        <v>28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74">
        <f t="shared" si="3"/>
        <v>0</v>
      </c>
    </row>
    <row r="36" spans="1:27" ht="30" customHeight="1" thickBot="1" x14ac:dyDescent="0.25">
      <c r="A36" s="81" t="s">
        <v>29</v>
      </c>
      <c r="B36" s="82">
        <f>IF(LEN(B$2)&gt;0,SUM(B31:B35),"")</f>
        <v>0</v>
      </c>
      <c r="C36" s="83">
        <f t="shared" ref="C36:Z36" si="4">IF(LEN(C$2)&gt;0,SUM(C31:C35),"")</f>
        <v>0</v>
      </c>
      <c r="D36" s="83">
        <f t="shared" si="4"/>
        <v>0</v>
      </c>
      <c r="E36" s="83">
        <f t="shared" si="4"/>
        <v>0</v>
      </c>
      <c r="F36" s="83">
        <f t="shared" si="4"/>
        <v>0</v>
      </c>
      <c r="G36" s="83">
        <f t="shared" si="4"/>
        <v>0</v>
      </c>
      <c r="H36" s="83">
        <f t="shared" si="4"/>
        <v>0</v>
      </c>
      <c r="I36" s="83">
        <f t="shared" si="4"/>
        <v>0</v>
      </c>
      <c r="J36" s="83">
        <f t="shared" si="4"/>
        <v>0</v>
      </c>
      <c r="K36" s="83">
        <f t="shared" si="4"/>
        <v>0</v>
      </c>
      <c r="L36" s="83">
        <f t="shared" si="4"/>
        <v>0</v>
      </c>
      <c r="M36" s="83">
        <f t="shared" si="4"/>
        <v>0</v>
      </c>
      <c r="N36" s="83">
        <f t="shared" si="4"/>
        <v>0</v>
      </c>
      <c r="O36" s="83">
        <f t="shared" si="4"/>
        <v>0</v>
      </c>
      <c r="P36" s="83">
        <f t="shared" si="4"/>
        <v>0</v>
      </c>
      <c r="Q36" s="83">
        <f t="shared" si="4"/>
        <v>0</v>
      </c>
      <c r="R36" s="83">
        <f t="shared" si="4"/>
        <v>0</v>
      </c>
      <c r="S36" s="83">
        <f t="shared" si="4"/>
        <v>0</v>
      </c>
      <c r="T36" s="83">
        <f t="shared" si="4"/>
        <v>0</v>
      </c>
      <c r="U36" s="83">
        <f t="shared" si="4"/>
        <v>0</v>
      </c>
      <c r="V36" s="83">
        <f t="shared" si="4"/>
        <v>0</v>
      </c>
      <c r="W36" s="83">
        <f t="shared" si="4"/>
        <v>0</v>
      </c>
      <c r="X36" s="83">
        <f t="shared" si="4"/>
        <v>0</v>
      </c>
      <c r="Y36" s="83">
        <f t="shared" si="4"/>
        <v>0</v>
      </c>
      <c r="Z36" s="84" t="str">
        <f t="shared" si="4"/>
        <v/>
      </c>
      <c r="AA36" s="85">
        <f t="shared" si="3"/>
        <v>0</v>
      </c>
    </row>
    <row r="37" spans="1:27" s="99" customFormat="1" ht="18" customHeight="1" thickBot="1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</row>
    <row r="38" spans="1:27" ht="30" customHeight="1" thickBot="1" x14ac:dyDescent="0.25">
      <c r="A38" s="36" t="s">
        <v>30</v>
      </c>
      <c r="B38" s="86">
        <v>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8"/>
    </row>
    <row r="39" spans="1:27" ht="24.95" customHeight="1" x14ac:dyDescent="0.2">
      <c r="A39" s="65" t="s">
        <v>24</v>
      </c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1"/>
      <c r="AA39" s="69">
        <f t="shared" ref="AA39:AA44" si="5">SUM(B39:Z39)</f>
        <v>0</v>
      </c>
    </row>
    <row r="40" spans="1:27" ht="24.95" customHeight="1" x14ac:dyDescent="0.2">
      <c r="A40" s="92" t="s">
        <v>25</v>
      </c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5"/>
      <c r="AA40" s="74">
        <f t="shared" si="5"/>
        <v>0</v>
      </c>
    </row>
    <row r="41" spans="1:27" ht="24.95" customHeight="1" x14ac:dyDescent="0.2">
      <c r="A41" s="92" t="s">
        <v>26</v>
      </c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5"/>
      <c r="AA41" s="74">
        <f t="shared" si="5"/>
        <v>0</v>
      </c>
    </row>
    <row r="42" spans="1:27" ht="24.95" customHeight="1" x14ac:dyDescent="0.2">
      <c r="A42" s="92" t="s">
        <v>27</v>
      </c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74">
        <f t="shared" si="5"/>
        <v>0</v>
      </c>
    </row>
    <row r="43" spans="1:27" ht="24.95" customHeight="1" x14ac:dyDescent="0.2">
      <c r="A43" s="92" t="s">
        <v>28</v>
      </c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5"/>
      <c r="AA43" s="74">
        <f t="shared" si="5"/>
        <v>0</v>
      </c>
    </row>
    <row r="44" spans="1:27" ht="30" customHeight="1" thickBot="1" x14ac:dyDescent="0.25">
      <c r="A44" s="81" t="s">
        <v>31</v>
      </c>
      <c r="B44" s="82">
        <f>IF(LEN(B$2)&gt;0,SUM(B39:B43),"")</f>
        <v>0</v>
      </c>
      <c r="C44" s="83">
        <f t="shared" ref="C44:Z44" si="6">IF(LEN(C$2)&gt;0,SUM(C39:C43),"")</f>
        <v>0</v>
      </c>
      <c r="D44" s="83">
        <f t="shared" si="6"/>
        <v>0</v>
      </c>
      <c r="E44" s="83">
        <f t="shared" si="6"/>
        <v>0</v>
      </c>
      <c r="F44" s="83">
        <f t="shared" si="6"/>
        <v>0</v>
      </c>
      <c r="G44" s="83">
        <f t="shared" si="6"/>
        <v>0</v>
      </c>
      <c r="H44" s="83">
        <f t="shared" si="6"/>
        <v>0</v>
      </c>
      <c r="I44" s="83">
        <f t="shared" si="6"/>
        <v>0</v>
      </c>
      <c r="J44" s="83">
        <f t="shared" si="6"/>
        <v>0</v>
      </c>
      <c r="K44" s="83">
        <f t="shared" si="6"/>
        <v>0</v>
      </c>
      <c r="L44" s="83">
        <f t="shared" si="6"/>
        <v>0</v>
      </c>
      <c r="M44" s="83">
        <f t="shared" si="6"/>
        <v>0</v>
      </c>
      <c r="N44" s="83">
        <f t="shared" si="6"/>
        <v>0</v>
      </c>
      <c r="O44" s="83">
        <f t="shared" si="6"/>
        <v>0</v>
      </c>
      <c r="P44" s="83">
        <f t="shared" si="6"/>
        <v>0</v>
      </c>
      <c r="Q44" s="83">
        <f t="shared" si="6"/>
        <v>0</v>
      </c>
      <c r="R44" s="83">
        <f t="shared" si="6"/>
        <v>0</v>
      </c>
      <c r="S44" s="83">
        <f t="shared" si="6"/>
        <v>0</v>
      </c>
      <c r="T44" s="83">
        <f t="shared" si="6"/>
        <v>0</v>
      </c>
      <c r="U44" s="83">
        <f t="shared" si="6"/>
        <v>0</v>
      </c>
      <c r="V44" s="83">
        <f t="shared" si="6"/>
        <v>0</v>
      </c>
      <c r="W44" s="83">
        <f t="shared" si="6"/>
        <v>0</v>
      </c>
      <c r="X44" s="83">
        <f t="shared" si="6"/>
        <v>0</v>
      </c>
      <c r="Y44" s="83">
        <f t="shared" si="6"/>
        <v>0</v>
      </c>
      <c r="Z44" s="84" t="str">
        <f t="shared" si="6"/>
        <v/>
      </c>
      <c r="AA44" s="85">
        <f t="shared" si="5"/>
        <v>0</v>
      </c>
    </row>
    <row r="45" spans="1:27" ht="15.95" customHeight="1" thickBot="1" x14ac:dyDescent="0.25"/>
    <row r="46" spans="1:27" ht="30" customHeight="1" thickBot="1" x14ac:dyDescent="0.25">
      <c r="A46" s="64"/>
      <c r="B46" s="7">
        <f>IF(LEN(B$2)&gt;0,B$2,"")</f>
        <v>1</v>
      </c>
      <c r="C46" s="8">
        <f t="shared" ref="C46:Z46" si="7">IF(LEN(C$2)&gt;0,C$2,"")</f>
        <v>2</v>
      </c>
      <c r="D46" s="8">
        <f t="shared" si="7"/>
        <v>3</v>
      </c>
      <c r="E46" s="8">
        <f t="shared" si="7"/>
        <v>4</v>
      </c>
      <c r="F46" s="8">
        <f t="shared" si="7"/>
        <v>5</v>
      </c>
      <c r="G46" s="8">
        <f t="shared" si="7"/>
        <v>6</v>
      </c>
      <c r="H46" s="8">
        <f t="shared" si="7"/>
        <v>7</v>
      </c>
      <c r="I46" s="8">
        <f t="shared" si="7"/>
        <v>8</v>
      </c>
      <c r="J46" s="8">
        <f t="shared" si="7"/>
        <v>9</v>
      </c>
      <c r="K46" s="8">
        <f t="shared" si="7"/>
        <v>10</v>
      </c>
      <c r="L46" s="8">
        <f t="shared" si="7"/>
        <v>11</v>
      </c>
      <c r="M46" s="8">
        <f t="shared" si="7"/>
        <v>12</v>
      </c>
      <c r="N46" s="8">
        <f t="shared" si="7"/>
        <v>13</v>
      </c>
      <c r="O46" s="8">
        <f t="shared" si="7"/>
        <v>14</v>
      </c>
      <c r="P46" s="8">
        <f t="shared" si="7"/>
        <v>15</v>
      </c>
      <c r="Q46" s="8">
        <f t="shared" si="7"/>
        <v>16</v>
      </c>
      <c r="R46" s="8">
        <f t="shared" si="7"/>
        <v>17</v>
      </c>
      <c r="S46" s="8">
        <f t="shared" si="7"/>
        <v>18</v>
      </c>
      <c r="T46" s="8">
        <f t="shared" si="7"/>
        <v>19</v>
      </c>
      <c r="U46" s="8">
        <f t="shared" si="7"/>
        <v>20</v>
      </c>
      <c r="V46" s="8">
        <f t="shared" si="7"/>
        <v>21</v>
      </c>
      <c r="W46" s="8">
        <f t="shared" si="7"/>
        <v>22</v>
      </c>
      <c r="X46" s="8">
        <f t="shared" si="7"/>
        <v>23</v>
      </c>
      <c r="Y46" s="9">
        <f t="shared" si="7"/>
        <v>24</v>
      </c>
      <c r="Z46" s="10" t="str">
        <f t="shared" si="7"/>
        <v/>
      </c>
      <c r="AA46" s="11" t="s">
        <v>1</v>
      </c>
    </row>
    <row r="47" spans="1:27" ht="24.95" customHeight="1" thickBot="1" x14ac:dyDescent="0.25">
      <c r="A47" s="81" t="s">
        <v>22</v>
      </c>
      <c r="B47" s="82">
        <f>IF(LEN(B$2)&gt;0,B14+B22+B36,"")</f>
        <v>24.146000000000001</v>
      </c>
      <c r="C47" s="83">
        <f t="shared" ref="C47:Z47" si="8">IF(LEN(C$2)&gt;0,C14+C22+C36,"")</f>
        <v>27.840000000000003</v>
      </c>
      <c r="D47" s="83">
        <f t="shared" si="8"/>
        <v>23.667000000000002</v>
      </c>
      <c r="E47" s="83">
        <f t="shared" si="8"/>
        <v>21.357999999999997</v>
      </c>
      <c r="F47" s="83">
        <f t="shared" si="8"/>
        <v>10.587</v>
      </c>
      <c r="G47" s="83">
        <f t="shared" si="8"/>
        <v>11.167</v>
      </c>
      <c r="H47" s="83">
        <f t="shared" si="8"/>
        <v>17.813000000000002</v>
      </c>
      <c r="I47" s="83">
        <f t="shared" si="8"/>
        <v>29.928000000000001</v>
      </c>
      <c r="J47" s="83">
        <f t="shared" si="8"/>
        <v>45.619</v>
      </c>
      <c r="K47" s="83">
        <f t="shared" si="8"/>
        <v>34.200000000000003</v>
      </c>
      <c r="L47" s="83">
        <f t="shared" si="8"/>
        <v>28.631</v>
      </c>
      <c r="M47" s="83">
        <f t="shared" si="8"/>
        <v>26.048000000000002</v>
      </c>
      <c r="N47" s="83">
        <f t="shared" si="8"/>
        <v>11.391</v>
      </c>
      <c r="O47" s="83">
        <f t="shared" si="8"/>
        <v>10.68</v>
      </c>
      <c r="P47" s="83">
        <f t="shared" si="8"/>
        <v>7.3160000000000007</v>
      </c>
      <c r="Q47" s="83">
        <f t="shared" si="8"/>
        <v>7.774</v>
      </c>
      <c r="R47" s="83">
        <f t="shared" si="8"/>
        <v>8.8490000000000002</v>
      </c>
      <c r="S47" s="83">
        <f t="shared" si="8"/>
        <v>5.117</v>
      </c>
      <c r="T47" s="83">
        <f t="shared" si="8"/>
        <v>3.7600000000000002</v>
      </c>
      <c r="U47" s="83">
        <f t="shared" si="8"/>
        <v>13.614000000000001</v>
      </c>
      <c r="V47" s="83">
        <f t="shared" si="8"/>
        <v>3.214</v>
      </c>
      <c r="W47" s="83">
        <f t="shared" si="8"/>
        <v>2.6659999999999999</v>
      </c>
      <c r="X47" s="83">
        <f t="shared" si="8"/>
        <v>12.587</v>
      </c>
      <c r="Y47" s="83">
        <f t="shared" si="8"/>
        <v>3.0680000000000001</v>
      </c>
      <c r="Z47" s="84" t="str">
        <f t="shared" si="8"/>
        <v/>
      </c>
      <c r="AA47" s="100">
        <f>SUM(B47:Z47)</f>
        <v>391.03999999999996</v>
      </c>
    </row>
  </sheetData>
  <mergeCells count="11">
    <mergeCell ref="B23:AA23"/>
    <mergeCell ref="B24:Z24"/>
    <mergeCell ref="B29:AA29"/>
    <mergeCell ref="B30:AA30"/>
    <mergeCell ref="B38:AA38"/>
    <mergeCell ref="V1:AA1"/>
    <mergeCell ref="B3:AA3"/>
    <mergeCell ref="B6:AA6"/>
    <mergeCell ref="B9:Z9"/>
    <mergeCell ref="B15:AA15"/>
    <mergeCell ref="B16:Z16"/>
  </mergeCells>
  <conditionalFormatting sqref="B7:Z7">
    <cfRule type="cellIs" dxfId="1" priority="1" operator="greaterThan">
      <formula>1500</formula>
    </cfRule>
  </conditionalFormatting>
  <printOptions horizontalCentered="1"/>
  <pageMargins left="0.11811023622047245" right="0.11811023622047245" top="0.35433070866141736" bottom="0.23622047244094491" header="0.11811023622047245" footer="0.11811023622047245"/>
  <pageSetup paperSize="9" scale="44" fitToHeight="2" orientation="landscape" horizontalDpi="300" verticalDpi="300" r:id="rId1"/>
  <headerFooter>
    <oddHeader>&amp;L&amp;A</oddHeader>
    <oddFooter>&amp;R&amp;D,&amp;T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A47"/>
  <sheetViews>
    <sheetView showGridLines="0" zoomScale="75" zoomScaleNormal="75" workbookViewId="0">
      <pane xSplit="1" ySplit="2" topLeftCell="B3" activePane="bottomRight" state="frozen"/>
      <selection sqref="A1:XFD1048576"/>
      <selection pane="topRight" sqref="A1:XFD1048576"/>
      <selection pane="bottomLeft" sqref="A1:XFD1048576"/>
      <selection pane="bottomRight" activeCell="V1" sqref="V1:AA1"/>
    </sheetView>
  </sheetViews>
  <sheetFormatPr defaultColWidth="9.140625" defaultRowHeight="14.25" x14ac:dyDescent="0.2"/>
  <cols>
    <col min="1" max="1" width="42.140625" style="5" customWidth="1"/>
    <col min="2" max="25" width="10.7109375" style="5" customWidth="1"/>
    <col min="26" max="26" width="10.7109375" style="5" hidden="1" customWidth="1"/>
    <col min="27" max="27" width="14.7109375" style="5" customWidth="1"/>
    <col min="28" max="16384" width="9.140625" style="5"/>
  </cols>
  <sheetData>
    <row r="1" spans="1:27" ht="39.950000000000003" customHeight="1" thickBot="1" x14ac:dyDescent="0.25">
      <c r="A1" s="1" t="s">
        <v>46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 t="s">
        <v>0</v>
      </c>
      <c r="W1" s="4"/>
      <c r="X1" s="4"/>
      <c r="Y1" s="4"/>
      <c r="Z1" s="4"/>
      <c r="AA1" s="4"/>
    </row>
    <row r="2" spans="1:27" ht="30" customHeight="1" thickBot="1" x14ac:dyDescent="0.25">
      <c r="A2" s="6">
        <v>44451</v>
      </c>
      <c r="B2" s="101">
        <v>1</v>
      </c>
      <c r="C2" s="102">
        <v>2</v>
      </c>
      <c r="D2" s="102">
        <v>3</v>
      </c>
      <c r="E2" s="102">
        <v>4</v>
      </c>
      <c r="F2" s="102">
        <v>5</v>
      </c>
      <c r="G2" s="102">
        <v>6</v>
      </c>
      <c r="H2" s="102">
        <v>7</v>
      </c>
      <c r="I2" s="102">
        <v>8</v>
      </c>
      <c r="J2" s="102">
        <v>9</v>
      </c>
      <c r="K2" s="102">
        <v>10</v>
      </c>
      <c r="L2" s="102">
        <v>11</v>
      </c>
      <c r="M2" s="102">
        <v>12</v>
      </c>
      <c r="N2" s="102">
        <v>13</v>
      </c>
      <c r="O2" s="102">
        <v>14</v>
      </c>
      <c r="P2" s="102">
        <v>15</v>
      </c>
      <c r="Q2" s="102">
        <v>16</v>
      </c>
      <c r="R2" s="102">
        <v>17</v>
      </c>
      <c r="S2" s="102">
        <v>18</v>
      </c>
      <c r="T2" s="102">
        <v>19</v>
      </c>
      <c r="U2" s="102">
        <v>20</v>
      </c>
      <c r="V2" s="102">
        <v>21</v>
      </c>
      <c r="W2" s="102">
        <v>22</v>
      </c>
      <c r="X2" s="102">
        <v>23</v>
      </c>
      <c r="Y2" s="103">
        <v>24</v>
      </c>
      <c r="Z2" s="104"/>
      <c r="AA2" s="105" t="s">
        <v>1</v>
      </c>
    </row>
    <row r="3" spans="1:27" ht="30" customHeight="1" thickBot="1" x14ac:dyDescent="0.25">
      <c r="A3" s="12" t="s">
        <v>32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7" ht="24.95" customHeight="1" x14ac:dyDescent="0.2">
      <c r="A4" s="16" t="s">
        <v>3</v>
      </c>
      <c r="B4" s="17">
        <v>24.145999999999997</v>
      </c>
      <c r="C4" s="18">
        <v>27.84</v>
      </c>
      <c r="D4" s="18">
        <v>23.667000000000002</v>
      </c>
      <c r="E4" s="18">
        <v>21.357999999999997</v>
      </c>
      <c r="F4" s="18">
        <v>10.587</v>
      </c>
      <c r="G4" s="18">
        <v>11.167</v>
      </c>
      <c r="H4" s="18">
        <v>17.812999999999999</v>
      </c>
      <c r="I4" s="18">
        <v>29.928000000000001</v>
      </c>
      <c r="J4" s="18">
        <v>45.618999999999993</v>
      </c>
      <c r="K4" s="18">
        <v>34.199999999999996</v>
      </c>
      <c r="L4" s="18">
        <v>28.630999999999997</v>
      </c>
      <c r="M4" s="18">
        <v>26.047999999999995</v>
      </c>
      <c r="N4" s="18">
        <v>11.391</v>
      </c>
      <c r="O4" s="18">
        <v>10.68</v>
      </c>
      <c r="P4" s="18">
        <v>7.3159999999999998</v>
      </c>
      <c r="Q4" s="18">
        <v>7.774</v>
      </c>
      <c r="R4" s="18">
        <v>8.8490000000000002</v>
      </c>
      <c r="S4" s="18">
        <v>5.117</v>
      </c>
      <c r="T4" s="18">
        <v>3.7600000000000002</v>
      </c>
      <c r="U4" s="18">
        <v>13.613999999999999</v>
      </c>
      <c r="V4" s="18">
        <v>3.2140000000000004</v>
      </c>
      <c r="W4" s="18">
        <v>2.6659999999999999</v>
      </c>
      <c r="X4" s="18">
        <v>12.587</v>
      </c>
      <c r="Y4" s="18">
        <v>3.0680000000000001</v>
      </c>
      <c r="Z4" s="19"/>
      <c r="AA4" s="20">
        <f>SUM(B4:Z4)</f>
        <v>391.03999999999991</v>
      </c>
    </row>
    <row r="5" spans="1:27" ht="24.95" customHeight="1" thickBot="1" x14ac:dyDescent="0.25">
      <c r="A5" s="21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5"/>
    </row>
    <row r="6" spans="1:27" ht="30" customHeight="1" thickBot="1" x14ac:dyDescent="0.25">
      <c r="A6" s="12" t="s">
        <v>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spans="1:27" ht="24.95" customHeight="1" x14ac:dyDescent="0.2">
      <c r="A7" s="26" t="s">
        <v>3</v>
      </c>
      <c r="B7" s="27">
        <v>117.35</v>
      </c>
      <c r="C7" s="28">
        <v>108.5</v>
      </c>
      <c r="D7" s="28">
        <v>103.93</v>
      </c>
      <c r="E7" s="28">
        <v>103</v>
      </c>
      <c r="F7" s="28">
        <v>97.7</v>
      </c>
      <c r="G7" s="28">
        <v>102.48</v>
      </c>
      <c r="H7" s="28">
        <v>101.01</v>
      </c>
      <c r="I7" s="28">
        <v>103</v>
      </c>
      <c r="J7" s="28">
        <v>103.93</v>
      </c>
      <c r="K7" s="28">
        <v>103.93</v>
      </c>
      <c r="L7" s="28">
        <v>99.47</v>
      </c>
      <c r="M7" s="28">
        <v>103.72</v>
      </c>
      <c r="N7" s="28">
        <v>103</v>
      </c>
      <c r="O7" s="28">
        <v>97.97</v>
      </c>
      <c r="P7" s="28">
        <v>99.57</v>
      </c>
      <c r="Q7" s="28">
        <v>103</v>
      </c>
      <c r="R7" s="28">
        <v>109</v>
      </c>
      <c r="S7" s="28">
        <v>109</v>
      </c>
      <c r="T7" s="28">
        <v>118.7</v>
      </c>
      <c r="U7" s="28">
        <v>144.03</v>
      </c>
      <c r="V7" s="28">
        <v>134.76</v>
      </c>
      <c r="W7" s="28">
        <v>126.89</v>
      </c>
      <c r="X7" s="28">
        <v>137.04</v>
      </c>
      <c r="Y7" s="28">
        <v>116.51</v>
      </c>
      <c r="Z7" s="29"/>
      <c r="AA7" s="30">
        <v>110.31208333333335</v>
      </c>
    </row>
    <row r="8" spans="1:27" ht="24.95" customHeight="1" thickBot="1" x14ac:dyDescent="0.25">
      <c r="A8" s="31"/>
      <c r="B8" s="32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4"/>
      <c r="AA8" s="35"/>
    </row>
    <row r="9" spans="1:27" ht="30" customHeight="1" thickBot="1" x14ac:dyDescent="0.25">
      <c r="A9" s="36" t="s">
        <v>5</v>
      </c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  <c r="AA9" s="11" t="s">
        <v>1</v>
      </c>
    </row>
    <row r="10" spans="1:27" ht="24.95" customHeight="1" x14ac:dyDescent="0.2">
      <c r="A10" s="40" t="s">
        <v>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3"/>
      <c r="AA10" s="44">
        <f>SUM(B10:Z10)</f>
        <v>0</v>
      </c>
    </row>
    <row r="11" spans="1:27" ht="24.95" customHeight="1" x14ac:dyDescent="0.2">
      <c r="A11" s="45" t="s">
        <v>7</v>
      </c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8"/>
      <c r="AA11" s="49">
        <f>SUM(B11:Z11)</f>
        <v>0</v>
      </c>
    </row>
    <row r="12" spans="1:27" ht="24.95" customHeight="1" x14ac:dyDescent="0.2">
      <c r="A12" s="45" t="s">
        <v>8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9">
        <f>SUM(B12:Z12)</f>
        <v>0</v>
      </c>
    </row>
    <row r="13" spans="1:27" ht="24.95" customHeight="1" x14ac:dyDescent="0.2">
      <c r="A13" s="50" t="s">
        <v>9</v>
      </c>
      <c r="B13" s="51">
        <v>23.980999999999998</v>
      </c>
      <c r="C13" s="52">
        <v>27.460999999999999</v>
      </c>
      <c r="D13" s="52">
        <v>23.667000000000002</v>
      </c>
      <c r="E13" s="52">
        <v>21.357999999999997</v>
      </c>
      <c r="F13" s="52">
        <v>10.587</v>
      </c>
      <c r="G13" s="52">
        <v>11.167</v>
      </c>
      <c r="H13" s="52">
        <v>17.812999999999999</v>
      </c>
      <c r="I13" s="52">
        <v>29.433</v>
      </c>
      <c r="J13" s="52">
        <v>43.971999999999994</v>
      </c>
      <c r="K13" s="52">
        <v>31.201999999999998</v>
      </c>
      <c r="L13" s="52">
        <v>24.029999999999998</v>
      </c>
      <c r="M13" s="52">
        <v>22.708999999999996</v>
      </c>
      <c r="N13" s="52">
        <v>4.242</v>
      </c>
      <c r="O13" s="52">
        <v>4.7119999999999997</v>
      </c>
      <c r="P13" s="52">
        <v>2.1869999999999998</v>
      </c>
      <c r="Q13" s="52">
        <v>4.0970000000000004</v>
      </c>
      <c r="R13" s="52">
        <v>7.0049999999999999</v>
      </c>
      <c r="S13" s="52">
        <v>4.5279999999999996</v>
      </c>
      <c r="T13" s="52">
        <v>3.7600000000000002</v>
      </c>
      <c r="U13" s="52">
        <v>13.613999999999999</v>
      </c>
      <c r="V13" s="52">
        <v>3.2140000000000004</v>
      </c>
      <c r="W13" s="52">
        <v>2.6659999999999999</v>
      </c>
      <c r="X13" s="52">
        <v>12.587</v>
      </c>
      <c r="Y13" s="52">
        <v>2.9460000000000002</v>
      </c>
      <c r="Z13" s="53"/>
      <c r="AA13" s="54">
        <f>SUM(B13:Z13)</f>
        <v>352.93799999999993</v>
      </c>
    </row>
    <row r="14" spans="1:27" ht="30" customHeight="1" thickBot="1" x14ac:dyDescent="0.25">
      <c r="A14" s="55" t="s">
        <v>10</v>
      </c>
      <c r="B14" s="56">
        <f>IF(LEN(B$2)&gt;0,SUM(B10:B13),"")</f>
        <v>23.980999999999998</v>
      </c>
      <c r="C14" s="57">
        <f t="shared" ref="C14:Z14" si="0">IF(LEN(C$2)&gt;0,SUM(C10:C13),"")</f>
        <v>27.460999999999999</v>
      </c>
      <c r="D14" s="57">
        <f t="shared" si="0"/>
        <v>23.667000000000002</v>
      </c>
      <c r="E14" s="57">
        <f t="shared" si="0"/>
        <v>21.357999999999997</v>
      </c>
      <c r="F14" s="57">
        <f t="shared" si="0"/>
        <v>10.587</v>
      </c>
      <c r="G14" s="57">
        <f t="shared" si="0"/>
        <v>11.167</v>
      </c>
      <c r="H14" s="57">
        <f t="shared" si="0"/>
        <v>17.812999999999999</v>
      </c>
      <c r="I14" s="57">
        <f t="shared" si="0"/>
        <v>29.433</v>
      </c>
      <c r="J14" s="57">
        <f t="shared" si="0"/>
        <v>43.971999999999994</v>
      </c>
      <c r="K14" s="57">
        <f t="shared" si="0"/>
        <v>31.201999999999998</v>
      </c>
      <c r="L14" s="57">
        <f t="shared" si="0"/>
        <v>24.029999999999998</v>
      </c>
      <c r="M14" s="57">
        <f t="shared" si="0"/>
        <v>22.708999999999996</v>
      </c>
      <c r="N14" s="57">
        <f t="shared" si="0"/>
        <v>4.242</v>
      </c>
      <c r="O14" s="57">
        <f t="shared" si="0"/>
        <v>4.7119999999999997</v>
      </c>
      <c r="P14" s="57">
        <f t="shared" si="0"/>
        <v>2.1869999999999998</v>
      </c>
      <c r="Q14" s="57">
        <f t="shared" si="0"/>
        <v>4.0970000000000004</v>
      </c>
      <c r="R14" s="57">
        <f t="shared" si="0"/>
        <v>7.0049999999999999</v>
      </c>
      <c r="S14" s="57">
        <f t="shared" si="0"/>
        <v>4.5279999999999996</v>
      </c>
      <c r="T14" s="57">
        <f t="shared" si="0"/>
        <v>3.7600000000000002</v>
      </c>
      <c r="U14" s="57">
        <f t="shared" si="0"/>
        <v>13.613999999999999</v>
      </c>
      <c r="V14" s="57">
        <f t="shared" si="0"/>
        <v>3.2140000000000004</v>
      </c>
      <c r="W14" s="57">
        <f t="shared" si="0"/>
        <v>2.6659999999999999</v>
      </c>
      <c r="X14" s="57">
        <f t="shared" si="0"/>
        <v>12.587</v>
      </c>
      <c r="Y14" s="57">
        <f t="shared" si="0"/>
        <v>2.9460000000000002</v>
      </c>
      <c r="Z14" s="58" t="str">
        <f t="shared" si="0"/>
        <v/>
      </c>
      <c r="AA14" s="59">
        <f>SUM(AA9:AA13)</f>
        <v>352.93799999999993</v>
      </c>
    </row>
    <row r="15" spans="1:27" ht="18" customHeight="1" thickBot="1" x14ac:dyDescent="0.25">
      <c r="A15" s="60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3"/>
    </row>
    <row r="16" spans="1:27" ht="30" customHeight="1" thickBot="1" x14ac:dyDescent="0.25">
      <c r="A16" s="64" t="s">
        <v>11</v>
      </c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9"/>
      <c r="AA16" s="11" t="s">
        <v>1</v>
      </c>
    </row>
    <row r="17" spans="1:27" ht="24.95" customHeight="1" x14ac:dyDescent="0.2">
      <c r="A17" s="65" t="s">
        <v>12</v>
      </c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  <c r="AA17" s="69">
        <f>SUM(B17:Z17)</f>
        <v>0</v>
      </c>
    </row>
    <row r="18" spans="1:27" ht="24.95" customHeight="1" x14ac:dyDescent="0.2">
      <c r="A18" s="70" t="s">
        <v>13</v>
      </c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3"/>
      <c r="AA18" s="74">
        <f>SUM(B18:Z18)</f>
        <v>0</v>
      </c>
    </row>
    <row r="19" spans="1:27" ht="24.95" customHeight="1" x14ac:dyDescent="0.2">
      <c r="A19" s="70" t="s">
        <v>14</v>
      </c>
      <c r="B19" s="75">
        <v>0.16500000000000001</v>
      </c>
      <c r="C19" s="76">
        <v>0.379</v>
      </c>
      <c r="D19" s="76"/>
      <c r="E19" s="76"/>
      <c r="F19" s="76"/>
      <c r="G19" s="76"/>
      <c r="H19" s="76"/>
      <c r="I19" s="76">
        <v>0.495</v>
      </c>
      <c r="J19" s="76">
        <v>1.647</v>
      </c>
      <c r="K19" s="76">
        <v>2.9980000000000002</v>
      </c>
      <c r="L19" s="76">
        <v>4.601</v>
      </c>
      <c r="M19" s="76">
        <v>3.339</v>
      </c>
      <c r="N19" s="76">
        <v>7.149</v>
      </c>
      <c r="O19" s="76">
        <v>5.968</v>
      </c>
      <c r="P19" s="76">
        <v>5.1289999999999996</v>
      </c>
      <c r="Q19" s="76">
        <v>3.677</v>
      </c>
      <c r="R19" s="76">
        <v>1.8439999999999999</v>
      </c>
      <c r="S19" s="76">
        <v>0.58899999999999997</v>
      </c>
      <c r="T19" s="76"/>
      <c r="U19" s="76"/>
      <c r="V19" s="76"/>
      <c r="W19" s="76"/>
      <c r="X19" s="76"/>
      <c r="Y19" s="76">
        <v>0.122</v>
      </c>
      <c r="Z19" s="73"/>
      <c r="AA19" s="74">
        <f>SUM(B19:Z19)</f>
        <v>38.101999999999997</v>
      </c>
    </row>
    <row r="20" spans="1:27" ht="24.95" customHeight="1" x14ac:dyDescent="0.2">
      <c r="A20" s="77" t="s">
        <v>15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8"/>
      <c r="AA20" s="79">
        <f>SUM(B20:Z20)</f>
        <v>0</v>
      </c>
    </row>
    <row r="21" spans="1:27" ht="24.95" customHeight="1" x14ac:dyDescent="0.2">
      <c r="A21" s="80" t="s">
        <v>16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4">
        <f>SUM(B21:Z21)</f>
        <v>0</v>
      </c>
    </row>
    <row r="22" spans="1:27" ht="30" customHeight="1" thickBot="1" x14ac:dyDescent="0.25">
      <c r="A22" s="81" t="s">
        <v>17</v>
      </c>
      <c r="B22" s="82">
        <f t="shared" ref="B22:AA22" si="1">SUM(B17:B21)</f>
        <v>0.16500000000000001</v>
      </c>
      <c r="C22" s="83">
        <f t="shared" si="1"/>
        <v>0.379</v>
      </c>
      <c r="D22" s="83">
        <f t="shared" si="1"/>
        <v>0</v>
      </c>
      <c r="E22" s="83">
        <f t="shared" si="1"/>
        <v>0</v>
      </c>
      <c r="F22" s="83">
        <f t="shared" si="1"/>
        <v>0</v>
      </c>
      <c r="G22" s="83">
        <f t="shared" si="1"/>
        <v>0</v>
      </c>
      <c r="H22" s="83">
        <f t="shared" si="1"/>
        <v>0</v>
      </c>
      <c r="I22" s="83">
        <f t="shared" si="1"/>
        <v>0.495</v>
      </c>
      <c r="J22" s="83">
        <f t="shared" si="1"/>
        <v>1.647</v>
      </c>
      <c r="K22" s="83">
        <f t="shared" si="1"/>
        <v>2.9980000000000002</v>
      </c>
      <c r="L22" s="83">
        <f t="shared" si="1"/>
        <v>4.601</v>
      </c>
      <c r="M22" s="83">
        <f t="shared" si="1"/>
        <v>3.339</v>
      </c>
      <c r="N22" s="83">
        <f t="shared" si="1"/>
        <v>7.149</v>
      </c>
      <c r="O22" s="83">
        <f t="shared" si="1"/>
        <v>5.968</v>
      </c>
      <c r="P22" s="83">
        <f t="shared" si="1"/>
        <v>5.1289999999999996</v>
      </c>
      <c r="Q22" s="83">
        <f t="shared" si="1"/>
        <v>3.677</v>
      </c>
      <c r="R22" s="83">
        <f t="shared" si="1"/>
        <v>1.8439999999999999</v>
      </c>
      <c r="S22" s="83">
        <f t="shared" si="1"/>
        <v>0.58899999999999997</v>
      </c>
      <c r="T22" s="83">
        <f t="shared" si="1"/>
        <v>0</v>
      </c>
      <c r="U22" s="83">
        <f t="shared" si="1"/>
        <v>0</v>
      </c>
      <c r="V22" s="83">
        <f t="shared" si="1"/>
        <v>0</v>
      </c>
      <c r="W22" s="83">
        <f t="shared" si="1"/>
        <v>0</v>
      </c>
      <c r="X22" s="83">
        <f t="shared" si="1"/>
        <v>0</v>
      </c>
      <c r="Y22" s="83">
        <f t="shared" si="1"/>
        <v>0.122</v>
      </c>
      <c r="Z22" s="84">
        <f t="shared" si="1"/>
        <v>0</v>
      </c>
      <c r="AA22" s="85">
        <f t="shared" si="1"/>
        <v>38.101999999999997</v>
      </c>
    </row>
    <row r="23" spans="1:27" ht="18" customHeight="1" thickBot="1" x14ac:dyDescent="0.25">
      <c r="A23" s="60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3"/>
    </row>
    <row r="24" spans="1:27" ht="30" customHeight="1" thickBot="1" x14ac:dyDescent="0.25">
      <c r="A24" s="64" t="s">
        <v>33</v>
      </c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  <c r="AA24" s="11" t="s">
        <v>1</v>
      </c>
    </row>
    <row r="25" spans="1:27" ht="24.95" customHeight="1" x14ac:dyDescent="0.2">
      <c r="A25" s="65" t="s">
        <v>19</v>
      </c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8"/>
      <c r="AA25" s="69">
        <f>SUM(B25:Z25)</f>
        <v>0</v>
      </c>
    </row>
    <row r="26" spans="1:27" ht="24.95" customHeight="1" x14ac:dyDescent="0.2">
      <c r="A26" s="70" t="s">
        <v>20</v>
      </c>
      <c r="B26" s="71">
        <v>24.146000000000001</v>
      </c>
      <c r="C26" s="72">
        <v>27.84</v>
      </c>
      <c r="D26" s="72">
        <v>23.667000000000002</v>
      </c>
      <c r="E26" s="72">
        <v>21.358000000000001</v>
      </c>
      <c r="F26" s="72">
        <v>10.587</v>
      </c>
      <c r="G26" s="72">
        <v>11.167</v>
      </c>
      <c r="H26" s="72">
        <v>17.812999999999999</v>
      </c>
      <c r="I26" s="72">
        <v>29.928000000000001</v>
      </c>
      <c r="J26" s="72">
        <v>45.619</v>
      </c>
      <c r="K26" s="72">
        <v>34.200000000000003</v>
      </c>
      <c r="L26" s="72">
        <v>28.631</v>
      </c>
      <c r="M26" s="72">
        <v>26.047999999999998</v>
      </c>
      <c r="N26" s="72">
        <v>11.391</v>
      </c>
      <c r="O26" s="72">
        <v>10.68</v>
      </c>
      <c r="P26" s="72">
        <v>7.3159999999999998</v>
      </c>
      <c r="Q26" s="72">
        <v>7.774</v>
      </c>
      <c r="R26" s="72">
        <v>8.8490000000000002</v>
      </c>
      <c r="S26" s="72">
        <v>5.117</v>
      </c>
      <c r="T26" s="72">
        <v>3.76</v>
      </c>
      <c r="U26" s="72">
        <v>13.614000000000001</v>
      </c>
      <c r="V26" s="72">
        <v>3.214</v>
      </c>
      <c r="W26" s="72">
        <v>2.6659999999999999</v>
      </c>
      <c r="X26" s="72">
        <v>12.587</v>
      </c>
      <c r="Y26" s="72">
        <v>3.0680000000000001</v>
      </c>
      <c r="Z26" s="73"/>
      <c r="AA26" s="74">
        <f>SUM(B26:Z26)</f>
        <v>391.03999999999996</v>
      </c>
    </row>
    <row r="27" spans="1:27" ht="24.95" customHeight="1" x14ac:dyDescent="0.2">
      <c r="A27" s="77" t="s">
        <v>21</v>
      </c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8"/>
      <c r="AA27" s="79">
        <f>SUM(B27:Z27)</f>
        <v>0</v>
      </c>
    </row>
    <row r="28" spans="1:27" ht="30" customHeight="1" thickBot="1" x14ac:dyDescent="0.25">
      <c r="A28" s="55" t="s">
        <v>34</v>
      </c>
      <c r="B28" s="56">
        <f t="shared" ref="B28:AA28" si="2">SUM(B25:B27)</f>
        <v>24.146000000000001</v>
      </c>
      <c r="C28" s="57">
        <f t="shared" si="2"/>
        <v>27.84</v>
      </c>
      <c r="D28" s="57">
        <f t="shared" si="2"/>
        <v>23.667000000000002</v>
      </c>
      <c r="E28" s="57">
        <f t="shared" si="2"/>
        <v>21.358000000000001</v>
      </c>
      <c r="F28" s="57">
        <f t="shared" si="2"/>
        <v>10.587</v>
      </c>
      <c r="G28" s="57">
        <f t="shared" si="2"/>
        <v>11.167</v>
      </c>
      <c r="H28" s="57">
        <f t="shared" si="2"/>
        <v>17.812999999999999</v>
      </c>
      <c r="I28" s="57">
        <f t="shared" si="2"/>
        <v>29.928000000000001</v>
      </c>
      <c r="J28" s="57">
        <f t="shared" si="2"/>
        <v>45.619</v>
      </c>
      <c r="K28" s="57">
        <f t="shared" si="2"/>
        <v>34.200000000000003</v>
      </c>
      <c r="L28" s="57">
        <f t="shared" si="2"/>
        <v>28.631</v>
      </c>
      <c r="M28" s="57">
        <f t="shared" si="2"/>
        <v>26.047999999999998</v>
      </c>
      <c r="N28" s="57">
        <f t="shared" si="2"/>
        <v>11.391</v>
      </c>
      <c r="O28" s="57">
        <f t="shared" si="2"/>
        <v>10.68</v>
      </c>
      <c r="P28" s="57">
        <f t="shared" si="2"/>
        <v>7.3159999999999998</v>
      </c>
      <c r="Q28" s="57">
        <f t="shared" si="2"/>
        <v>7.774</v>
      </c>
      <c r="R28" s="57">
        <f t="shared" si="2"/>
        <v>8.8490000000000002</v>
      </c>
      <c r="S28" s="57">
        <f t="shared" si="2"/>
        <v>5.117</v>
      </c>
      <c r="T28" s="57">
        <f t="shared" si="2"/>
        <v>3.76</v>
      </c>
      <c r="U28" s="57">
        <f t="shared" si="2"/>
        <v>13.614000000000001</v>
      </c>
      <c r="V28" s="57">
        <f t="shared" si="2"/>
        <v>3.214</v>
      </c>
      <c r="W28" s="57">
        <f t="shared" si="2"/>
        <v>2.6659999999999999</v>
      </c>
      <c r="X28" s="57">
        <f t="shared" si="2"/>
        <v>12.587</v>
      </c>
      <c r="Y28" s="57">
        <f t="shared" si="2"/>
        <v>3.0680000000000001</v>
      </c>
      <c r="Z28" s="58">
        <f t="shared" si="2"/>
        <v>0</v>
      </c>
      <c r="AA28" s="59">
        <f t="shared" si="2"/>
        <v>391.03999999999996</v>
      </c>
    </row>
    <row r="29" spans="1:27" ht="18" customHeight="1" thickBot="1" x14ac:dyDescent="0.25">
      <c r="A29" s="60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</row>
    <row r="30" spans="1:27" ht="30" customHeight="1" thickBot="1" x14ac:dyDescent="0.25">
      <c r="A30" s="64" t="s">
        <v>35</v>
      </c>
      <c r="B30" s="86">
        <v>1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8"/>
    </row>
    <row r="31" spans="1:27" ht="24.95" customHeight="1" x14ac:dyDescent="0.2">
      <c r="A31" s="65" t="s">
        <v>36</v>
      </c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69">
        <f t="shared" ref="AA31:AA36" si="3">SUM(B31:Z31)</f>
        <v>0</v>
      </c>
    </row>
    <row r="32" spans="1:27" ht="24.95" customHeight="1" x14ac:dyDescent="0.2">
      <c r="A32" s="92" t="s">
        <v>37</v>
      </c>
      <c r="B32" s="9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5"/>
      <c r="AA32" s="74">
        <f t="shared" si="3"/>
        <v>0</v>
      </c>
    </row>
    <row r="33" spans="1:27" ht="24.95" customHeight="1" x14ac:dyDescent="0.2">
      <c r="A33" s="92" t="s">
        <v>38</v>
      </c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5"/>
      <c r="AA33" s="74">
        <f t="shared" si="3"/>
        <v>0</v>
      </c>
    </row>
    <row r="34" spans="1:27" ht="24.95" customHeight="1" x14ac:dyDescent="0.2">
      <c r="A34" s="92" t="s">
        <v>39</v>
      </c>
      <c r="B34" s="9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5"/>
      <c r="AA34" s="74">
        <f t="shared" si="3"/>
        <v>0</v>
      </c>
    </row>
    <row r="35" spans="1:27" ht="24.95" customHeight="1" x14ac:dyDescent="0.2">
      <c r="A35" s="92" t="s">
        <v>40</v>
      </c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74">
        <f t="shared" si="3"/>
        <v>0</v>
      </c>
    </row>
    <row r="36" spans="1:27" ht="30" customHeight="1" thickBot="1" x14ac:dyDescent="0.25">
      <c r="A36" s="81" t="s">
        <v>41</v>
      </c>
      <c r="B36" s="82">
        <f>SUM(B31:B35)</f>
        <v>0</v>
      </c>
      <c r="C36" s="83">
        <f t="shared" ref="C36:Z36" si="4">SUM(C31:C35)</f>
        <v>0</v>
      </c>
      <c r="D36" s="83">
        <f t="shared" si="4"/>
        <v>0</v>
      </c>
      <c r="E36" s="83">
        <f t="shared" si="4"/>
        <v>0</v>
      </c>
      <c r="F36" s="83">
        <f t="shared" si="4"/>
        <v>0</v>
      </c>
      <c r="G36" s="83">
        <f t="shared" si="4"/>
        <v>0</v>
      </c>
      <c r="H36" s="83">
        <f t="shared" si="4"/>
        <v>0</v>
      </c>
      <c r="I36" s="83">
        <f t="shared" si="4"/>
        <v>0</v>
      </c>
      <c r="J36" s="83">
        <f t="shared" si="4"/>
        <v>0</v>
      </c>
      <c r="K36" s="83">
        <f t="shared" si="4"/>
        <v>0</v>
      </c>
      <c r="L36" s="83">
        <f t="shared" si="4"/>
        <v>0</v>
      </c>
      <c r="M36" s="83">
        <f t="shared" si="4"/>
        <v>0</v>
      </c>
      <c r="N36" s="83">
        <f t="shared" si="4"/>
        <v>0</v>
      </c>
      <c r="O36" s="83">
        <f t="shared" si="4"/>
        <v>0</v>
      </c>
      <c r="P36" s="83">
        <f t="shared" si="4"/>
        <v>0</v>
      </c>
      <c r="Q36" s="83">
        <f t="shared" si="4"/>
        <v>0</v>
      </c>
      <c r="R36" s="83">
        <f t="shared" si="4"/>
        <v>0</v>
      </c>
      <c r="S36" s="83">
        <f t="shared" si="4"/>
        <v>0</v>
      </c>
      <c r="T36" s="83">
        <f t="shared" si="4"/>
        <v>0</v>
      </c>
      <c r="U36" s="83">
        <f t="shared" si="4"/>
        <v>0</v>
      </c>
      <c r="V36" s="83">
        <f t="shared" si="4"/>
        <v>0</v>
      </c>
      <c r="W36" s="83">
        <f t="shared" si="4"/>
        <v>0</v>
      </c>
      <c r="X36" s="83">
        <f t="shared" si="4"/>
        <v>0</v>
      </c>
      <c r="Y36" s="83">
        <f t="shared" si="4"/>
        <v>0</v>
      </c>
      <c r="Z36" s="84">
        <f t="shared" si="4"/>
        <v>0</v>
      </c>
      <c r="AA36" s="85">
        <f t="shared" si="3"/>
        <v>0</v>
      </c>
    </row>
    <row r="37" spans="1:27" s="99" customFormat="1" ht="18" customHeight="1" thickBot="1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8"/>
    </row>
    <row r="38" spans="1:27" ht="30" customHeight="1" thickBot="1" x14ac:dyDescent="0.25">
      <c r="A38" s="64" t="s">
        <v>42</v>
      </c>
      <c r="B38" s="86">
        <v>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8"/>
    </row>
    <row r="39" spans="1:27" ht="24.95" customHeight="1" x14ac:dyDescent="0.2">
      <c r="A39" s="65" t="s">
        <v>36</v>
      </c>
      <c r="B39" s="89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1"/>
      <c r="AA39" s="69">
        <f t="shared" ref="AA39:AA44" si="5">SUM(B39:Z39)</f>
        <v>0</v>
      </c>
    </row>
    <row r="40" spans="1:27" ht="24.95" customHeight="1" x14ac:dyDescent="0.2">
      <c r="A40" s="92" t="s">
        <v>37</v>
      </c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5"/>
      <c r="AA40" s="74">
        <f t="shared" si="5"/>
        <v>0</v>
      </c>
    </row>
    <row r="41" spans="1:27" ht="24.95" customHeight="1" x14ac:dyDescent="0.2">
      <c r="A41" s="92" t="s">
        <v>38</v>
      </c>
      <c r="B41" s="9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5"/>
      <c r="AA41" s="74">
        <f t="shared" si="5"/>
        <v>0</v>
      </c>
    </row>
    <row r="42" spans="1:27" ht="24.95" customHeight="1" x14ac:dyDescent="0.2">
      <c r="A42" s="92" t="s">
        <v>39</v>
      </c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5"/>
      <c r="AA42" s="74">
        <f t="shared" si="5"/>
        <v>0</v>
      </c>
    </row>
    <row r="43" spans="1:27" ht="24.95" customHeight="1" x14ac:dyDescent="0.2">
      <c r="A43" s="92" t="s">
        <v>40</v>
      </c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5"/>
      <c r="AA43" s="74">
        <f t="shared" si="5"/>
        <v>0</v>
      </c>
    </row>
    <row r="44" spans="1:27" ht="30" customHeight="1" thickBot="1" x14ac:dyDescent="0.25">
      <c r="A44" s="81" t="s">
        <v>43</v>
      </c>
      <c r="B44" s="82">
        <f>SUM(B39:B43)</f>
        <v>0</v>
      </c>
      <c r="C44" s="83">
        <f t="shared" ref="C44:Z44" si="6">SUM(C39:C43)</f>
        <v>0</v>
      </c>
      <c r="D44" s="83">
        <f t="shared" si="6"/>
        <v>0</v>
      </c>
      <c r="E44" s="83">
        <f t="shared" si="6"/>
        <v>0</v>
      </c>
      <c r="F44" s="83">
        <f t="shared" si="6"/>
        <v>0</v>
      </c>
      <c r="G44" s="83">
        <f t="shared" si="6"/>
        <v>0</v>
      </c>
      <c r="H44" s="83">
        <f t="shared" si="6"/>
        <v>0</v>
      </c>
      <c r="I44" s="83">
        <f t="shared" si="6"/>
        <v>0</v>
      </c>
      <c r="J44" s="83">
        <f t="shared" si="6"/>
        <v>0</v>
      </c>
      <c r="K44" s="83">
        <f t="shared" si="6"/>
        <v>0</v>
      </c>
      <c r="L44" s="83">
        <f t="shared" si="6"/>
        <v>0</v>
      </c>
      <c r="M44" s="83">
        <f t="shared" si="6"/>
        <v>0</v>
      </c>
      <c r="N44" s="83">
        <f t="shared" si="6"/>
        <v>0</v>
      </c>
      <c r="O44" s="83">
        <f t="shared" si="6"/>
        <v>0</v>
      </c>
      <c r="P44" s="83">
        <f t="shared" si="6"/>
        <v>0</v>
      </c>
      <c r="Q44" s="83">
        <f t="shared" si="6"/>
        <v>0</v>
      </c>
      <c r="R44" s="83">
        <f t="shared" si="6"/>
        <v>0</v>
      </c>
      <c r="S44" s="83">
        <f t="shared" si="6"/>
        <v>0</v>
      </c>
      <c r="T44" s="83">
        <f t="shared" si="6"/>
        <v>0</v>
      </c>
      <c r="U44" s="83">
        <f t="shared" si="6"/>
        <v>0</v>
      </c>
      <c r="V44" s="83">
        <f t="shared" si="6"/>
        <v>0</v>
      </c>
      <c r="W44" s="83">
        <f t="shared" si="6"/>
        <v>0</v>
      </c>
      <c r="X44" s="83">
        <f t="shared" si="6"/>
        <v>0</v>
      </c>
      <c r="Y44" s="83">
        <f t="shared" si="6"/>
        <v>0</v>
      </c>
      <c r="Z44" s="84">
        <f t="shared" si="6"/>
        <v>0</v>
      </c>
      <c r="AA44" s="85">
        <f t="shared" si="5"/>
        <v>0</v>
      </c>
    </row>
    <row r="45" spans="1:27" ht="15.95" customHeight="1" thickBot="1" x14ac:dyDescent="0.25"/>
    <row r="46" spans="1:27" ht="30" customHeight="1" thickBot="1" x14ac:dyDescent="0.25">
      <c r="A46" s="64"/>
      <c r="B46" s="7">
        <f>IF(LEN(B$2)&gt;0,B$2,"")</f>
        <v>1</v>
      </c>
      <c r="C46" s="8">
        <f t="shared" ref="C46:Z46" si="7">IF(LEN(C$2)&gt;0,C$2,"")</f>
        <v>2</v>
      </c>
      <c r="D46" s="8">
        <f t="shared" si="7"/>
        <v>3</v>
      </c>
      <c r="E46" s="8">
        <f t="shared" si="7"/>
        <v>4</v>
      </c>
      <c r="F46" s="8">
        <f t="shared" si="7"/>
        <v>5</v>
      </c>
      <c r="G46" s="8">
        <f t="shared" si="7"/>
        <v>6</v>
      </c>
      <c r="H46" s="8">
        <f t="shared" si="7"/>
        <v>7</v>
      </c>
      <c r="I46" s="8">
        <f t="shared" si="7"/>
        <v>8</v>
      </c>
      <c r="J46" s="8">
        <f t="shared" si="7"/>
        <v>9</v>
      </c>
      <c r="K46" s="8">
        <f t="shared" si="7"/>
        <v>10</v>
      </c>
      <c r="L46" s="8">
        <f t="shared" si="7"/>
        <v>11</v>
      </c>
      <c r="M46" s="8">
        <f t="shared" si="7"/>
        <v>12</v>
      </c>
      <c r="N46" s="8">
        <f t="shared" si="7"/>
        <v>13</v>
      </c>
      <c r="O46" s="8">
        <f t="shared" si="7"/>
        <v>14</v>
      </c>
      <c r="P46" s="8">
        <f t="shared" si="7"/>
        <v>15</v>
      </c>
      <c r="Q46" s="8">
        <f t="shared" si="7"/>
        <v>16</v>
      </c>
      <c r="R46" s="8">
        <f t="shared" si="7"/>
        <v>17</v>
      </c>
      <c r="S46" s="8">
        <f t="shared" si="7"/>
        <v>18</v>
      </c>
      <c r="T46" s="8">
        <f t="shared" si="7"/>
        <v>19</v>
      </c>
      <c r="U46" s="8">
        <f t="shared" si="7"/>
        <v>20</v>
      </c>
      <c r="V46" s="8">
        <f t="shared" si="7"/>
        <v>21</v>
      </c>
      <c r="W46" s="8">
        <f t="shared" si="7"/>
        <v>22</v>
      </c>
      <c r="X46" s="8">
        <f t="shared" si="7"/>
        <v>23</v>
      </c>
      <c r="Y46" s="9">
        <f t="shared" si="7"/>
        <v>24</v>
      </c>
      <c r="Z46" s="10" t="str">
        <f t="shared" si="7"/>
        <v/>
      </c>
      <c r="AA46" s="11" t="s">
        <v>1</v>
      </c>
    </row>
    <row r="47" spans="1:27" ht="24.95" customHeight="1" thickBot="1" x14ac:dyDescent="0.25">
      <c r="A47" s="81" t="s">
        <v>34</v>
      </c>
      <c r="B47" s="82">
        <f>SUM(B10:B13)+B22+B36</f>
        <v>24.145999999999997</v>
      </c>
      <c r="C47" s="83">
        <f t="shared" ref="C47:Z47" si="8">SUM(C10:C13)+C22+C36</f>
        <v>27.84</v>
      </c>
      <c r="D47" s="83">
        <f t="shared" si="8"/>
        <v>23.667000000000002</v>
      </c>
      <c r="E47" s="83">
        <f t="shared" si="8"/>
        <v>21.357999999999997</v>
      </c>
      <c r="F47" s="83">
        <f t="shared" si="8"/>
        <v>10.587</v>
      </c>
      <c r="G47" s="83">
        <f t="shared" si="8"/>
        <v>11.167</v>
      </c>
      <c r="H47" s="83">
        <f t="shared" si="8"/>
        <v>17.812999999999999</v>
      </c>
      <c r="I47" s="83">
        <f t="shared" si="8"/>
        <v>29.928000000000001</v>
      </c>
      <c r="J47" s="83">
        <f t="shared" si="8"/>
        <v>45.618999999999993</v>
      </c>
      <c r="K47" s="83">
        <f t="shared" si="8"/>
        <v>34.199999999999996</v>
      </c>
      <c r="L47" s="83">
        <f t="shared" si="8"/>
        <v>28.630999999999997</v>
      </c>
      <c r="M47" s="83">
        <f t="shared" si="8"/>
        <v>26.047999999999995</v>
      </c>
      <c r="N47" s="83">
        <f t="shared" si="8"/>
        <v>11.391</v>
      </c>
      <c r="O47" s="83">
        <f t="shared" si="8"/>
        <v>10.68</v>
      </c>
      <c r="P47" s="83">
        <f t="shared" si="8"/>
        <v>7.3159999999999989</v>
      </c>
      <c r="Q47" s="83">
        <f t="shared" si="8"/>
        <v>7.7740000000000009</v>
      </c>
      <c r="R47" s="83">
        <f t="shared" si="8"/>
        <v>8.8490000000000002</v>
      </c>
      <c r="S47" s="83">
        <f t="shared" si="8"/>
        <v>5.1169999999999991</v>
      </c>
      <c r="T47" s="83">
        <f t="shared" si="8"/>
        <v>3.7600000000000002</v>
      </c>
      <c r="U47" s="83">
        <f t="shared" si="8"/>
        <v>13.613999999999999</v>
      </c>
      <c r="V47" s="83">
        <f t="shared" si="8"/>
        <v>3.2140000000000004</v>
      </c>
      <c r="W47" s="83">
        <f t="shared" si="8"/>
        <v>2.6659999999999999</v>
      </c>
      <c r="X47" s="83">
        <f t="shared" si="8"/>
        <v>12.587</v>
      </c>
      <c r="Y47" s="83">
        <f t="shared" si="8"/>
        <v>3.0680000000000001</v>
      </c>
      <c r="Z47" s="84">
        <f t="shared" si="8"/>
        <v>0</v>
      </c>
      <c r="AA47" s="100">
        <f>SUM(B47:Z47)</f>
        <v>391.03999999999991</v>
      </c>
    </row>
  </sheetData>
  <mergeCells count="11">
    <mergeCell ref="B23:AA23"/>
    <mergeCell ref="B24:Z24"/>
    <mergeCell ref="B29:AA29"/>
    <mergeCell ref="B30:AA30"/>
    <mergeCell ref="B38:AA38"/>
    <mergeCell ref="V1:AA1"/>
    <mergeCell ref="B3:AA3"/>
    <mergeCell ref="B6:AA6"/>
    <mergeCell ref="B9:Z9"/>
    <mergeCell ref="B15:AA15"/>
    <mergeCell ref="B16:Z16"/>
  </mergeCells>
  <conditionalFormatting sqref="B7:Z7">
    <cfRule type="cellIs" dxfId="0" priority="1" operator="greaterThan">
      <formula>1500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AA28"/>
  <sheetViews>
    <sheetView showGridLines="0" zoomScale="75" zoomScaleNormal="75" workbookViewId="0">
      <selection activeCell="O20" sqref="O20"/>
    </sheetView>
  </sheetViews>
  <sheetFormatPr defaultColWidth="9.140625" defaultRowHeight="14.25" x14ac:dyDescent="0.2"/>
  <cols>
    <col min="1" max="1" width="42.140625" style="5" customWidth="1"/>
    <col min="2" max="25" width="10.7109375" style="5" customWidth="1"/>
    <col min="26" max="26" width="10.7109375" style="5" hidden="1" customWidth="1"/>
    <col min="27" max="27" width="14.7109375" style="5" customWidth="1"/>
    <col min="28" max="16384" width="9.140625" style="5"/>
  </cols>
  <sheetData>
    <row r="1" spans="1:27" ht="39.950000000000003" customHeight="1" thickBot="1" x14ac:dyDescent="0.25">
      <c r="A1" s="1" t="s">
        <v>47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06" t="s">
        <v>0</v>
      </c>
      <c r="W1" s="106"/>
      <c r="X1" s="106"/>
      <c r="Y1" s="106"/>
      <c r="Z1" s="106"/>
      <c r="AA1" s="106"/>
    </row>
    <row r="2" spans="1:27" ht="30" customHeight="1" thickBot="1" x14ac:dyDescent="0.25">
      <c r="A2" s="6">
        <v>44451</v>
      </c>
      <c r="B2" s="7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9">
        <v>24</v>
      </c>
      <c r="Z2" s="10"/>
      <c r="AA2" s="11" t="s">
        <v>1</v>
      </c>
    </row>
    <row r="3" spans="1:27" ht="30" customHeight="1" thickBot="1" x14ac:dyDescent="0.25">
      <c r="A3" s="12" t="s">
        <v>44</v>
      </c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5"/>
    </row>
    <row r="4" spans="1:27" ht="24.95" customHeight="1" x14ac:dyDescent="0.2">
      <c r="A4" s="16" t="s">
        <v>3</v>
      </c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107">
        <f>SUM(B4:Z4)</f>
        <v>0</v>
      </c>
    </row>
    <row r="5" spans="1:27" ht="24.95" customHeight="1" thickBot="1" x14ac:dyDescent="0.25">
      <c r="A5" s="108"/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5"/>
    </row>
    <row r="6" spans="1:27" ht="30" customHeight="1" thickBot="1" x14ac:dyDescent="0.25">
      <c r="A6" s="12" t="s">
        <v>4</v>
      </c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1"/>
    </row>
    <row r="7" spans="1:27" ht="24.95" customHeight="1" x14ac:dyDescent="0.2">
      <c r="A7" s="26" t="s">
        <v>3</v>
      </c>
      <c r="B7" s="112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4"/>
      <c r="AA7" s="115" t="s">
        <v>48</v>
      </c>
    </row>
    <row r="8" spans="1:27" ht="24.95" customHeight="1" thickBot="1" x14ac:dyDescent="0.25">
      <c r="A8" s="108"/>
      <c r="B8" s="116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8"/>
      <c r="AA8" s="35"/>
    </row>
    <row r="9" spans="1:27" ht="18" customHeight="1" thickBot="1" x14ac:dyDescent="0.25">
      <c r="A9" s="60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3"/>
    </row>
    <row r="10" spans="1:27" ht="30" customHeight="1" thickBot="1" x14ac:dyDescent="0.25">
      <c r="A10" s="64" t="s">
        <v>30</v>
      </c>
      <c r="B10" s="86">
        <v>1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8"/>
    </row>
    <row r="11" spans="1:27" ht="24.95" customHeight="1" x14ac:dyDescent="0.2">
      <c r="A11" s="65" t="s">
        <v>24</v>
      </c>
      <c r="B11" s="119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1"/>
      <c r="Z11" s="122"/>
      <c r="AA11" s="123">
        <f t="shared" ref="AA11:AA16" si="0">SUM(B11:Z11)</f>
        <v>0</v>
      </c>
    </row>
    <row r="12" spans="1:27" ht="24.95" customHeight="1" x14ac:dyDescent="0.2">
      <c r="A12" s="92" t="s">
        <v>25</v>
      </c>
      <c r="B12" s="124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6"/>
      <c r="Z12" s="127"/>
      <c r="AA12" s="128">
        <f t="shared" si="0"/>
        <v>0</v>
      </c>
    </row>
    <row r="13" spans="1:27" ht="24.95" customHeight="1" x14ac:dyDescent="0.2">
      <c r="A13" s="92" t="s">
        <v>26</v>
      </c>
      <c r="B13" s="124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6"/>
      <c r="Z13" s="127"/>
      <c r="AA13" s="128">
        <f t="shared" si="0"/>
        <v>0</v>
      </c>
    </row>
    <row r="14" spans="1:27" ht="24.95" customHeight="1" x14ac:dyDescent="0.2">
      <c r="A14" s="92" t="s">
        <v>27</v>
      </c>
      <c r="B14" s="124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7"/>
      <c r="AA14" s="128">
        <f t="shared" si="0"/>
        <v>0</v>
      </c>
    </row>
    <row r="15" spans="1:27" ht="24.95" customHeight="1" x14ac:dyDescent="0.2">
      <c r="A15" s="92" t="s">
        <v>28</v>
      </c>
      <c r="B15" s="124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5"/>
      <c r="W15" s="129"/>
      <c r="X15" s="129"/>
      <c r="Y15" s="129"/>
      <c r="Z15" s="127"/>
      <c r="AA15" s="128">
        <f t="shared" si="0"/>
        <v>0</v>
      </c>
    </row>
    <row r="16" spans="1:27" ht="30" customHeight="1" thickBot="1" x14ac:dyDescent="0.25">
      <c r="A16" s="81" t="s">
        <v>45</v>
      </c>
      <c r="B16" s="130">
        <f>IF(LEN(B$2)&gt;0,SUM(B11:B15),"")</f>
        <v>0</v>
      </c>
      <c r="C16" s="131">
        <f t="shared" ref="C16:Z16" si="1">IF(LEN(C$2)&gt;0,SUM(C11:C15),"")</f>
        <v>0</v>
      </c>
      <c r="D16" s="131">
        <f t="shared" si="1"/>
        <v>0</v>
      </c>
      <c r="E16" s="131">
        <f t="shared" si="1"/>
        <v>0</v>
      </c>
      <c r="F16" s="131">
        <f t="shared" si="1"/>
        <v>0</v>
      </c>
      <c r="G16" s="131">
        <f t="shared" si="1"/>
        <v>0</v>
      </c>
      <c r="H16" s="131">
        <f t="shared" si="1"/>
        <v>0</v>
      </c>
      <c r="I16" s="131">
        <f t="shared" si="1"/>
        <v>0</v>
      </c>
      <c r="J16" s="131">
        <f t="shared" si="1"/>
        <v>0</v>
      </c>
      <c r="K16" s="131">
        <f t="shared" si="1"/>
        <v>0</v>
      </c>
      <c r="L16" s="131">
        <f t="shared" si="1"/>
        <v>0</v>
      </c>
      <c r="M16" s="131">
        <f t="shared" si="1"/>
        <v>0</v>
      </c>
      <c r="N16" s="131">
        <f t="shared" si="1"/>
        <v>0</v>
      </c>
      <c r="O16" s="131">
        <f t="shared" si="1"/>
        <v>0</v>
      </c>
      <c r="P16" s="131">
        <f t="shared" si="1"/>
        <v>0</v>
      </c>
      <c r="Q16" s="131">
        <f t="shared" si="1"/>
        <v>0</v>
      </c>
      <c r="R16" s="131">
        <f t="shared" si="1"/>
        <v>0</v>
      </c>
      <c r="S16" s="131">
        <f t="shared" si="1"/>
        <v>0</v>
      </c>
      <c r="T16" s="131">
        <f t="shared" si="1"/>
        <v>0</v>
      </c>
      <c r="U16" s="131">
        <f t="shared" si="1"/>
        <v>0</v>
      </c>
      <c r="V16" s="131">
        <f t="shared" si="1"/>
        <v>0</v>
      </c>
      <c r="W16" s="131">
        <f t="shared" si="1"/>
        <v>0</v>
      </c>
      <c r="X16" s="131">
        <f t="shared" si="1"/>
        <v>0</v>
      </c>
      <c r="Y16" s="131">
        <f t="shared" si="1"/>
        <v>0</v>
      </c>
      <c r="Z16" s="132" t="str">
        <f t="shared" si="1"/>
        <v/>
      </c>
      <c r="AA16" s="85">
        <f t="shared" si="0"/>
        <v>0</v>
      </c>
    </row>
    <row r="17" spans="1:27" s="99" customFormat="1" ht="18" customHeight="1" thickBot="1" x14ac:dyDescent="0.25">
      <c r="A17" s="96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</row>
    <row r="18" spans="1:27" ht="30" customHeight="1" thickBot="1" x14ac:dyDescent="0.25">
      <c r="A18" s="64" t="s">
        <v>42</v>
      </c>
      <c r="B18" s="86">
        <v>1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8"/>
    </row>
    <row r="19" spans="1:27" ht="24.95" customHeight="1" x14ac:dyDescent="0.2">
      <c r="A19" s="65" t="s">
        <v>36</v>
      </c>
      <c r="B19" s="119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1"/>
      <c r="Z19" s="122"/>
      <c r="AA19" s="123">
        <f t="shared" ref="AA19:AA24" si="2">SUM(B19:Z19)</f>
        <v>0</v>
      </c>
    </row>
    <row r="20" spans="1:27" ht="24.95" customHeight="1" x14ac:dyDescent="0.2">
      <c r="A20" s="92" t="s">
        <v>37</v>
      </c>
      <c r="B20" s="124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6"/>
      <c r="Z20" s="127"/>
      <c r="AA20" s="128">
        <f t="shared" si="2"/>
        <v>0</v>
      </c>
    </row>
    <row r="21" spans="1:27" ht="24.95" customHeight="1" x14ac:dyDescent="0.2">
      <c r="A21" s="92" t="s">
        <v>38</v>
      </c>
      <c r="B21" s="124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6"/>
      <c r="Z21" s="127"/>
      <c r="AA21" s="128">
        <f t="shared" si="2"/>
        <v>0</v>
      </c>
    </row>
    <row r="22" spans="1:27" ht="24.95" customHeight="1" x14ac:dyDescent="0.2">
      <c r="A22" s="92" t="s">
        <v>39</v>
      </c>
      <c r="B22" s="124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7"/>
      <c r="AA22" s="128">
        <f t="shared" si="2"/>
        <v>0</v>
      </c>
    </row>
    <row r="23" spans="1:27" ht="24.95" customHeight="1" x14ac:dyDescent="0.2">
      <c r="A23" s="92" t="s">
        <v>40</v>
      </c>
      <c r="B23" s="124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5"/>
      <c r="W23" s="129"/>
      <c r="X23" s="129"/>
      <c r="Y23" s="129"/>
      <c r="Z23" s="127"/>
      <c r="AA23" s="128">
        <f t="shared" si="2"/>
        <v>0</v>
      </c>
    </row>
    <row r="24" spans="1:27" ht="30" customHeight="1" thickBot="1" x14ac:dyDescent="0.25">
      <c r="A24" s="81" t="s">
        <v>43</v>
      </c>
      <c r="B24" s="130">
        <f>IF(LEN(B$2)&gt;0,SUM(B19:B23),"")</f>
        <v>0</v>
      </c>
      <c r="C24" s="131">
        <f t="shared" ref="C24:Z24" si="3">IF(LEN(C$2)&gt;0,SUM(C19:C23),"")</f>
        <v>0</v>
      </c>
      <c r="D24" s="131">
        <f t="shared" si="3"/>
        <v>0</v>
      </c>
      <c r="E24" s="131">
        <f t="shared" si="3"/>
        <v>0</v>
      </c>
      <c r="F24" s="131">
        <f t="shared" si="3"/>
        <v>0</v>
      </c>
      <c r="G24" s="131">
        <f t="shared" si="3"/>
        <v>0</v>
      </c>
      <c r="H24" s="131">
        <f t="shared" si="3"/>
        <v>0</v>
      </c>
      <c r="I24" s="131">
        <f t="shared" si="3"/>
        <v>0</v>
      </c>
      <c r="J24" s="131">
        <f t="shared" si="3"/>
        <v>0</v>
      </c>
      <c r="K24" s="131">
        <f t="shared" si="3"/>
        <v>0</v>
      </c>
      <c r="L24" s="131">
        <f t="shared" si="3"/>
        <v>0</v>
      </c>
      <c r="M24" s="131">
        <f t="shared" si="3"/>
        <v>0</v>
      </c>
      <c r="N24" s="131">
        <f t="shared" si="3"/>
        <v>0</v>
      </c>
      <c r="O24" s="131">
        <f t="shared" si="3"/>
        <v>0</v>
      </c>
      <c r="P24" s="131">
        <f t="shared" si="3"/>
        <v>0</v>
      </c>
      <c r="Q24" s="131">
        <f t="shared" si="3"/>
        <v>0</v>
      </c>
      <c r="R24" s="131">
        <f t="shared" si="3"/>
        <v>0</v>
      </c>
      <c r="S24" s="131">
        <f t="shared" si="3"/>
        <v>0</v>
      </c>
      <c r="T24" s="131">
        <f t="shared" si="3"/>
        <v>0</v>
      </c>
      <c r="U24" s="131">
        <f t="shared" si="3"/>
        <v>0</v>
      </c>
      <c r="V24" s="131">
        <f t="shared" si="3"/>
        <v>0</v>
      </c>
      <c r="W24" s="131">
        <f t="shared" si="3"/>
        <v>0</v>
      </c>
      <c r="X24" s="131">
        <f t="shared" si="3"/>
        <v>0</v>
      </c>
      <c r="Y24" s="131">
        <f t="shared" si="3"/>
        <v>0</v>
      </c>
      <c r="Z24" s="132" t="str">
        <f t="shared" si="3"/>
        <v/>
      </c>
      <c r="AA24" s="85">
        <f t="shared" si="2"/>
        <v>0</v>
      </c>
    </row>
    <row r="25" spans="1:27" ht="15.95" customHeight="1" x14ac:dyDescent="0.2"/>
    <row r="28" spans="1:27" x14ac:dyDescent="0.2"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AA28" s="134"/>
    </row>
  </sheetData>
  <mergeCells count="6">
    <mergeCell ref="V1:AA1"/>
    <mergeCell ref="B3:AA3"/>
    <mergeCell ref="B6:AA6"/>
    <mergeCell ref="B9:AA9"/>
    <mergeCell ref="B10:AA10"/>
    <mergeCell ref="B18:AA18"/>
  </mergeCells>
  <printOptions horizontalCentered="1"/>
  <pageMargins left="0.15748031496062992" right="0.19685039370078741" top="0.39370078740157483" bottom="0.43307086614173229" header="0.19685039370078741" footer="0.19685039370078741"/>
  <pageSetup scale="44" orientation="landscape" horizontalDpi="300" verticalDpi="300" r:id="rId1"/>
  <headerFooter>
    <oddHeader>&amp;L&amp;A</oddHeader>
    <oddFooter>&amp;R&amp;D,&amp;T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50" baseType="lpstr">
      <vt:lpstr>SPOT_Summary (SELL)</vt:lpstr>
      <vt:lpstr>SPOT_Summary (BUY)</vt:lpstr>
      <vt:lpstr>MKT_Coupling</vt:lpstr>
      <vt:lpstr>Summary_Chart</vt:lpstr>
      <vt:lpstr>BRD_EXP_NAMES_DAM_CPL</vt:lpstr>
      <vt:lpstr>BRD_EXP_NAMES_SUM_BUY</vt:lpstr>
      <vt:lpstr>BRD_EXP_NAMES_SUM_BUY_CPL</vt:lpstr>
      <vt:lpstr>BRD_EXP_VALUES_DAM_CPL</vt:lpstr>
      <vt:lpstr>BRD_EXP_VALUES_SUM_BUY</vt:lpstr>
      <vt:lpstr>BRD_EXP_VALUES_SUM_BUY_CPL</vt:lpstr>
      <vt:lpstr>BRD_IMP_NAMES_DAM_CPL</vt:lpstr>
      <vt:lpstr>BRD_IMP_NAMES_SUM_SELL</vt:lpstr>
      <vt:lpstr>BRD_IMP_NAMES_SUM_SELL_CPL</vt:lpstr>
      <vt:lpstr>BRD_IMP_VALUES_DAM_CPL</vt:lpstr>
      <vt:lpstr>BRD_IMP_VALUES_SUM_SELL</vt:lpstr>
      <vt:lpstr>BRD_IMP_VALUES_SUM_SELL_CPL</vt:lpstr>
      <vt:lpstr>BUY_ORDERS_NAMES_SUM_BUY</vt:lpstr>
      <vt:lpstr>BUY_ORDERS_VALUES_SUM_BUY</vt:lpstr>
      <vt:lpstr>DAM_CPL_PUB_TIME</vt:lpstr>
      <vt:lpstr>DEMAND_NAMES_SUM_BUY</vt:lpstr>
      <vt:lpstr>DEMAND_NAMES_SUM_SELL</vt:lpstr>
      <vt:lpstr>DEMAND_VALUES_SUM_BUY</vt:lpstr>
      <vt:lpstr>DEMAND_VALUES_SUM_SELL</vt:lpstr>
      <vt:lpstr>GR_MAINLAND_MCP_SUM_BUY</vt:lpstr>
      <vt:lpstr>GR_MAINLAND_MCP_SUM_SELL</vt:lpstr>
      <vt:lpstr>MTUs_MKT_DAM_COUPLING</vt:lpstr>
      <vt:lpstr>MTUs_MKT_SUM_BUY</vt:lpstr>
      <vt:lpstr>MTUs_MKT_SUM_SELL</vt:lpstr>
      <vt:lpstr>NET_POSITION_GR_MAINLAND_DAM_CPL</vt:lpstr>
      <vt:lpstr>MKT_Coupling!Print_Area</vt:lpstr>
      <vt:lpstr>'SPOT_Summary (SELL)'!Print_Area</vt:lpstr>
      <vt:lpstr>SELL_ORDERS_NAMES_SUM_SELL</vt:lpstr>
      <vt:lpstr>SELL_ORDERS_VALUES_SUM_SELL</vt:lpstr>
      <vt:lpstr>TOT_DEMAND_GR_MAINLAND_SUM_BUY</vt:lpstr>
      <vt:lpstr>TOT_SUM_BUY_PUB_TIME</vt:lpstr>
      <vt:lpstr>TOT_SUM_SELL_PUB_TIME</vt:lpstr>
      <vt:lpstr>TOT_SUPPLY_GR_MAINLAND_SUM_SELL</vt:lpstr>
      <vt:lpstr>UNITS_GAS_VALUES_SUM_BUY</vt:lpstr>
      <vt:lpstr>UNITS_GAS_VALUES_SUM_SELL</vt:lpstr>
      <vt:lpstr>UNITS_HDR_VALUES_SUM_BUY</vt:lpstr>
      <vt:lpstr>UNITS_HDR_VALUES_SUM_SELL</vt:lpstr>
      <vt:lpstr>UNITS_IMP_VALUES_SUM_SELL</vt:lpstr>
      <vt:lpstr>UNITS_LIG_VALUES_SUM_BUY</vt:lpstr>
      <vt:lpstr>UNITS_LIG_VALUES_SUM_SELL</vt:lpstr>
      <vt:lpstr>UNITS_NAMES_SUM_BUY</vt:lpstr>
      <vt:lpstr>UNITS_NAMES_SUM_SELL</vt:lpstr>
      <vt:lpstr>UNITS_RES_VALUES_SUM_BUY</vt:lpstr>
      <vt:lpstr>UNITS_RES_VALUES_SUM_SELL</vt:lpstr>
      <vt:lpstr>UNITS_VALUES_SUM_BUY</vt:lpstr>
      <vt:lpstr>UNITS_VALUES_SUM_SELL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MarketOperator2</dc:creator>
  <cp:lastModifiedBy>MarketOperator2</cp:lastModifiedBy>
  <dcterms:created xsi:type="dcterms:W3CDTF">2021-09-11T20:18:59Z</dcterms:created>
  <dcterms:modified xsi:type="dcterms:W3CDTF">2021-09-11T20:19:00Z</dcterms:modified>
</cp:coreProperties>
</file>