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48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</calcChain>
</file>

<file path=xl/sharedStrings.xml><?xml version="1.0" encoding="utf-8"?>
<sst xmlns="http://schemas.openxmlformats.org/spreadsheetml/2006/main" count="117" uniqueCount="53">
  <si>
    <t>Publication on: 19/04/2024 14:10:37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</si>
  <si>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</si>
  <si>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</si>
  <si>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</si>
  <si>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</si>
  <si>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</si>
  <si>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</si>
  <si>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</si>
  <si>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</si>
  <si>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</si>
  <si>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</si>
  <si>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</si>
  <si>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</si>
  <si>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</si>
  <si>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</si>
  <si>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</si>
  <si>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</si>
  <si>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</si>
  <si>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</si>
  <si>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</si>
  <si>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</si>
  <si>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</si>
  <si>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</si>
  <si>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</si>
  <si>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</si>
  <si>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</si>
  <si>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</si>
  <si>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</si>
  <si>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</si>
  <si>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</si>
  <si>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</si>
  <si>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</si>
  <si>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</si>
  <si>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</si>
  <si>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</si>
  <si>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</si>
  <si>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</si>
  <si>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</si>
  <si>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</si>
  <si>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</si>
  <si>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</si>
  <si>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</si>
  <si>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</si>
  <si>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</si>
  <si>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</si>
  <si>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</si>
  <si>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</si>
  <si>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</si>
  <si>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</si>
  <si>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</si>
  <si>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</si>
  <si>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Day-Ahead Market</t>
  </si>
  <si>
    <t>Day-Ahead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</si>
</sst>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  <c:pt idx="0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B2-4FD5-80B8-047946CEA31C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  <c:pt idx="0">
                  <c:v>101.5</c:v>
                </c:pt>
                <c:pt idx="1">
                  <c:v>101.5</c:v>
                </c:pt>
                <c:pt idx="2">
                  <c:v>101.5</c:v>
                </c:pt>
                <c:pt idx="3">
                  <c:v>101.5</c:v>
                </c:pt>
                <c:pt idx="4">
                  <c:v>101.5</c:v>
                </c:pt>
                <c:pt idx="5">
                  <c:v>121.5</c:v>
                </c:pt>
                <c:pt idx="6">
                  <c:v>221</c:v>
                </c:pt>
                <c:pt idx="7">
                  <c:v>256</c:v>
                </c:pt>
                <c:pt idx="8">
                  <c:v>284</c:v>
                </c:pt>
                <c:pt idx="9">
                  <c:v>291</c:v>
                </c:pt>
                <c:pt idx="10">
                  <c:v>287</c:v>
                </c:pt>
                <c:pt idx="11">
                  <c:v>268</c:v>
                </c:pt>
                <c:pt idx="12">
                  <c:v>249</c:v>
                </c:pt>
                <c:pt idx="13">
                  <c:v>231</c:v>
                </c:pt>
                <c:pt idx="14">
                  <c:v>219</c:v>
                </c:pt>
                <c:pt idx="15">
                  <c:v>228</c:v>
                </c:pt>
                <c:pt idx="16">
                  <c:v>149</c:v>
                </c:pt>
                <c:pt idx="17">
                  <c:v>175</c:v>
                </c:pt>
                <c:pt idx="18">
                  <c:v>207</c:v>
                </c:pt>
                <c:pt idx="19">
                  <c:v>244</c:v>
                </c:pt>
                <c:pt idx="20">
                  <c:v>239</c:v>
                </c:pt>
                <c:pt idx="21">
                  <c:v>211</c:v>
                </c:pt>
                <c:pt idx="22">
                  <c:v>183</c:v>
                </c:pt>
                <c:pt idx="23">
                  <c:v>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B2-4FD5-80B8-047946CEA31C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1727.9</c:v>
                </c:pt>
                <c:pt idx="1">
                  <c:v>1471.0930000000001</c:v>
                </c:pt>
                <c:pt idx="2">
                  <c:v>1397.9</c:v>
                </c:pt>
                <c:pt idx="3">
                  <c:v>1283.9000000000001</c:v>
                </c:pt>
                <c:pt idx="4">
                  <c:v>1165.7269999999999</c:v>
                </c:pt>
                <c:pt idx="5">
                  <c:v>1247.355</c:v>
                </c:pt>
                <c:pt idx="6">
                  <c:v>1251.8090000000002</c:v>
                </c:pt>
                <c:pt idx="7">
                  <c:v>1346.4450000000002</c:v>
                </c:pt>
                <c:pt idx="8">
                  <c:v>660.9</c:v>
                </c:pt>
                <c:pt idx="9">
                  <c:v>467.9</c:v>
                </c:pt>
                <c:pt idx="10">
                  <c:v>467.9</c:v>
                </c:pt>
                <c:pt idx="11">
                  <c:v>467.9</c:v>
                </c:pt>
                <c:pt idx="12">
                  <c:v>467.9</c:v>
                </c:pt>
                <c:pt idx="13">
                  <c:v>467.9</c:v>
                </c:pt>
                <c:pt idx="14">
                  <c:v>467.9</c:v>
                </c:pt>
                <c:pt idx="15">
                  <c:v>507.9</c:v>
                </c:pt>
                <c:pt idx="16">
                  <c:v>829.9</c:v>
                </c:pt>
                <c:pt idx="17">
                  <c:v>1472.9349999999999</c:v>
                </c:pt>
                <c:pt idx="18">
                  <c:v>2140.6959999999999</c:v>
                </c:pt>
                <c:pt idx="19">
                  <c:v>2500.4050000000002</c:v>
                </c:pt>
                <c:pt idx="20">
                  <c:v>2536.1559999999999</c:v>
                </c:pt>
                <c:pt idx="21">
                  <c:v>2527.326</c:v>
                </c:pt>
                <c:pt idx="22">
                  <c:v>2422.0929999999998</c:v>
                </c:pt>
                <c:pt idx="23">
                  <c:v>2412.9499999999998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B2-4FD5-80B8-047946CEA31C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456</c:v>
                </c:pt>
                <c:pt idx="1">
                  <c:v>544</c:v>
                </c:pt>
                <c:pt idx="2">
                  <c:v>570</c:v>
                </c:pt>
                <c:pt idx="3">
                  <c:v>583</c:v>
                </c:pt>
                <c:pt idx="4">
                  <c:v>575</c:v>
                </c:pt>
                <c:pt idx="5">
                  <c:v>564</c:v>
                </c:pt>
                <c:pt idx="6">
                  <c:v>558.6</c:v>
                </c:pt>
                <c:pt idx="7">
                  <c:v>288.2</c:v>
                </c:pt>
                <c:pt idx="8">
                  <c:v>512.101</c:v>
                </c:pt>
                <c:pt idx="9">
                  <c:v>115</c:v>
                </c:pt>
                <c:pt idx="10">
                  <c:v>150</c:v>
                </c:pt>
                <c:pt idx="11">
                  <c:v>154</c:v>
                </c:pt>
                <c:pt idx="12">
                  <c:v>165</c:v>
                </c:pt>
                <c:pt idx="13">
                  <c:v>150</c:v>
                </c:pt>
                <c:pt idx="14">
                  <c:v>145</c:v>
                </c:pt>
                <c:pt idx="15">
                  <c:v>161</c:v>
                </c:pt>
                <c:pt idx="16">
                  <c:v>223.6</c:v>
                </c:pt>
                <c:pt idx="17">
                  <c:v>1072</c:v>
                </c:pt>
                <c:pt idx="18">
                  <c:v>991</c:v>
                </c:pt>
                <c:pt idx="19">
                  <c:v>824.7</c:v>
                </c:pt>
                <c:pt idx="20">
                  <c:v>873.3</c:v>
                </c:pt>
                <c:pt idx="21">
                  <c:v>562.29999999999995</c:v>
                </c:pt>
                <c:pt idx="22">
                  <c:v>752.9</c:v>
                </c:pt>
                <c:pt idx="23">
                  <c:v>580.70000000000005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B2-4FD5-80B8-047946CEA31C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2640.4739999999997</c:v>
                </c:pt>
                <c:pt idx="1">
                  <c:v>2759.2279999999992</c:v>
                </c:pt>
                <c:pt idx="2">
                  <c:v>2784.3360000000002</c:v>
                </c:pt>
                <c:pt idx="3">
                  <c:v>2778.317</c:v>
                </c:pt>
                <c:pt idx="4">
                  <c:v>2813.3979999999997</c:v>
                </c:pt>
                <c:pt idx="5">
                  <c:v>2889.855</c:v>
                </c:pt>
                <c:pt idx="6">
                  <c:v>2990.1849999999995</c:v>
                </c:pt>
                <c:pt idx="7">
                  <c:v>3541.7300000000009</c:v>
                </c:pt>
                <c:pt idx="8">
                  <c:v>4521.0939999999982</c:v>
                </c:pt>
                <c:pt idx="9">
                  <c:v>5462.9129999999996</c:v>
                </c:pt>
                <c:pt idx="10">
                  <c:v>6027.2539999999981</c:v>
                </c:pt>
                <c:pt idx="11">
                  <c:v>6311.9559999999983</c:v>
                </c:pt>
                <c:pt idx="12">
                  <c:v>6342.6360000000013</c:v>
                </c:pt>
                <c:pt idx="13">
                  <c:v>6163.3909999999996</c:v>
                </c:pt>
                <c:pt idx="14">
                  <c:v>5756.7969999999987</c:v>
                </c:pt>
                <c:pt idx="15">
                  <c:v>5057.4610000000002</c:v>
                </c:pt>
                <c:pt idx="16">
                  <c:v>4187.668999999999</c:v>
                </c:pt>
                <c:pt idx="17">
                  <c:v>2986.9780000000001</c:v>
                </c:pt>
                <c:pt idx="18">
                  <c:v>1947.3699999999997</c:v>
                </c:pt>
                <c:pt idx="19">
                  <c:v>1617.4069999999995</c:v>
                </c:pt>
                <c:pt idx="20">
                  <c:v>1549.3080000000004</c:v>
                </c:pt>
                <c:pt idx="21">
                  <c:v>1536.213</c:v>
                </c:pt>
                <c:pt idx="22">
                  <c:v>1547.6180000000004</c:v>
                </c:pt>
                <c:pt idx="23">
                  <c:v>1618.8910000000003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B2-4FD5-80B8-047946CEA31C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  <c:pt idx="0">
                  <c:v>89</c:v>
                </c:pt>
                <c:pt idx="1">
                  <c:v>85</c:v>
                </c:pt>
                <c:pt idx="2">
                  <c:v>87</c:v>
                </c:pt>
                <c:pt idx="3">
                  <c:v>86</c:v>
                </c:pt>
                <c:pt idx="4">
                  <c:v>85</c:v>
                </c:pt>
                <c:pt idx="5">
                  <c:v>90</c:v>
                </c:pt>
                <c:pt idx="6">
                  <c:v>97</c:v>
                </c:pt>
                <c:pt idx="7">
                  <c:v>103</c:v>
                </c:pt>
                <c:pt idx="8">
                  <c:v>110</c:v>
                </c:pt>
                <c:pt idx="9">
                  <c:v>115</c:v>
                </c:pt>
                <c:pt idx="10">
                  <c:v>124</c:v>
                </c:pt>
                <c:pt idx="11">
                  <c:v>138</c:v>
                </c:pt>
                <c:pt idx="12">
                  <c:v>150</c:v>
                </c:pt>
                <c:pt idx="13">
                  <c:v>156</c:v>
                </c:pt>
                <c:pt idx="14">
                  <c:v>155</c:v>
                </c:pt>
                <c:pt idx="15">
                  <c:v>144</c:v>
                </c:pt>
                <c:pt idx="16">
                  <c:v>128</c:v>
                </c:pt>
                <c:pt idx="17">
                  <c:v>107</c:v>
                </c:pt>
                <c:pt idx="18">
                  <c:v>87</c:v>
                </c:pt>
                <c:pt idx="19">
                  <c:v>72</c:v>
                </c:pt>
                <c:pt idx="20">
                  <c:v>60</c:v>
                </c:pt>
                <c:pt idx="21">
                  <c:v>49</c:v>
                </c:pt>
                <c:pt idx="22">
                  <c:v>41</c:v>
                </c:pt>
                <c:pt idx="23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B2-4FD5-80B8-047946CEA31C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  <c:pt idx="5">
                  <c:v>26</c:v>
                </c:pt>
                <c:pt idx="6">
                  <c:v>226</c:v>
                </c:pt>
                <c:pt idx="7">
                  <c:v>200</c:v>
                </c:pt>
                <c:pt idx="8">
                  <c:v>63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7">
                  <c:v>26</c:v>
                </c:pt>
                <c:pt idx="18">
                  <c:v>529</c:v>
                </c:pt>
                <c:pt idx="19">
                  <c:v>1029</c:v>
                </c:pt>
                <c:pt idx="20">
                  <c:v>971</c:v>
                </c:pt>
                <c:pt idx="21">
                  <c:v>756</c:v>
                </c:pt>
                <c:pt idx="22">
                  <c:v>431</c:v>
                </c:pt>
                <c:pt idx="23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FB2-4FD5-80B8-047946CEA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5184.8720000000012</c:v>
                </c:pt>
                <c:pt idx="1">
                  <c:v>4960.7999999999993</c:v>
                </c:pt>
                <c:pt idx="2">
                  <c:v>4940.7770000000019</c:v>
                </c:pt>
                <c:pt idx="3">
                  <c:v>4832.724000000002</c:v>
                </c:pt>
                <c:pt idx="4">
                  <c:v>4740.6490000000003</c:v>
                </c:pt>
                <c:pt idx="5">
                  <c:v>4938.741</c:v>
                </c:pt>
                <c:pt idx="6">
                  <c:v>5344.5890000000018</c:v>
                </c:pt>
                <c:pt idx="7">
                  <c:v>5735.3429999999998</c:v>
                </c:pt>
                <c:pt idx="8">
                  <c:v>6151.0910000000003</c:v>
                </c:pt>
                <c:pt idx="9">
                  <c:v>6477.7760000000007</c:v>
                </c:pt>
                <c:pt idx="10">
                  <c:v>7082.1109999999999</c:v>
                </c:pt>
                <c:pt idx="11">
                  <c:v>7365.8560000000025</c:v>
                </c:pt>
                <c:pt idx="12">
                  <c:v>7400.536000000001</c:v>
                </c:pt>
                <c:pt idx="13">
                  <c:v>7168.3279999999986</c:v>
                </c:pt>
                <c:pt idx="14">
                  <c:v>6743.7210000000005</c:v>
                </c:pt>
                <c:pt idx="15">
                  <c:v>6098.3410000000013</c:v>
                </c:pt>
                <c:pt idx="16">
                  <c:v>5518.1460000000006</c:v>
                </c:pt>
                <c:pt idx="17">
                  <c:v>5839.9129999999996</c:v>
                </c:pt>
                <c:pt idx="18">
                  <c:v>5902.0660000000007</c:v>
                </c:pt>
                <c:pt idx="19">
                  <c:v>6287.4810000000025</c:v>
                </c:pt>
                <c:pt idx="20">
                  <c:v>6228.802999999999</c:v>
                </c:pt>
                <c:pt idx="21">
                  <c:v>5641.8159999999989</c:v>
                </c:pt>
                <c:pt idx="22">
                  <c:v>5377.567</c:v>
                </c:pt>
                <c:pt idx="23">
                  <c:v>4956.4989999999998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FB2-4FD5-80B8-047946CEA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69.3</c:v>
                </c:pt>
                <c:pt idx="1">
                  <c:v>62.98</c:v>
                </c:pt>
                <c:pt idx="2">
                  <c:v>58.92</c:v>
                </c:pt>
                <c:pt idx="3">
                  <c:v>59.31</c:v>
                </c:pt>
                <c:pt idx="4">
                  <c:v>60.76</c:v>
                </c:pt>
                <c:pt idx="5">
                  <c:v>64.09</c:v>
                </c:pt>
                <c:pt idx="6">
                  <c:v>67.7</c:v>
                </c:pt>
                <c:pt idx="7">
                  <c:v>69.92</c:v>
                </c:pt>
                <c:pt idx="8">
                  <c:v>59.82</c:v>
                </c:pt>
                <c:pt idx="9">
                  <c:v>26.47</c:v>
                </c:pt>
                <c:pt idx="10">
                  <c:v>15.92</c:v>
                </c:pt>
                <c:pt idx="11">
                  <c:v>12.1</c:v>
                </c:pt>
                <c:pt idx="12">
                  <c:v>7.74</c:v>
                </c:pt>
                <c:pt idx="13">
                  <c:v>10.87</c:v>
                </c:pt>
                <c:pt idx="14">
                  <c:v>9.4499999999999993</c:v>
                </c:pt>
                <c:pt idx="15">
                  <c:v>16.559999999999999</c:v>
                </c:pt>
                <c:pt idx="16">
                  <c:v>34.85</c:v>
                </c:pt>
                <c:pt idx="17">
                  <c:v>60.37</c:v>
                </c:pt>
                <c:pt idx="18">
                  <c:v>77.91</c:v>
                </c:pt>
                <c:pt idx="19">
                  <c:v>92.04</c:v>
                </c:pt>
                <c:pt idx="20">
                  <c:v>102.53</c:v>
                </c:pt>
                <c:pt idx="21">
                  <c:v>93.21</c:v>
                </c:pt>
                <c:pt idx="22">
                  <c:v>83.06</c:v>
                </c:pt>
                <c:pt idx="23">
                  <c:v>81.16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FB2-4FD5-80B8-047946CEA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A8" sqref="AA8"/>
    </sheetView>
  </sheetViews>
  <sheetFormatPr defaultColWidth="9.140625" defaultRowHeight="15.95" customHeight="1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45402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5184.8740000000007</v>
      </c>
      <c r="C4" s="18">
        <v>4960.8210000000008</v>
      </c>
      <c r="D4" s="18">
        <v>4940.735999999999</v>
      </c>
      <c r="E4" s="18">
        <v>4832.7169999999987</v>
      </c>
      <c r="F4" s="18">
        <v>4740.625</v>
      </c>
      <c r="G4" s="18">
        <v>4938.7100000000009</v>
      </c>
      <c r="H4" s="18">
        <v>5344.5940000000028</v>
      </c>
      <c r="I4" s="18">
        <v>5735.375</v>
      </c>
      <c r="J4" s="18">
        <v>6151.0949999999975</v>
      </c>
      <c r="K4" s="18">
        <v>6477.8129999999992</v>
      </c>
      <c r="L4" s="18">
        <v>7082.1539999999977</v>
      </c>
      <c r="M4" s="18">
        <v>7365.8559999999989</v>
      </c>
      <c r="N4" s="18">
        <v>7400.5360000000001</v>
      </c>
      <c r="O4" s="18">
        <v>7168.2910000000002</v>
      </c>
      <c r="P4" s="18">
        <v>6743.6969999999983</v>
      </c>
      <c r="Q4" s="18">
        <v>6098.3609999999999</v>
      </c>
      <c r="R4" s="18">
        <v>5518.1690000000017</v>
      </c>
      <c r="S4" s="18">
        <v>5839.9130000000005</v>
      </c>
      <c r="T4" s="18">
        <v>5902.0660000000007</v>
      </c>
      <c r="U4" s="18">
        <v>6287.5120000000024</v>
      </c>
      <c r="V4" s="18">
        <v>6228.7639999999983</v>
      </c>
      <c r="W4" s="18">
        <v>5641.8390000000009</v>
      </c>
      <c r="X4" s="18">
        <v>5377.6109999999999</v>
      </c>
      <c r="Y4" s="18">
        <v>4956.5409999999993</v>
      </c>
      <c r="Z4" s="19"/>
      <c r="AA4" s="20">
        <f>SUM(B4:Z4)</f>
        <v>140918.67000000001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69.3</v>
      </c>
      <c r="C7" s="28">
        <v>62.98</v>
      </c>
      <c r="D7" s="28">
        <v>58.92</v>
      </c>
      <c r="E7" s="28">
        <v>59.31</v>
      </c>
      <c r="F7" s="28">
        <v>60.76</v>
      </c>
      <c r="G7" s="28">
        <v>64.09</v>
      </c>
      <c r="H7" s="28">
        <v>67.7</v>
      </c>
      <c r="I7" s="28">
        <v>69.92</v>
      </c>
      <c r="J7" s="28">
        <v>59.82</v>
      </c>
      <c r="K7" s="28">
        <v>26.47</v>
      </c>
      <c r="L7" s="28">
        <v>15.92</v>
      </c>
      <c r="M7" s="28">
        <v>12.1</v>
      </c>
      <c r="N7" s="28">
        <v>7.74</v>
      </c>
      <c r="O7" s="28">
        <v>10.87</v>
      </c>
      <c r="P7" s="28">
        <v>9.4499999999999993</v>
      </c>
      <c r="Q7" s="28">
        <v>16.559999999999999</v>
      </c>
      <c r="R7" s="28">
        <v>34.85</v>
      </c>
      <c r="S7" s="28">
        <v>60.37</v>
      </c>
      <c r="T7" s="28">
        <v>77.91</v>
      </c>
      <c r="U7" s="28">
        <v>92.04</v>
      </c>
      <c r="V7" s="28">
        <v>102.53</v>
      </c>
      <c r="W7" s="28">
        <v>93.21</v>
      </c>
      <c r="X7" s="28">
        <v>83.06</v>
      </c>
      <c r="Y7" s="28">
        <v>81.16</v>
      </c>
      <c r="Z7" s="29"/>
      <c r="AA7" s="30">
        <f>IF(SUM(B7:Z7)&lt;&gt;0,AVERAGEIF(B7:Z7,"&lt;&gt;"""),"")</f>
        <v>54.043333333333344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>
        <v>170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170</v>
      </c>
    </row>
    <row r="11" spans="1:27" ht="24.95" customHeight="1" x14ac:dyDescent="0.2">
      <c r="A11" s="45" t="s">
        <v>7</v>
      </c>
      <c r="B11" s="46">
        <v>101.5</v>
      </c>
      <c r="C11" s="47">
        <v>101.5</v>
      </c>
      <c r="D11" s="47">
        <v>101.5</v>
      </c>
      <c r="E11" s="47">
        <v>101.5</v>
      </c>
      <c r="F11" s="47">
        <v>101.5</v>
      </c>
      <c r="G11" s="47">
        <v>121.5</v>
      </c>
      <c r="H11" s="47">
        <v>221</v>
      </c>
      <c r="I11" s="47">
        <v>256</v>
      </c>
      <c r="J11" s="47">
        <v>284</v>
      </c>
      <c r="K11" s="47">
        <v>291</v>
      </c>
      <c r="L11" s="47">
        <v>287</v>
      </c>
      <c r="M11" s="47">
        <v>268</v>
      </c>
      <c r="N11" s="47">
        <v>249</v>
      </c>
      <c r="O11" s="47">
        <v>231</v>
      </c>
      <c r="P11" s="47">
        <v>219</v>
      </c>
      <c r="Q11" s="47">
        <v>228</v>
      </c>
      <c r="R11" s="47">
        <v>149</v>
      </c>
      <c r="S11" s="47">
        <v>175</v>
      </c>
      <c r="T11" s="47">
        <v>207</v>
      </c>
      <c r="U11" s="47">
        <v>244</v>
      </c>
      <c r="V11" s="47">
        <v>239</v>
      </c>
      <c r="W11" s="47">
        <v>211</v>
      </c>
      <c r="X11" s="47">
        <v>183</v>
      </c>
      <c r="Y11" s="47">
        <v>161</v>
      </c>
      <c r="Z11" s="48"/>
      <c r="AA11" s="49">
        <f t="shared" si="0"/>
        <v>4732</v>
      </c>
    </row>
    <row r="12" spans="1:27" ht="24.95" customHeight="1" x14ac:dyDescent="0.2">
      <c r="A12" s="50" t="s">
        <v>8</v>
      </c>
      <c r="B12" s="51">
        <v>1727.9</v>
      </c>
      <c r="C12" s="52">
        <v>1471.0930000000001</v>
      </c>
      <c r="D12" s="52">
        <v>1397.9</v>
      </c>
      <c r="E12" s="52">
        <v>1283.9000000000001</v>
      </c>
      <c r="F12" s="52">
        <v>1165.7269999999999</v>
      </c>
      <c r="G12" s="52">
        <v>1247.355</v>
      </c>
      <c r="H12" s="52">
        <v>1251.8090000000002</v>
      </c>
      <c r="I12" s="52">
        <v>1346.4450000000002</v>
      </c>
      <c r="J12" s="52">
        <v>660.9</v>
      </c>
      <c r="K12" s="52">
        <v>467.9</v>
      </c>
      <c r="L12" s="52">
        <v>467.9</v>
      </c>
      <c r="M12" s="52">
        <v>467.9</v>
      </c>
      <c r="N12" s="52">
        <v>467.9</v>
      </c>
      <c r="O12" s="52">
        <v>467.9</v>
      </c>
      <c r="P12" s="52">
        <v>467.9</v>
      </c>
      <c r="Q12" s="52">
        <v>507.9</v>
      </c>
      <c r="R12" s="52">
        <v>829.9</v>
      </c>
      <c r="S12" s="52">
        <v>1472.9349999999999</v>
      </c>
      <c r="T12" s="52">
        <v>2140.6959999999999</v>
      </c>
      <c r="U12" s="52">
        <v>2500.4050000000002</v>
      </c>
      <c r="V12" s="52">
        <v>2536.1559999999999</v>
      </c>
      <c r="W12" s="52">
        <v>2527.326</v>
      </c>
      <c r="X12" s="52">
        <v>2422.0929999999998</v>
      </c>
      <c r="Y12" s="52">
        <v>2412.9499999999998</v>
      </c>
      <c r="Z12" s="53"/>
      <c r="AA12" s="54">
        <f t="shared" si="0"/>
        <v>31710.789999999997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>
        <v>26</v>
      </c>
      <c r="H13" s="52">
        <v>226</v>
      </c>
      <c r="I13" s="52">
        <v>200</v>
      </c>
      <c r="J13" s="52">
        <v>63</v>
      </c>
      <c r="K13" s="52">
        <v>26</v>
      </c>
      <c r="L13" s="52">
        <v>26</v>
      </c>
      <c r="M13" s="52">
        <v>26</v>
      </c>
      <c r="N13" s="52">
        <v>26</v>
      </c>
      <c r="O13" s="52"/>
      <c r="P13" s="52"/>
      <c r="Q13" s="52"/>
      <c r="R13" s="52"/>
      <c r="S13" s="52">
        <v>26</v>
      </c>
      <c r="T13" s="52">
        <v>529</v>
      </c>
      <c r="U13" s="52">
        <v>1029</v>
      </c>
      <c r="V13" s="52">
        <v>971</v>
      </c>
      <c r="W13" s="52">
        <v>756</v>
      </c>
      <c r="X13" s="52">
        <v>431</v>
      </c>
      <c r="Y13" s="52">
        <v>150</v>
      </c>
      <c r="Z13" s="53"/>
      <c r="AA13" s="54">
        <f t="shared" si="0"/>
        <v>4511</v>
      </c>
    </row>
    <row r="14" spans="1:27" ht="24.95" customHeight="1" x14ac:dyDescent="0.2">
      <c r="A14" s="55" t="s">
        <v>10</v>
      </c>
      <c r="B14" s="56">
        <v>2640.4739999999997</v>
      </c>
      <c r="C14" s="57">
        <v>2759.2279999999992</v>
      </c>
      <c r="D14" s="57">
        <v>2784.3360000000002</v>
      </c>
      <c r="E14" s="57">
        <v>2778.317</v>
      </c>
      <c r="F14" s="57">
        <v>2813.3979999999997</v>
      </c>
      <c r="G14" s="57">
        <v>2889.855</v>
      </c>
      <c r="H14" s="57">
        <v>2990.1849999999995</v>
      </c>
      <c r="I14" s="57">
        <v>3541.7300000000009</v>
      </c>
      <c r="J14" s="57">
        <v>4521.0939999999982</v>
      </c>
      <c r="K14" s="57">
        <v>5462.9129999999996</v>
      </c>
      <c r="L14" s="57">
        <v>6027.2539999999981</v>
      </c>
      <c r="M14" s="57">
        <v>6311.9559999999983</v>
      </c>
      <c r="N14" s="57">
        <v>6342.6360000000013</v>
      </c>
      <c r="O14" s="57">
        <v>6163.3909999999996</v>
      </c>
      <c r="P14" s="57">
        <v>5756.7969999999987</v>
      </c>
      <c r="Q14" s="57">
        <v>5057.4610000000002</v>
      </c>
      <c r="R14" s="57">
        <v>4187.668999999999</v>
      </c>
      <c r="S14" s="57">
        <v>2986.9780000000001</v>
      </c>
      <c r="T14" s="57">
        <v>1947.3699999999997</v>
      </c>
      <c r="U14" s="57">
        <v>1617.4069999999995</v>
      </c>
      <c r="V14" s="57">
        <v>1549.3080000000004</v>
      </c>
      <c r="W14" s="57">
        <v>1536.213</v>
      </c>
      <c r="X14" s="57">
        <v>1547.6180000000004</v>
      </c>
      <c r="Y14" s="57">
        <v>1618.8910000000003</v>
      </c>
      <c r="Z14" s="58"/>
      <c r="AA14" s="59">
        <f t="shared" si="0"/>
        <v>85832.479000000007</v>
      </c>
    </row>
    <row r="15" spans="1:27" ht="24.95" customHeight="1" x14ac:dyDescent="0.2">
      <c r="A15" s="55" t="s">
        <v>11</v>
      </c>
      <c r="B15" s="56">
        <v>89</v>
      </c>
      <c r="C15" s="57">
        <v>85</v>
      </c>
      <c r="D15" s="57">
        <v>87</v>
      </c>
      <c r="E15" s="57">
        <v>86</v>
      </c>
      <c r="F15" s="57">
        <v>85</v>
      </c>
      <c r="G15" s="57">
        <v>90</v>
      </c>
      <c r="H15" s="57">
        <v>97</v>
      </c>
      <c r="I15" s="57">
        <v>103</v>
      </c>
      <c r="J15" s="57">
        <v>110</v>
      </c>
      <c r="K15" s="57">
        <v>115</v>
      </c>
      <c r="L15" s="57">
        <v>124</v>
      </c>
      <c r="M15" s="57">
        <v>138</v>
      </c>
      <c r="N15" s="57">
        <v>150</v>
      </c>
      <c r="O15" s="57">
        <v>156</v>
      </c>
      <c r="P15" s="57">
        <v>155</v>
      </c>
      <c r="Q15" s="57">
        <v>144</v>
      </c>
      <c r="R15" s="57">
        <v>128</v>
      </c>
      <c r="S15" s="57">
        <v>107</v>
      </c>
      <c r="T15" s="57">
        <v>87</v>
      </c>
      <c r="U15" s="57">
        <v>72</v>
      </c>
      <c r="V15" s="57">
        <v>60</v>
      </c>
      <c r="W15" s="57">
        <v>49</v>
      </c>
      <c r="X15" s="57">
        <v>41</v>
      </c>
      <c r="Y15" s="57">
        <v>33</v>
      </c>
      <c r="Z15" s="58"/>
      <c r="AA15" s="59">
        <f t="shared" si="0"/>
        <v>2391</v>
      </c>
    </row>
    <row r="16" spans="1:27" ht="30" customHeight="1" thickBot="1" x14ac:dyDescent="0.25">
      <c r="A16" s="60" t="s">
        <v>12</v>
      </c>
      <c r="B16" s="61">
        <f>IF(LEN(B$2)&gt;0,SUM(B10:B15),"")</f>
        <v>4728.8739999999998</v>
      </c>
      <c r="C16" s="62">
        <f t="shared" ref="C16:Z16" si="1">IF(LEN(C$2)&gt;0,SUM(C10:C15),"")</f>
        <v>4416.820999999999</v>
      </c>
      <c r="D16" s="62">
        <f t="shared" si="1"/>
        <v>4370.7360000000008</v>
      </c>
      <c r="E16" s="62">
        <f t="shared" si="1"/>
        <v>4249.7170000000006</v>
      </c>
      <c r="F16" s="62">
        <f t="shared" si="1"/>
        <v>4165.625</v>
      </c>
      <c r="G16" s="62">
        <f t="shared" si="1"/>
        <v>4374.71</v>
      </c>
      <c r="H16" s="62">
        <f t="shared" si="1"/>
        <v>4785.9939999999997</v>
      </c>
      <c r="I16" s="62">
        <f t="shared" si="1"/>
        <v>5447.1750000000011</v>
      </c>
      <c r="J16" s="62">
        <f t="shared" si="1"/>
        <v>5638.9939999999979</v>
      </c>
      <c r="K16" s="62">
        <f t="shared" si="1"/>
        <v>6362.8129999999992</v>
      </c>
      <c r="L16" s="62">
        <f t="shared" si="1"/>
        <v>6932.1539999999977</v>
      </c>
      <c r="M16" s="62">
        <f t="shared" si="1"/>
        <v>7211.8559999999979</v>
      </c>
      <c r="N16" s="62">
        <f t="shared" si="1"/>
        <v>7235.536000000001</v>
      </c>
      <c r="O16" s="62">
        <f t="shared" si="1"/>
        <v>7018.2909999999993</v>
      </c>
      <c r="P16" s="62">
        <f t="shared" si="1"/>
        <v>6598.6969999999983</v>
      </c>
      <c r="Q16" s="62">
        <f t="shared" si="1"/>
        <v>5937.3609999999999</v>
      </c>
      <c r="R16" s="62">
        <f t="shared" si="1"/>
        <v>5294.5689999999986</v>
      </c>
      <c r="S16" s="62">
        <f t="shared" si="1"/>
        <v>4767.9130000000005</v>
      </c>
      <c r="T16" s="62">
        <f t="shared" si="1"/>
        <v>4911.0659999999998</v>
      </c>
      <c r="U16" s="62">
        <f t="shared" si="1"/>
        <v>5462.8119999999999</v>
      </c>
      <c r="V16" s="62">
        <f t="shared" si="1"/>
        <v>5355.4639999999999</v>
      </c>
      <c r="W16" s="62">
        <f t="shared" si="1"/>
        <v>5079.5389999999998</v>
      </c>
      <c r="X16" s="62">
        <f t="shared" si="1"/>
        <v>4624.7110000000002</v>
      </c>
      <c r="Y16" s="62">
        <f t="shared" si="1"/>
        <v>4375.8410000000003</v>
      </c>
      <c r="Z16" s="63" t="str">
        <f t="shared" si="1"/>
        <v/>
      </c>
      <c r="AA16" s="64">
        <f>SUM(AA10:AA15)</f>
        <v>129347.269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0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0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2025.4</v>
      </c>
      <c r="C28" s="72">
        <v>2026.4</v>
      </c>
      <c r="D28" s="72">
        <v>2042.4</v>
      </c>
      <c r="E28" s="72">
        <v>2029.4</v>
      </c>
      <c r="F28" s="72">
        <v>2041.4</v>
      </c>
      <c r="G28" s="72">
        <v>2138.4</v>
      </c>
      <c r="H28" s="72">
        <v>2543.9</v>
      </c>
      <c r="I28" s="72">
        <v>2795.9</v>
      </c>
      <c r="J28" s="72">
        <v>3090.9</v>
      </c>
      <c r="K28" s="72">
        <v>3466.9</v>
      </c>
      <c r="L28" s="72">
        <v>3761.9</v>
      </c>
      <c r="M28" s="72">
        <v>3891.9</v>
      </c>
      <c r="N28" s="72">
        <v>3886.9</v>
      </c>
      <c r="O28" s="72">
        <v>3731.9</v>
      </c>
      <c r="P28" s="72">
        <v>3489.9</v>
      </c>
      <c r="Q28" s="72">
        <v>3178.9</v>
      </c>
      <c r="R28" s="72">
        <v>2642.9</v>
      </c>
      <c r="S28" s="72">
        <v>2152.9</v>
      </c>
      <c r="T28" s="72">
        <v>2239.9</v>
      </c>
      <c r="U28" s="72">
        <v>2631.9</v>
      </c>
      <c r="V28" s="72">
        <v>2520.9</v>
      </c>
      <c r="W28" s="72">
        <v>2297.9</v>
      </c>
      <c r="X28" s="72">
        <v>1894.9</v>
      </c>
      <c r="Y28" s="72">
        <v>1602.9</v>
      </c>
      <c r="Z28" s="73"/>
      <c r="AA28" s="74">
        <f>SUM(B28:Z28)</f>
        <v>64126.60000000002</v>
      </c>
    </row>
    <row r="29" spans="1:27" ht="24.95" customHeight="1" x14ac:dyDescent="0.2">
      <c r="A29" s="75" t="s">
        <v>23</v>
      </c>
      <c r="B29" s="76">
        <v>1785.4739999999999</v>
      </c>
      <c r="C29" s="77">
        <v>1860.421</v>
      </c>
      <c r="D29" s="77">
        <v>1824.336</v>
      </c>
      <c r="E29" s="77">
        <v>1843.317</v>
      </c>
      <c r="F29" s="77">
        <v>1875.2249999999999</v>
      </c>
      <c r="G29" s="77">
        <v>1976.31</v>
      </c>
      <c r="H29" s="77">
        <v>1904.0940000000001</v>
      </c>
      <c r="I29" s="77">
        <v>1999.2750000000001</v>
      </c>
      <c r="J29" s="77">
        <v>2369.0949999999998</v>
      </c>
      <c r="K29" s="77">
        <v>2866.913</v>
      </c>
      <c r="L29" s="77">
        <v>3176.2539999999999</v>
      </c>
      <c r="M29" s="77">
        <v>3329.9560000000001</v>
      </c>
      <c r="N29" s="77">
        <v>3369.636</v>
      </c>
      <c r="O29" s="77">
        <v>3292.3910000000001</v>
      </c>
      <c r="P29" s="77">
        <v>3109.797</v>
      </c>
      <c r="Q29" s="77">
        <v>2735.4609999999998</v>
      </c>
      <c r="R29" s="77">
        <v>2362.6689999999999</v>
      </c>
      <c r="S29" s="77">
        <v>1724.0129999999999</v>
      </c>
      <c r="T29" s="77">
        <v>1412.1659999999999</v>
      </c>
      <c r="U29" s="77">
        <v>1549.912</v>
      </c>
      <c r="V29" s="77">
        <v>1569.5640000000001</v>
      </c>
      <c r="W29" s="77">
        <v>1583.6389999999999</v>
      </c>
      <c r="X29" s="77">
        <v>1816.8109999999999</v>
      </c>
      <c r="Y29" s="77">
        <v>1859.941</v>
      </c>
      <c r="Z29" s="78"/>
      <c r="AA29" s="79">
        <f>SUM(B29:Z29)</f>
        <v>53196.67</v>
      </c>
    </row>
    <row r="30" spans="1:27" ht="24.95" customHeight="1" x14ac:dyDescent="0.2">
      <c r="A30" s="82" t="s">
        <v>24</v>
      </c>
      <c r="B30" s="80">
        <v>1374</v>
      </c>
      <c r="C30" s="81">
        <v>1074</v>
      </c>
      <c r="D30" s="81">
        <v>1074</v>
      </c>
      <c r="E30" s="81">
        <v>960</v>
      </c>
      <c r="F30" s="81">
        <v>824</v>
      </c>
      <c r="G30" s="81">
        <v>824</v>
      </c>
      <c r="H30" s="81">
        <v>824</v>
      </c>
      <c r="I30" s="81">
        <v>824</v>
      </c>
      <c r="J30" s="81">
        <v>337</v>
      </c>
      <c r="K30" s="81">
        <v>144</v>
      </c>
      <c r="L30" s="81">
        <v>144</v>
      </c>
      <c r="M30" s="81">
        <v>144</v>
      </c>
      <c r="N30" s="81">
        <v>144</v>
      </c>
      <c r="O30" s="81">
        <v>144</v>
      </c>
      <c r="P30" s="81">
        <v>144</v>
      </c>
      <c r="Q30" s="81">
        <v>184</v>
      </c>
      <c r="R30" s="81">
        <v>506</v>
      </c>
      <c r="S30" s="81">
        <v>1129</v>
      </c>
      <c r="T30" s="81">
        <v>1466</v>
      </c>
      <c r="U30" s="81">
        <v>1546</v>
      </c>
      <c r="V30" s="81">
        <v>1546</v>
      </c>
      <c r="W30" s="81">
        <v>1546</v>
      </c>
      <c r="X30" s="81">
        <v>1329</v>
      </c>
      <c r="Y30" s="81">
        <v>1329</v>
      </c>
      <c r="Z30" s="83"/>
      <c r="AA30" s="84">
        <f>SUM(B30:Z30)</f>
        <v>19560</v>
      </c>
    </row>
    <row r="31" spans="1:27" ht="30" customHeight="1" thickBot="1" x14ac:dyDescent="0.25">
      <c r="A31" s="60" t="s">
        <v>25</v>
      </c>
      <c r="B31" s="61">
        <f>IF(LEN(B$2)&gt;0,SUM(B28:B30),"")</f>
        <v>5184.8739999999998</v>
      </c>
      <c r="C31" s="62">
        <f t="shared" ref="C31:Z31" si="4">IF(LEN(C$2)&gt;0,SUM(C28:C30),"")</f>
        <v>4960.8209999999999</v>
      </c>
      <c r="D31" s="62">
        <f t="shared" si="4"/>
        <v>4940.7359999999999</v>
      </c>
      <c r="E31" s="62">
        <f t="shared" si="4"/>
        <v>4832.7170000000006</v>
      </c>
      <c r="F31" s="62">
        <f t="shared" si="4"/>
        <v>4740.625</v>
      </c>
      <c r="G31" s="62">
        <f t="shared" si="4"/>
        <v>4938.71</v>
      </c>
      <c r="H31" s="62">
        <f t="shared" si="4"/>
        <v>5271.9940000000006</v>
      </c>
      <c r="I31" s="62">
        <f t="shared" si="4"/>
        <v>5619.1750000000002</v>
      </c>
      <c r="J31" s="62">
        <f t="shared" si="4"/>
        <v>5796.9949999999999</v>
      </c>
      <c r="K31" s="62">
        <f t="shared" si="4"/>
        <v>6477.8130000000001</v>
      </c>
      <c r="L31" s="62">
        <f t="shared" si="4"/>
        <v>7082.1540000000005</v>
      </c>
      <c r="M31" s="62">
        <f t="shared" si="4"/>
        <v>7365.8559999999998</v>
      </c>
      <c r="N31" s="62">
        <f t="shared" si="4"/>
        <v>7400.5360000000001</v>
      </c>
      <c r="O31" s="62">
        <f t="shared" si="4"/>
        <v>7168.2910000000002</v>
      </c>
      <c r="P31" s="62">
        <f t="shared" si="4"/>
        <v>6743.6970000000001</v>
      </c>
      <c r="Q31" s="62">
        <f t="shared" si="4"/>
        <v>6098.3609999999999</v>
      </c>
      <c r="R31" s="62">
        <f t="shared" si="4"/>
        <v>5511.5689999999995</v>
      </c>
      <c r="S31" s="62">
        <f t="shared" si="4"/>
        <v>5005.9130000000005</v>
      </c>
      <c r="T31" s="62">
        <f t="shared" si="4"/>
        <v>5118.0659999999998</v>
      </c>
      <c r="U31" s="62">
        <f t="shared" si="4"/>
        <v>5727.8119999999999</v>
      </c>
      <c r="V31" s="62">
        <f t="shared" si="4"/>
        <v>5636.4639999999999</v>
      </c>
      <c r="W31" s="62">
        <f t="shared" si="4"/>
        <v>5427.5389999999998</v>
      </c>
      <c r="X31" s="62">
        <f t="shared" si="4"/>
        <v>5040.7110000000002</v>
      </c>
      <c r="Y31" s="62">
        <f t="shared" si="4"/>
        <v>4791.8410000000003</v>
      </c>
      <c r="Z31" s="63" t="str">
        <f t="shared" si="4"/>
        <v/>
      </c>
      <c r="AA31" s="64">
        <f>SUM(AA28:AA30)</f>
        <v>136883.27000000002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>
        <v>123</v>
      </c>
      <c r="C34" s="95">
        <v>207</v>
      </c>
      <c r="D34" s="95">
        <v>230</v>
      </c>
      <c r="E34" s="95">
        <v>243</v>
      </c>
      <c r="F34" s="95">
        <v>237</v>
      </c>
      <c r="G34" s="95">
        <v>234</v>
      </c>
      <c r="H34" s="95">
        <v>222</v>
      </c>
      <c r="I34" s="95">
        <v>75</v>
      </c>
      <c r="J34" s="95">
        <v>55</v>
      </c>
      <c r="K34" s="95">
        <v>44</v>
      </c>
      <c r="L34" s="95">
        <v>44</v>
      </c>
      <c r="M34" s="95">
        <v>30</v>
      </c>
      <c r="N34" s="95">
        <v>30</v>
      </c>
      <c r="O34" s="95">
        <v>30</v>
      </c>
      <c r="P34" s="95">
        <v>25</v>
      </c>
      <c r="Q34" s="95">
        <v>25</v>
      </c>
      <c r="R34" s="95">
        <v>88</v>
      </c>
      <c r="S34" s="95">
        <v>94</v>
      </c>
      <c r="T34" s="95">
        <v>42</v>
      </c>
      <c r="U34" s="95">
        <v>93</v>
      </c>
      <c r="V34" s="95">
        <v>93</v>
      </c>
      <c r="W34" s="95">
        <v>118</v>
      </c>
      <c r="X34" s="95">
        <v>169</v>
      </c>
      <c r="Y34" s="95">
        <v>156</v>
      </c>
      <c r="Z34" s="96"/>
      <c r="AA34" s="74">
        <f t="shared" ref="AA34:AA39" si="5">SUM(B34:Z34)</f>
        <v>2707</v>
      </c>
    </row>
    <row r="35" spans="1:27" ht="24.95" customHeight="1" x14ac:dyDescent="0.2">
      <c r="A35" s="97" t="s">
        <v>28</v>
      </c>
      <c r="B35" s="98">
        <v>278</v>
      </c>
      <c r="C35" s="99">
        <v>282</v>
      </c>
      <c r="D35" s="99">
        <v>285</v>
      </c>
      <c r="E35" s="99">
        <v>285</v>
      </c>
      <c r="F35" s="99">
        <v>285</v>
      </c>
      <c r="G35" s="99">
        <v>285</v>
      </c>
      <c r="H35" s="99">
        <v>209</v>
      </c>
      <c r="I35" s="99">
        <v>44</v>
      </c>
      <c r="J35" s="99">
        <v>54.000999999999998</v>
      </c>
      <c r="K35" s="99">
        <v>44</v>
      </c>
      <c r="L35" s="99">
        <v>79</v>
      </c>
      <c r="M35" s="99">
        <v>94</v>
      </c>
      <c r="N35" s="99">
        <v>105</v>
      </c>
      <c r="O35" s="99">
        <v>105</v>
      </c>
      <c r="P35" s="99">
        <v>105</v>
      </c>
      <c r="Q35" s="99">
        <v>111</v>
      </c>
      <c r="R35" s="99">
        <v>114</v>
      </c>
      <c r="S35" s="99">
        <v>129</v>
      </c>
      <c r="T35" s="99">
        <v>120</v>
      </c>
      <c r="U35" s="99">
        <v>124</v>
      </c>
      <c r="V35" s="99">
        <v>133</v>
      </c>
      <c r="W35" s="99">
        <v>175</v>
      </c>
      <c r="X35" s="99">
        <v>192</v>
      </c>
      <c r="Y35" s="99">
        <v>205</v>
      </c>
      <c r="Z35" s="100"/>
      <c r="AA35" s="79">
        <f t="shared" si="5"/>
        <v>3842.0010000000002</v>
      </c>
    </row>
    <row r="36" spans="1:27" ht="24.95" customHeight="1" x14ac:dyDescent="0.2">
      <c r="A36" s="97" t="s">
        <v>29</v>
      </c>
      <c r="B36" s="98">
        <v>5</v>
      </c>
      <c r="C36" s="99">
        <v>5</v>
      </c>
      <c r="D36" s="99">
        <v>5</v>
      </c>
      <c r="E36" s="99">
        <v>5</v>
      </c>
      <c r="F36" s="99">
        <v>5</v>
      </c>
      <c r="G36" s="99">
        <v>5</v>
      </c>
      <c r="H36" s="99">
        <v>77.599999999999994</v>
      </c>
      <c r="I36" s="99">
        <v>121.2</v>
      </c>
      <c r="J36" s="99">
        <v>359.1</v>
      </c>
      <c r="K36" s="99">
        <v>5</v>
      </c>
      <c r="L36" s="99">
        <v>5</v>
      </c>
      <c r="M36" s="99">
        <v>5</v>
      </c>
      <c r="N36" s="99">
        <v>5</v>
      </c>
      <c r="O36" s="99">
        <v>5</v>
      </c>
      <c r="P36" s="99">
        <v>5</v>
      </c>
      <c r="Q36" s="99">
        <v>5</v>
      </c>
      <c r="R36" s="99">
        <v>11.6</v>
      </c>
      <c r="S36" s="99">
        <v>839</v>
      </c>
      <c r="T36" s="99">
        <v>789</v>
      </c>
      <c r="U36" s="99">
        <v>564.70000000000005</v>
      </c>
      <c r="V36" s="99">
        <v>597.29999999999995</v>
      </c>
      <c r="W36" s="99">
        <v>219.3</v>
      </c>
      <c r="X36" s="99">
        <v>341.9</v>
      </c>
      <c r="Y36" s="99">
        <v>169.7</v>
      </c>
      <c r="Z36" s="100"/>
      <c r="AA36" s="79">
        <f t="shared" si="5"/>
        <v>4155.4000000000005</v>
      </c>
    </row>
    <row r="37" spans="1:27" ht="24.95" customHeight="1" x14ac:dyDescent="0.2">
      <c r="A37" s="97" t="s">
        <v>30</v>
      </c>
      <c r="B37" s="98">
        <v>50</v>
      </c>
      <c r="C37" s="99">
        <v>50</v>
      </c>
      <c r="D37" s="99">
        <v>50</v>
      </c>
      <c r="E37" s="99">
        <v>50</v>
      </c>
      <c r="F37" s="99">
        <v>48</v>
      </c>
      <c r="G37" s="99">
        <v>40</v>
      </c>
      <c r="H37" s="99">
        <v>50</v>
      </c>
      <c r="I37" s="99">
        <v>48</v>
      </c>
      <c r="J37" s="99">
        <v>44</v>
      </c>
      <c r="K37" s="99">
        <v>22</v>
      </c>
      <c r="L37" s="99">
        <v>22</v>
      </c>
      <c r="M37" s="99">
        <v>25</v>
      </c>
      <c r="N37" s="99">
        <v>25</v>
      </c>
      <c r="O37" s="99">
        <v>10</v>
      </c>
      <c r="P37" s="99">
        <v>10</v>
      </c>
      <c r="Q37" s="99">
        <v>20</v>
      </c>
      <c r="R37" s="99">
        <v>10</v>
      </c>
      <c r="S37" s="99">
        <v>10</v>
      </c>
      <c r="T37" s="99">
        <v>40</v>
      </c>
      <c r="U37" s="99">
        <v>43</v>
      </c>
      <c r="V37" s="99">
        <v>50</v>
      </c>
      <c r="W37" s="99">
        <v>50</v>
      </c>
      <c r="X37" s="99">
        <v>50</v>
      </c>
      <c r="Y37" s="99">
        <v>50</v>
      </c>
      <c r="Z37" s="100"/>
      <c r="AA37" s="79">
        <f t="shared" si="5"/>
        <v>867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456</v>
      </c>
      <c r="C39" s="88">
        <f t="shared" si="6"/>
        <v>544</v>
      </c>
      <c r="D39" s="88">
        <f t="shared" si="6"/>
        <v>570</v>
      </c>
      <c r="E39" s="88">
        <f t="shared" si="6"/>
        <v>583</v>
      </c>
      <c r="F39" s="88">
        <f t="shared" si="6"/>
        <v>575</v>
      </c>
      <c r="G39" s="88">
        <f t="shared" si="6"/>
        <v>564</v>
      </c>
      <c r="H39" s="88">
        <f t="shared" si="6"/>
        <v>558.6</v>
      </c>
      <c r="I39" s="88">
        <f t="shared" si="6"/>
        <v>288.2</v>
      </c>
      <c r="J39" s="88">
        <f t="shared" si="6"/>
        <v>512.101</v>
      </c>
      <c r="K39" s="88">
        <f t="shared" si="6"/>
        <v>115</v>
      </c>
      <c r="L39" s="88">
        <f t="shared" si="6"/>
        <v>150</v>
      </c>
      <c r="M39" s="88">
        <f t="shared" si="6"/>
        <v>154</v>
      </c>
      <c r="N39" s="88">
        <f t="shared" si="6"/>
        <v>165</v>
      </c>
      <c r="O39" s="88">
        <f t="shared" si="6"/>
        <v>150</v>
      </c>
      <c r="P39" s="88">
        <f t="shared" si="6"/>
        <v>145</v>
      </c>
      <c r="Q39" s="88">
        <f t="shared" si="6"/>
        <v>161</v>
      </c>
      <c r="R39" s="88">
        <f t="shared" si="6"/>
        <v>223.6</v>
      </c>
      <c r="S39" s="88">
        <f t="shared" si="6"/>
        <v>1072</v>
      </c>
      <c r="T39" s="88">
        <f t="shared" si="6"/>
        <v>991</v>
      </c>
      <c r="U39" s="88">
        <f t="shared" si="6"/>
        <v>824.7</v>
      </c>
      <c r="V39" s="88">
        <f t="shared" si="6"/>
        <v>873.3</v>
      </c>
      <c r="W39" s="88">
        <f t="shared" si="6"/>
        <v>562.29999999999995</v>
      </c>
      <c r="X39" s="88">
        <f t="shared" si="6"/>
        <v>752.9</v>
      </c>
      <c r="Y39" s="88">
        <f t="shared" si="6"/>
        <v>580.70000000000005</v>
      </c>
      <c r="Z39" s="89" t="str">
        <f t="shared" si="6"/>
        <v/>
      </c>
      <c r="AA39" s="90">
        <f t="shared" si="5"/>
        <v>11571.401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>
        <v>72.599999999999994</v>
      </c>
      <c r="I44" s="99">
        <v>116.2</v>
      </c>
      <c r="J44" s="99">
        <v>354.1</v>
      </c>
      <c r="K44" s="99"/>
      <c r="L44" s="99"/>
      <c r="M44" s="99"/>
      <c r="N44" s="99"/>
      <c r="O44" s="99"/>
      <c r="P44" s="99"/>
      <c r="Q44" s="99"/>
      <c r="R44" s="99">
        <v>6.6</v>
      </c>
      <c r="S44" s="99">
        <v>834</v>
      </c>
      <c r="T44" s="99">
        <v>784</v>
      </c>
      <c r="U44" s="99">
        <v>559.70000000000005</v>
      </c>
      <c r="V44" s="99">
        <v>592.29999999999995</v>
      </c>
      <c r="W44" s="99">
        <v>214.3</v>
      </c>
      <c r="X44" s="99">
        <v>336.9</v>
      </c>
      <c r="Y44" s="99">
        <v>164.7</v>
      </c>
      <c r="Z44" s="100"/>
      <c r="AA44" s="79">
        <f t="shared" si="7"/>
        <v>4035.4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72.599999999999994</v>
      </c>
      <c r="I48" s="88">
        <f t="shared" si="8"/>
        <v>116.2</v>
      </c>
      <c r="J48" s="88">
        <f t="shared" si="8"/>
        <v>354.1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6.6</v>
      </c>
      <c r="S48" s="88">
        <f t="shared" si="8"/>
        <v>834</v>
      </c>
      <c r="T48" s="88">
        <f t="shared" si="8"/>
        <v>784</v>
      </c>
      <c r="U48" s="88">
        <f t="shared" si="8"/>
        <v>559.70000000000005</v>
      </c>
      <c r="V48" s="88">
        <f t="shared" si="8"/>
        <v>592.29999999999995</v>
      </c>
      <c r="W48" s="88">
        <f t="shared" si="8"/>
        <v>214.3</v>
      </c>
      <c r="X48" s="88">
        <f t="shared" si="8"/>
        <v>336.9</v>
      </c>
      <c r="Y48" s="88">
        <f t="shared" si="8"/>
        <v>164.7</v>
      </c>
      <c r="Z48" s="89" t="str">
        <f t="shared" si="8"/>
        <v/>
      </c>
      <c r="AA48" s="90">
        <f t="shared" si="7"/>
        <v>4035.4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5184.8739999999998</v>
      </c>
      <c r="C51" s="88">
        <f t="shared" si="10"/>
        <v>4960.820999999999</v>
      </c>
      <c r="D51" s="88">
        <f t="shared" si="10"/>
        <v>4940.7360000000008</v>
      </c>
      <c r="E51" s="88">
        <f t="shared" si="10"/>
        <v>4832.7170000000006</v>
      </c>
      <c r="F51" s="88">
        <f t="shared" si="10"/>
        <v>4740.625</v>
      </c>
      <c r="G51" s="88">
        <f t="shared" si="10"/>
        <v>4938.71</v>
      </c>
      <c r="H51" s="88">
        <f t="shared" si="10"/>
        <v>5344.5940000000001</v>
      </c>
      <c r="I51" s="88">
        <f t="shared" si="10"/>
        <v>5735.3750000000009</v>
      </c>
      <c r="J51" s="88">
        <f t="shared" si="10"/>
        <v>6151.0949999999975</v>
      </c>
      <c r="K51" s="88">
        <f t="shared" si="10"/>
        <v>6477.8129999999992</v>
      </c>
      <c r="L51" s="88">
        <f t="shared" si="10"/>
        <v>7082.1539999999977</v>
      </c>
      <c r="M51" s="88">
        <f t="shared" si="10"/>
        <v>7365.8559999999979</v>
      </c>
      <c r="N51" s="88">
        <f t="shared" si="10"/>
        <v>7400.536000000001</v>
      </c>
      <c r="O51" s="88">
        <f t="shared" si="10"/>
        <v>7168.2909999999993</v>
      </c>
      <c r="P51" s="88">
        <f t="shared" si="10"/>
        <v>6743.6969999999983</v>
      </c>
      <c r="Q51" s="88">
        <f t="shared" si="10"/>
        <v>6098.3609999999999</v>
      </c>
      <c r="R51" s="88">
        <f t="shared" si="10"/>
        <v>5518.168999999999</v>
      </c>
      <c r="S51" s="88">
        <f t="shared" si="10"/>
        <v>5839.9130000000005</v>
      </c>
      <c r="T51" s="88">
        <f t="shared" si="10"/>
        <v>5902.0659999999998</v>
      </c>
      <c r="U51" s="88">
        <f t="shared" si="10"/>
        <v>6287.5119999999997</v>
      </c>
      <c r="V51" s="88">
        <f t="shared" si="10"/>
        <v>6228.7640000000001</v>
      </c>
      <c r="W51" s="88">
        <f t="shared" si="10"/>
        <v>5641.8389999999999</v>
      </c>
      <c r="X51" s="88">
        <f t="shared" si="10"/>
        <v>5377.6109999999999</v>
      </c>
      <c r="Y51" s="88">
        <f t="shared" si="10"/>
        <v>4956.5410000000002</v>
      </c>
      <c r="Z51" s="89" t="str">
        <f t="shared" si="10"/>
        <v/>
      </c>
      <c r="AA51" s="104">
        <f>SUM(B51:Z51)</f>
        <v>140918.66999999998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4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45402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5184.8720000000012</v>
      </c>
      <c r="C4" s="18">
        <v>4960.7999999999993</v>
      </c>
      <c r="D4" s="18">
        <v>4940.7770000000019</v>
      </c>
      <c r="E4" s="18">
        <v>4832.724000000002</v>
      </c>
      <c r="F4" s="18">
        <v>4740.6490000000003</v>
      </c>
      <c r="G4" s="18">
        <v>4938.741</v>
      </c>
      <c r="H4" s="18">
        <v>5344.5890000000018</v>
      </c>
      <c r="I4" s="18">
        <v>5735.3429999999998</v>
      </c>
      <c r="J4" s="18">
        <v>6151.0910000000003</v>
      </c>
      <c r="K4" s="18">
        <v>6477.7760000000007</v>
      </c>
      <c r="L4" s="18">
        <v>7082.1109999999999</v>
      </c>
      <c r="M4" s="18">
        <v>7365.8560000000025</v>
      </c>
      <c r="N4" s="18">
        <v>7400.536000000001</v>
      </c>
      <c r="O4" s="18">
        <v>7168.3279999999986</v>
      </c>
      <c r="P4" s="18">
        <v>6743.7210000000005</v>
      </c>
      <c r="Q4" s="18">
        <v>6098.3410000000013</v>
      </c>
      <c r="R4" s="18">
        <v>5518.1460000000006</v>
      </c>
      <c r="S4" s="18">
        <v>5839.9129999999996</v>
      </c>
      <c r="T4" s="18">
        <v>5902.0660000000007</v>
      </c>
      <c r="U4" s="18">
        <v>6287.4810000000025</v>
      </c>
      <c r="V4" s="18">
        <v>6228.802999999999</v>
      </c>
      <c r="W4" s="18">
        <v>5641.8159999999989</v>
      </c>
      <c r="X4" s="18">
        <v>5377.567</v>
      </c>
      <c r="Y4" s="18">
        <v>4956.4989999999998</v>
      </c>
      <c r="Z4" s="19"/>
      <c r="AA4" s="20">
        <f>SUM(B4:Z4)</f>
        <v>140918.54600000003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69.3</v>
      </c>
      <c r="C7" s="28">
        <v>62.98</v>
      </c>
      <c r="D7" s="28">
        <v>58.92</v>
      </c>
      <c r="E7" s="28">
        <v>59.31</v>
      </c>
      <c r="F7" s="28">
        <v>60.76</v>
      </c>
      <c r="G7" s="28">
        <v>64.09</v>
      </c>
      <c r="H7" s="28">
        <v>67.7</v>
      </c>
      <c r="I7" s="28">
        <v>69.92</v>
      </c>
      <c r="J7" s="28">
        <v>59.82</v>
      </c>
      <c r="K7" s="28">
        <v>26.47</v>
      </c>
      <c r="L7" s="28">
        <v>15.92</v>
      </c>
      <c r="M7" s="28">
        <v>12.1</v>
      </c>
      <c r="N7" s="28">
        <v>7.74</v>
      </c>
      <c r="O7" s="28">
        <v>10.87</v>
      </c>
      <c r="P7" s="28">
        <v>9.4499999999999993</v>
      </c>
      <c r="Q7" s="28">
        <v>16.559999999999999</v>
      </c>
      <c r="R7" s="28">
        <v>34.85</v>
      </c>
      <c r="S7" s="28">
        <v>60.37</v>
      </c>
      <c r="T7" s="28">
        <v>77.91</v>
      </c>
      <c r="U7" s="28">
        <v>92.04</v>
      </c>
      <c r="V7" s="28">
        <v>102.53</v>
      </c>
      <c r="W7" s="28">
        <v>93.21</v>
      </c>
      <c r="X7" s="28">
        <v>83.06</v>
      </c>
      <c r="Y7" s="28">
        <v>81.16</v>
      </c>
      <c r="Z7" s="29"/>
      <c r="AA7" s="30">
        <f>IF(SUM(B7:Z7)&lt;&gt;0,AVERAGEIF(B7:Z7,"&lt;&gt;"""),"")</f>
        <v>54.043333333333344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  <c r="AA14" s="59">
        <f t="shared" si="0"/>
        <v>0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0</v>
      </c>
      <c r="C16" s="62">
        <f t="shared" ref="C16:Z16" si="1">IF(LEN(C$2)&gt;0,SUM(C10:C15),"")</f>
        <v>0</v>
      </c>
      <c r="D16" s="62">
        <f t="shared" si="1"/>
        <v>0</v>
      </c>
      <c r="E16" s="62">
        <f t="shared" si="1"/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0</v>
      </c>
      <c r="T16" s="62">
        <f t="shared" si="1"/>
        <v>0</v>
      </c>
      <c r="U16" s="62">
        <f t="shared" si="1"/>
        <v>0</v>
      </c>
      <c r="V16" s="62">
        <f t="shared" si="1"/>
        <v>0</v>
      </c>
      <c r="W16" s="62">
        <f t="shared" si="1"/>
        <v>0</v>
      </c>
      <c r="X16" s="62">
        <f t="shared" si="1"/>
        <v>0</v>
      </c>
      <c r="Y16" s="62">
        <f t="shared" si="1"/>
        <v>0</v>
      </c>
      <c r="Z16" s="63" t="str">
        <f t="shared" si="1"/>
        <v/>
      </c>
      <c r="AA16" s="64">
        <f>SUM(AA10:AA15)</f>
        <v>0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>
        <v>938.10300000000007</v>
      </c>
      <c r="C19" s="72">
        <v>969.60699999999986</v>
      </c>
      <c r="D19" s="72">
        <v>968.15899999999999</v>
      </c>
      <c r="E19" s="72">
        <v>963.13200000000006</v>
      </c>
      <c r="F19" s="72">
        <v>964.2059999999999</v>
      </c>
      <c r="G19" s="72">
        <v>941.39400000000001</v>
      </c>
      <c r="H19" s="72">
        <v>947.27700000000004</v>
      </c>
      <c r="I19" s="72">
        <v>975.5569999999999</v>
      </c>
      <c r="J19" s="72">
        <v>982.26199999999994</v>
      </c>
      <c r="K19" s="72">
        <v>979.947</v>
      </c>
      <c r="L19" s="72">
        <v>967.33699999999999</v>
      </c>
      <c r="M19" s="72">
        <v>972.82799999999997</v>
      </c>
      <c r="N19" s="72">
        <v>968.03099999999995</v>
      </c>
      <c r="O19" s="72">
        <v>969.08799999999997</v>
      </c>
      <c r="P19" s="72">
        <v>966.58800000000008</v>
      </c>
      <c r="Q19" s="72">
        <v>960.93200000000002</v>
      </c>
      <c r="R19" s="72">
        <v>973.84500000000003</v>
      </c>
      <c r="S19" s="72">
        <v>831.24300000000005</v>
      </c>
      <c r="T19" s="72">
        <v>778.67400000000009</v>
      </c>
      <c r="U19" s="72">
        <v>805.52600000000007</v>
      </c>
      <c r="V19" s="72">
        <v>811.95100000000002</v>
      </c>
      <c r="W19" s="72">
        <v>808.87599999999998</v>
      </c>
      <c r="X19" s="72">
        <v>878.01</v>
      </c>
      <c r="Y19" s="72">
        <v>881.93700000000001</v>
      </c>
      <c r="Z19" s="73"/>
      <c r="AA19" s="74">
        <f t="shared" ref="AA19:AA24" si="2">SUM(B19:Z19)</f>
        <v>22204.510000000002</v>
      </c>
    </row>
    <row r="20" spans="1:27" ht="24.95" customHeight="1" x14ac:dyDescent="0.2">
      <c r="A20" s="75" t="s">
        <v>15</v>
      </c>
      <c r="B20" s="76">
        <v>936.43499999999983</v>
      </c>
      <c r="C20" s="77">
        <v>932.42200000000014</v>
      </c>
      <c r="D20" s="77">
        <v>921.92499999999995</v>
      </c>
      <c r="E20" s="77">
        <v>920.51200000000006</v>
      </c>
      <c r="F20" s="77">
        <v>927.07399999999996</v>
      </c>
      <c r="G20" s="77">
        <v>964.94200000000012</v>
      </c>
      <c r="H20" s="77">
        <v>1027.2740000000001</v>
      </c>
      <c r="I20" s="77">
        <v>1069.3910000000001</v>
      </c>
      <c r="J20" s="77">
        <v>1083.182</v>
      </c>
      <c r="K20" s="77">
        <v>1069.4759999999999</v>
      </c>
      <c r="L20" s="77">
        <v>1084.8889999999999</v>
      </c>
      <c r="M20" s="77">
        <v>1082.8839999999998</v>
      </c>
      <c r="N20" s="77">
        <v>1066.048</v>
      </c>
      <c r="O20" s="77">
        <v>1004.327</v>
      </c>
      <c r="P20" s="77">
        <v>1005.9279999999998</v>
      </c>
      <c r="Q20" s="77">
        <v>985.51</v>
      </c>
      <c r="R20" s="77">
        <v>968.96300000000019</v>
      </c>
      <c r="S20" s="77">
        <v>973.54</v>
      </c>
      <c r="T20" s="77">
        <v>983.3</v>
      </c>
      <c r="U20" s="77">
        <v>981.07899999999995</v>
      </c>
      <c r="V20" s="77">
        <v>925.24099999999999</v>
      </c>
      <c r="W20" s="77">
        <v>852.09400000000005</v>
      </c>
      <c r="X20" s="77">
        <v>819.2650000000001</v>
      </c>
      <c r="Y20" s="77">
        <v>794.27399999999989</v>
      </c>
      <c r="Z20" s="78"/>
      <c r="AA20" s="79">
        <f t="shared" si="2"/>
        <v>23379.975000000006</v>
      </c>
    </row>
    <row r="21" spans="1:27" ht="24.95" customHeight="1" x14ac:dyDescent="0.2">
      <c r="A21" s="75" t="s">
        <v>16</v>
      </c>
      <c r="B21" s="80">
        <v>2055.5340000000001</v>
      </c>
      <c r="C21" s="81">
        <v>1916.6710000000003</v>
      </c>
      <c r="D21" s="81">
        <v>1858.4930000000004</v>
      </c>
      <c r="E21" s="81">
        <v>1846.58</v>
      </c>
      <c r="F21" s="81">
        <v>1886.9690000000001</v>
      </c>
      <c r="G21" s="81">
        <v>2027.0049999999999</v>
      </c>
      <c r="H21" s="81">
        <v>2300.0379999999996</v>
      </c>
      <c r="I21" s="81">
        <v>2573.395</v>
      </c>
      <c r="J21" s="81">
        <v>2870.1469999999999</v>
      </c>
      <c r="K21" s="81">
        <v>3122.1530000000002</v>
      </c>
      <c r="L21" s="81">
        <v>3291.6849999999999</v>
      </c>
      <c r="M21" s="81">
        <v>3393.6439999999998</v>
      </c>
      <c r="N21" s="81">
        <v>3438.68</v>
      </c>
      <c r="O21" s="81">
        <v>3222.3130000000001</v>
      </c>
      <c r="P21" s="81">
        <v>3087.5050000000001</v>
      </c>
      <c r="Q21" s="81">
        <v>2882.7989999999995</v>
      </c>
      <c r="R21" s="81">
        <v>2774.8380000000002</v>
      </c>
      <c r="S21" s="81">
        <v>2843.63</v>
      </c>
      <c r="T21" s="81">
        <v>3007.5920000000001</v>
      </c>
      <c r="U21" s="81">
        <v>3349.8759999999997</v>
      </c>
      <c r="V21" s="81">
        <v>3299.1109999999999</v>
      </c>
      <c r="W21" s="81">
        <v>2931.346</v>
      </c>
      <c r="X21" s="81">
        <v>2600.2919999999999</v>
      </c>
      <c r="Y21" s="81">
        <v>2272.288</v>
      </c>
      <c r="Z21" s="78"/>
      <c r="AA21" s="79">
        <f t="shared" si="2"/>
        <v>64852.583999999988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>
        <v>110</v>
      </c>
      <c r="N22" s="81">
        <v>110</v>
      </c>
      <c r="O22" s="81">
        <v>110</v>
      </c>
      <c r="P22" s="81">
        <v>110</v>
      </c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440</v>
      </c>
    </row>
    <row r="23" spans="1:27" ht="24.95" customHeight="1" x14ac:dyDescent="0.2">
      <c r="A23" s="85" t="s">
        <v>18</v>
      </c>
      <c r="B23" s="77">
        <v>93.5</v>
      </c>
      <c r="C23" s="77">
        <v>82.5</v>
      </c>
      <c r="D23" s="77">
        <v>78.5</v>
      </c>
      <c r="E23" s="77">
        <v>78</v>
      </c>
      <c r="F23" s="77">
        <v>80</v>
      </c>
      <c r="G23" s="77">
        <v>83.5</v>
      </c>
      <c r="H23" s="77">
        <v>97</v>
      </c>
      <c r="I23" s="77">
        <v>103</v>
      </c>
      <c r="J23" s="77">
        <v>102.5</v>
      </c>
      <c r="K23" s="77">
        <v>113.5</v>
      </c>
      <c r="L23" s="77">
        <v>122</v>
      </c>
      <c r="M23" s="77">
        <v>123.5</v>
      </c>
      <c r="N23" s="77">
        <v>120.5</v>
      </c>
      <c r="O23" s="77">
        <v>113</v>
      </c>
      <c r="P23" s="77">
        <v>102.5</v>
      </c>
      <c r="Q23" s="77">
        <v>87</v>
      </c>
      <c r="R23" s="77">
        <v>78.5</v>
      </c>
      <c r="S23" s="77">
        <v>94.5</v>
      </c>
      <c r="T23" s="77">
        <v>116.5</v>
      </c>
      <c r="U23" s="77">
        <v>119</v>
      </c>
      <c r="V23" s="77">
        <v>120.5</v>
      </c>
      <c r="W23" s="77">
        <v>114.5</v>
      </c>
      <c r="X23" s="77">
        <v>112</v>
      </c>
      <c r="Y23" s="77">
        <v>100</v>
      </c>
      <c r="Z23" s="77"/>
      <c r="AA23" s="79">
        <f t="shared" si="2"/>
        <v>2436</v>
      </c>
    </row>
    <row r="24" spans="1:27" ht="24.95" customHeight="1" x14ac:dyDescent="0.2">
      <c r="A24" s="85" t="s">
        <v>19</v>
      </c>
      <c r="B24" s="77">
        <v>255</v>
      </c>
      <c r="C24" s="77">
        <v>246</v>
      </c>
      <c r="D24" s="77">
        <v>241</v>
      </c>
      <c r="E24" s="77">
        <v>238</v>
      </c>
      <c r="F24" s="77">
        <v>244.00000000000003</v>
      </c>
      <c r="G24" s="77">
        <v>271.00000000000006</v>
      </c>
      <c r="H24" s="77">
        <v>318</v>
      </c>
      <c r="I24" s="77">
        <v>359</v>
      </c>
      <c r="J24" s="77">
        <v>393.99999999999994</v>
      </c>
      <c r="K24" s="77">
        <v>406</v>
      </c>
      <c r="L24" s="77">
        <v>411.00000000000006</v>
      </c>
      <c r="M24" s="77">
        <v>406</v>
      </c>
      <c r="N24" s="77">
        <v>398.99999999999994</v>
      </c>
      <c r="O24" s="77">
        <v>387.00000000000011</v>
      </c>
      <c r="P24" s="77">
        <v>374</v>
      </c>
      <c r="Q24" s="77">
        <v>372</v>
      </c>
      <c r="R24" s="77">
        <v>377.00000000000006</v>
      </c>
      <c r="S24" s="77">
        <v>381.99999999999994</v>
      </c>
      <c r="T24" s="77">
        <v>393.99999999999994</v>
      </c>
      <c r="U24" s="77">
        <v>415.99999999999994</v>
      </c>
      <c r="V24" s="77">
        <v>398.99999999999994</v>
      </c>
      <c r="W24" s="77">
        <v>359.99999999999994</v>
      </c>
      <c r="X24" s="77">
        <v>324</v>
      </c>
      <c r="Y24" s="77">
        <v>287</v>
      </c>
      <c r="Z24" s="77"/>
      <c r="AA24" s="79">
        <f t="shared" si="2"/>
        <v>8260</v>
      </c>
    </row>
    <row r="25" spans="1:27" ht="30" customHeight="1" thickBot="1" x14ac:dyDescent="0.25">
      <c r="A25" s="86" t="s">
        <v>20</v>
      </c>
      <c r="B25" s="87">
        <f t="shared" ref="B25:AA25" si="3">SUM(B19:B24)</f>
        <v>4278.5720000000001</v>
      </c>
      <c r="C25" s="88">
        <f t="shared" si="3"/>
        <v>4147.2000000000007</v>
      </c>
      <c r="D25" s="88">
        <f t="shared" si="3"/>
        <v>4068.0770000000002</v>
      </c>
      <c r="E25" s="88">
        <f t="shared" si="3"/>
        <v>4046.2240000000002</v>
      </c>
      <c r="F25" s="88">
        <f t="shared" si="3"/>
        <v>4102.2489999999998</v>
      </c>
      <c r="G25" s="88">
        <f t="shared" si="3"/>
        <v>4287.8410000000003</v>
      </c>
      <c r="H25" s="88">
        <f t="shared" si="3"/>
        <v>4689.5889999999999</v>
      </c>
      <c r="I25" s="88">
        <f t="shared" si="3"/>
        <v>5080.3429999999998</v>
      </c>
      <c r="J25" s="88">
        <f t="shared" si="3"/>
        <v>5432.0910000000003</v>
      </c>
      <c r="K25" s="88">
        <f t="shared" si="3"/>
        <v>5691.076</v>
      </c>
      <c r="L25" s="88">
        <f t="shared" si="3"/>
        <v>5876.9110000000001</v>
      </c>
      <c r="M25" s="88">
        <f t="shared" si="3"/>
        <v>6088.8559999999998</v>
      </c>
      <c r="N25" s="88">
        <f t="shared" si="3"/>
        <v>6102.259</v>
      </c>
      <c r="O25" s="88">
        <f t="shared" si="3"/>
        <v>5805.7280000000001</v>
      </c>
      <c r="P25" s="88">
        <f t="shared" si="3"/>
        <v>5646.5209999999997</v>
      </c>
      <c r="Q25" s="88">
        <f t="shared" si="3"/>
        <v>5288.241</v>
      </c>
      <c r="R25" s="88">
        <f t="shared" si="3"/>
        <v>5173.1460000000006</v>
      </c>
      <c r="S25" s="88">
        <f t="shared" si="3"/>
        <v>5124.9130000000005</v>
      </c>
      <c r="T25" s="88">
        <f t="shared" si="3"/>
        <v>5280.0660000000007</v>
      </c>
      <c r="U25" s="88">
        <f t="shared" si="3"/>
        <v>5671.4809999999998</v>
      </c>
      <c r="V25" s="88">
        <f t="shared" si="3"/>
        <v>5555.8029999999999</v>
      </c>
      <c r="W25" s="88">
        <f t="shared" si="3"/>
        <v>5066.8159999999998</v>
      </c>
      <c r="X25" s="88">
        <f t="shared" si="3"/>
        <v>4733.567</v>
      </c>
      <c r="Y25" s="88">
        <f t="shared" si="3"/>
        <v>4335.4989999999998</v>
      </c>
      <c r="Z25" s="89">
        <f t="shared" si="3"/>
        <v>0</v>
      </c>
      <c r="AA25" s="90">
        <f t="shared" si="3"/>
        <v>121573.06899999999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624.5</v>
      </c>
      <c r="C28" s="72">
        <v>604.5</v>
      </c>
      <c r="D28" s="72">
        <v>595.5</v>
      </c>
      <c r="E28" s="72">
        <v>592</v>
      </c>
      <c r="F28" s="72">
        <v>600</v>
      </c>
      <c r="G28" s="72">
        <v>630.5</v>
      </c>
      <c r="H28" s="72">
        <v>691</v>
      </c>
      <c r="I28" s="72">
        <v>740</v>
      </c>
      <c r="J28" s="72">
        <v>812.5</v>
      </c>
      <c r="K28" s="72">
        <v>769.5</v>
      </c>
      <c r="L28" s="72">
        <v>808</v>
      </c>
      <c r="M28" s="72">
        <v>804.5</v>
      </c>
      <c r="N28" s="72">
        <v>794.5</v>
      </c>
      <c r="O28" s="72">
        <v>775</v>
      </c>
      <c r="P28" s="72">
        <v>763.5</v>
      </c>
      <c r="Q28" s="72">
        <v>730</v>
      </c>
      <c r="R28" s="72">
        <v>663.5</v>
      </c>
      <c r="S28" s="72">
        <v>758.5</v>
      </c>
      <c r="T28" s="72">
        <v>706.5</v>
      </c>
      <c r="U28" s="72">
        <v>731</v>
      </c>
      <c r="V28" s="72">
        <v>715.5</v>
      </c>
      <c r="W28" s="72">
        <v>670.5</v>
      </c>
      <c r="X28" s="72">
        <v>644</v>
      </c>
      <c r="Y28" s="72">
        <v>632</v>
      </c>
      <c r="Z28" s="73"/>
      <c r="AA28" s="74">
        <f>SUM(B28:Z28)</f>
        <v>16857</v>
      </c>
    </row>
    <row r="29" spans="1:27" ht="24.95" customHeight="1" x14ac:dyDescent="0.2">
      <c r="A29" s="75" t="s">
        <v>23</v>
      </c>
      <c r="B29" s="76">
        <v>3734.0720000000001</v>
      </c>
      <c r="C29" s="77">
        <v>3622.7</v>
      </c>
      <c r="D29" s="77">
        <v>3552.5770000000002</v>
      </c>
      <c r="E29" s="77">
        <v>3534.2240000000002</v>
      </c>
      <c r="F29" s="77">
        <v>3582.2489999999998</v>
      </c>
      <c r="G29" s="77">
        <v>3737.3409999999999</v>
      </c>
      <c r="H29" s="77">
        <v>4153.5889999999999</v>
      </c>
      <c r="I29" s="77">
        <v>4495.3429999999998</v>
      </c>
      <c r="J29" s="77">
        <v>4838.5910000000003</v>
      </c>
      <c r="K29" s="77">
        <v>5291.576</v>
      </c>
      <c r="L29" s="77">
        <v>5637.9110000000001</v>
      </c>
      <c r="M29" s="77">
        <v>5783.3559999999998</v>
      </c>
      <c r="N29" s="77">
        <v>5822.0360000000001</v>
      </c>
      <c r="O29" s="77">
        <v>5636.7280000000001</v>
      </c>
      <c r="P29" s="77">
        <v>5445.0209999999997</v>
      </c>
      <c r="Q29" s="77">
        <v>5142.241</v>
      </c>
      <c r="R29" s="77">
        <v>4854.6459999999997</v>
      </c>
      <c r="S29" s="77">
        <v>4581.4129999999996</v>
      </c>
      <c r="T29" s="77">
        <v>4695.5659999999998</v>
      </c>
      <c r="U29" s="77">
        <v>5056.4809999999998</v>
      </c>
      <c r="V29" s="77">
        <v>5013.3029999999999</v>
      </c>
      <c r="W29" s="77">
        <v>4471.3159999999998</v>
      </c>
      <c r="X29" s="77">
        <v>4233.567</v>
      </c>
      <c r="Y29" s="77">
        <v>3824.4989999999998</v>
      </c>
      <c r="Z29" s="78"/>
      <c r="AA29" s="79">
        <f>SUM(B29:Z29)</f>
        <v>110740.34599999999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4358.5720000000001</v>
      </c>
      <c r="C31" s="62">
        <f t="shared" si="4"/>
        <v>4227.2</v>
      </c>
      <c r="D31" s="62">
        <f t="shared" si="4"/>
        <v>4148.0770000000002</v>
      </c>
      <c r="E31" s="62">
        <f t="shared" si="4"/>
        <v>4126.2240000000002</v>
      </c>
      <c r="F31" s="62">
        <f t="shared" si="4"/>
        <v>4182.2489999999998</v>
      </c>
      <c r="G31" s="62">
        <f t="shared" si="4"/>
        <v>4367.8410000000003</v>
      </c>
      <c r="H31" s="62">
        <f t="shared" si="4"/>
        <v>4844.5889999999999</v>
      </c>
      <c r="I31" s="62">
        <f t="shared" si="4"/>
        <v>5235.3429999999998</v>
      </c>
      <c r="J31" s="62">
        <f t="shared" si="4"/>
        <v>5651.0910000000003</v>
      </c>
      <c r="K31" s="62">
        <f t="shared" si="4"/>
        <v>6061.076</v>
      </c>
      <c r="L31" s="62">
        <f t="shared" si="4"/>
        <v>6445.9110000000001</v>
      </c>
      <c r="M31" s="62">
        <f t="shared" si="4"/>
        <v>6587.8559999999998</v>
      </c>
      <c r="N31" s="62">
        <f t="shared" si="4"/>
        <v>6616.5360000000001</v>
      </c>
      <c r="O31" s="62">
        <f t="shared" si="4"/>
        <v>6411.7280000000001</v>
      </c>
      <c r="P31" s="62">
        <f t="shared" si="4"/>
        <v>6208.5209999999997</v>
      </c>
      <c r="Q31" s="62">
        <f t="shared" si="4"/>
        <v>5872.241</v>
      </c>
      <c r="R31" s="62">
        <f t="shared" si="4"/>
        <v>5518.1459999999997</v>
      </c>
      <c r="S31" s="62">
        <f t="shared" si="4"/>
        <v>5339.9129999999996</v>
      </c>
      <c r="T31" s="62">
        <f t="shared" si="4"/>
        <v>5402.0659999999998</v>
      </c>
      <c r="U31" s="62">
        <f t="shared" si="4"/>
        <v>5787.4809999999998</v>
      </c>
      <c r="V31" s="62">
        <f t="shared" si="4"/>
        <v>5728.8029999999999</v>
      </c>
      <c r="W31" s="62">
        <f t="shared" si="4"/>
        <v>5141.8159999999998</v>
      </c>
      <c r="X31" s="62">
        <f t="shared" si="4"/>
        <v>4877.567</v>
      </c>
      <c r="Y31" s="62">
        <f t="shared" si="4"/>
        <v>4456.4989999999998</v>
      </c>
      <c r="Z31" s="63">
        <f t="shared" si="4"/>
        <v>0</v>
      </c>
      <c r="AA31" s="64">
        <f t="shared" si="4"/>
        <v>127597.34599999999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>
        <v>80</v>
      </c>
      <c r="C34" s="95">
        <v>80</v>
      </c>
      <c r="D34" s="95">
        <v>80</v>
      </c>
      <c r="E34" s="95">
        <v>80</v>
      </c>
      <c r="F34" s="95">
        <v>80</v>
      </c>
      <c r="G34" s="95">
        <v>80</v>
      </c>
      <c r="H34" s="95">
        <v>80</v>
      </c>
      <c r="I34" s="95">
        <v>85</v>
      </c>
      <c r="J34" s="95">
        <v>130</v>
      </c>
      <c r="K34" s="95">
        <v>200</v>
      </c>
      <c r="L34" s="95">
        <v>300</v>
      </c>
      <c r="M34" s="95">
        <v>300</v>
      </c>
      <c r="N34" s="95">
        <v>279</v>
      </c>
      <c r="O34" s="95">
        <v>289</v>
      </c>
      <c r="P34" s="95">
        <v>236</v>
      </c>
      <c r="Q34" s="95">
        <v>236</v>
      </c>
      <c r="R34" s="95">
        <v>119</v>
      </c>
      <c r="S34" s="95">
        <v>143</v>
      </c>
      <c r="T34" s="95">
        <v>69</v>
      </c>
      <c r="U34" s="95">
        <v>69</v>
      </c>
      <c r="V34" s="95">
        <v>69</v>
      </c>
      <c r="W34" s="95">
        <v>69</v>
      </c>
      <c r="X34" s="95">
        <v>81</v>
      </c>
      <c r="Y34" s="95">
        <v>68</v>
      </c>
      <c r="Z34" s="96"/>
      <c r="AA34" s="74">
        <f t="shared" ref="AA34:AA39" si="5">SUM(B34:Z34)</f>
        <v>3302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>
        <v>75</v>
      </c>
      <c r="I35" s="99">
        <v>70</v>
      </c>
      <c r="J35" s="99">
        <v>89</v>
      </c>
      <c r="K35" s="99">
        <v>130</v>
      </c>
      <c r="L35" s="99">
        <v>159</v>
      </c>
      <c r="M35" s="99">
        <v>199</v>
      </c>
      <c r="N35" s="99">
        <v>193</v>
      </c>
      <c r="O35" s="99">
        <v>207</v>
      </c>
      <c r="P35" s="99">
        <v>216</v>
      </c>
      <c r="Q35" s="99">
        <v>228</v>
      </c>
      <c r="R35" s="99">
        <v>116</v>
      </c>
      <c r="S35" s="99">
        <v>60</v>
      </c>
      <c r="T35" s="99">
        <v>53</v>
      </c>
      <c r="U35" s="99">
        <v>47</v>
      </c>
      <c r="V35" s="99">
        <v>104</v>
      </c>
      <c r="W35" s="99">
        <v>6</v>
      </c>
      <c r="X35" s="99">
        <v>63</v>
      </c>
      <c r="Y35" s="99">
        <v>53</v>
      </c>
      <c r="Z35" s="100"/>
      <c r="AA35" s="79">
        <f t="shared" si="5"/>
        <v>2068</v>
      </c>
    </row>
    <row r="36" spans="1:27" ht="24.95" customHeight="1" x14ac:dyDescent="0.2">
      <c r="A36" s="97" t="s">
        <v>42</v>
      </c>
      <c r="B36" s="98">
        <v>326.3</v>
      </c>
      <c r="C36" s="99">
        <v>233.6</v>
      </c>
      <c r="D36" s="99">
        <v>292.7</v>
      </c>
      <c r="E36" s="99">
        <v>206.5</v>
      </c>
      <c r="F36" s="99">
        <v>58.4</v>
      </c>
      <c r="G36" s="99">
        <v>70.900000000000006</v>
      </c>
      <c r="H36" s="99"/>
      <c r="I36" s="99"/>
      <c r="J36" s="99"/>
      <c r="K36" s="99">
        <v>416.7</v>
      </c>
      <c r="L36" s="99">
        <v>636.20000000000005</v>
      </c>
      <c r="M36" s="99">
        <v>778</v>
      </c>
      <c r="N36" s="99">
        <v>784</v>
      </c>
      <c r="O36" s="99">
        <v>756.6</v>
      </c>
      <c r="P36" s="99">
        <v>535.20000000000005</v>
      </c>
      <c r="Q36" s="99">
        <v>226.1</v>
      </c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5321.2000000000007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>
        <v>40</v>
      </c>
      <c r="L37" s="99">
        <v>110</v>
      </c>
      <c r="M37" s="99"/>
      <c r="N37" s="99">
        <v>42.277000000000001</v>
      </c>
      <c r="O37" s="99">
        <v>110</v>
      </c>
      <c r="P37" s="99">
        <v>110</v>
      </c>
      <c r="Q37" s="99">
        <v>120</v>
      </c>
      <c r="R37" s="99">
        <v>110</v>
      </c>
      <c r="S37" s="99">
        <v>12</v>
      </c>
      <c r="T37" s="99"/>
      <c r="U37" s="99"/>
      <c r="V37" s="99"/>
      <c r="W37" s="99"/>
      <c r="X37" s="99"/>
      <c r="Y37" s="99"/>
      <c r="Z37" s="100"/>
      <c r="AA37" s="79">
        <f t="shared" si="5"/>
        <v>654.27700000000004</v>
      </c>
    </row>
    <row r="38" spans="1:27" ht="24.95" customHeight="1" x14ac:dyDescent="0.2">
      <c r="A38" s="97" t="s">
        <v>44</v>
      </c>
      <c r="B38" s="98">
        <v>500</v>
      </c>
      <c r="C38" s="99">
        <v>500</v>
      </c>
      <c r="D38" s="99">
        <v>500</v>
      </c>
      <c r="E38" s="99">
        <v>500</v>
      </c>
      <c r="F38" s="99">
        <v>500</v>
      </c>
      <c r="G38" s="99">
        <v>500</v>
      </c>
      <c r="H38" s="99">
        <v>500</v>
      </c>
      <c r="I38" s="99">
        <v>500</v>
      </c>
      <c r="J38" s="99">
        <v>500</v>
      </c>
      <c r="K38" s="99"/>
      <c r="L38" s="99"/>
      <c r="M38" s="99"/>
      <c r="N38" s="99"/>
      <c r="O38" s="99"/>
      <c r="P38" s="99"/>
      <c r="Q38" s="99"/>
      <c r="R38" s="99"/>
      <c r="S38" s="99">
        <v>500</v>
      </c>
      <c r="T38" s="99">
        <v>500</v>
      </c>
      <c r="U38" s="99">
        <v>500</v>
      </c>
      <c r="V38" s="99">
        <v>500</v>
      </c>
      <c r="W38" s="99">
        <v>500</v>
      </c>
      <c r="X38" s="99">
        <v>500</v>
      </c>
      <c r="Y38" s="99">
        <v>500</v>
      </c>
      <c r="Z38" s="100"/>
      <c r="AA38" s="79">
        <f t="shared" si="5"/>
        <v>8000</v>
      </c>
    </row>
    <row r="39" spans="1:27" ht="30" customHeight="1" thickBot="1" x14ac:dyDescent="0.25">
      <c r="A39" s="86" t="s">
        <v>45</v>
      </c>
      <c r="B39" s="87">
        <f t="shared" ref="B39:Z39" si="6">SUM(B34:B38)</f>
        <v>906.3</v>
      </c>
      <c r="C39" s="88">
        <f t="shared" si="6"/>
        <v>813.6</v>
      </c>
      <c r="D39" s="88">
        <f t="shared" si="6"/>
        <v>872.7</v>
      </c>
      <c r="E39" s="88">
        <f t="shared" si="6"/>
        <v>786.5</v>
      </c>
      <c r="F39" s="88">
        <f t="shared" si="6"/>
        <v>638.4</v>
      </c>
      <c r="G39" s="88">
        <f t="shared" si="6"/>
        <v>650.9</v>
      </c>
      <c r="H39" s="88">
        <f t="shared" si="6"/>
        <v>655</v>
      </c>
      <c r="I39" s="88">
        <f t="shared" si="6"/>
        <v>655</v>
      </c>
      <c r="J39" s="88">
        <f t="shared" si="6"/>
        <v>719</v>
      </c>
      <c r="K39" s="88">
        <f t="shared" si="6"/>
        <v>786.7</v>
      </c>
      <c r="L39" s="88">
        <f t="shared" si="6"/>
        <v>1205.2</v>
      </c>
      <c r="M39" s="88">
        <f t="shared" si="6"/>
        <v>1277</v>
      </c>
      <c r="N39" s="88">
        <f t="shared" si="6"/>
        <v>1298.277</v>
      </c>
      <c r="O39" s="88">
        <f t="shared" si="6"/>
        <v>1362.6</v>
      </c>
      <c r="P39" s="88">
        <f t="shared" si="6"/>
        <v>1097.2</v>
      </c>
      <c r="Q39" s="88">
        <f t="shared" si="6"/>
        <v>810.1</v>
      </c>
      <c r="R39" s="88">
        <f t="shared" si="6"/>
        <v>345</v>
      </c>
      <c r="S39" s="88">
        <f t="shared" si="6"/>
        <v>715</v>
      </c>
      <c r="T39" s="88">
        <f t="shared" si="6"/>
        <v>622</v>
      </c>
      <c r="U39" s="88">
        <f t="shared" si="6"/>
        <v>616</v>
      </c>
      <c r="V39" s="88">
        <f t="shared" si="6"/>
        <v>673</v>
      </c>
      <c r="W39" s="88">
        <f t="shared" si="6"/>
        <v>575</v>
      </c>
      <c r="X39" s="88">
        <f t="shared" si="6"/>
        <v>644</v>
      </c>
      <c r="Y39" s="88">
        <f t="shared" si="6"/>
        <v>621</v>
      </c>
      <c r="Z39" s="89">
        <f t="shared" si="6"/>
        <v>0</v>
      </c>
      <c r="AA39" s="90">
        <f t="shared" si="5"/>
        <v>19345.477000000003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>
        <v>326.3</v>
      </c>
      <c r="C44" s="99">
        <v>233.6</v>
      </c>
      <c r="D44" s="99">
        <v>292.7</v>
      </c>
      <c r="E44" s="99">
        <v>206.5</v>
      </c>
      <c r="F44" s="99">
        <v>58.4</v>
      </c>
      <c r="G44" s="99">
        <v>70.900000000000006</v>
      </c>
      <c r="H44" s="99"/>
      <c r="I44" s="99"/>
      <c r="J44" s="99"/>
      <c r="K44" s="99">
        <v>416.7</v>
      </c>
      <c r="L44" s="99">
        <v>636.20000000000005</v>
      </c>
      <c r="M44" s="99">
        <v>778</v>
      </c>
      <c r="N44" s="99">
        <v>784</v>
      </c>
      <c r="O44" s="99">
        <v>756.6</v>
      </c>
      <c r="P44" s="99">
        <v>535.20000000000005</v>
      </c>
      <c r="Q44" s="99">
        <v>226.1</v>
      </c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5321.2000000000007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>
        <v>500</v>
      </c>
      <c r="C46" s="99">
        <v>500</v>
      </c>
      <c r="D46" s="99">
        <v>500</v>
      </c>
      <c r="E46" s="99">
        <v>500</v>
      </c>
      <c r="F46" s="99">
        <v>500</v>
      </c>
      <c r="G46" s="99">
        <v>500</v>
      </c>
      <c r="H46" s="99">
        <v>500</v>
      </c>
      <c r="I46" s="99">
        <v>500</v>
      </c>
      <c r="J46" s="99">
        <v>500</v>
      </c>
      <c r="K46" s="99"/>
      <c r="L46" s="99"/>
      <c r="M46" s="99"/>
      <c r="N46" s="99"/>
      <c r="O46" s="99"/>
      <c r="P46" s="99"/>
      <c r="Q46" s="99"/>
      <c r="R46" s="99"/>
      <c r="S46" s="99">
        <v>500</v>
      </c>
      <c r="T46" s="99">
        <v>500</v>
      </c>
      <c r="U46" s="99">
        <v>500</v>
      </c>
      <c r="V46" s="99">
        <v>500</v>
      </c>
      <c r="W46" s="99">
        <v>500</v>
      </c>
      <c r="X46" s="99">
        <v>500</v>
      </c>
      <c r="Y46" s="99">
        <v>500</v>
      </c>
      <c r="Z46" s="100"/>
      <c r="AA46" s="79">
        <f t="shared" si="7"/>
        <v>8000</v>
      </c>
    </row>
    <row r="47" spans="1:27" ht="24.95" customHeight="1" x14ac:dyDescent="0.2">
      <c r="A47" s="85" t="s">
        <v>47</v>
      </c>
      <c r="B47" s="98">
        <v>64.5</v>
      </c>
      <c r="C47" s="99">
        <v>59.5</v>
      </c>
      <c r="D47" s="99">
        <v>52.5</v>
      </c>
      <c r="E47" s="99">
        <v>50.5</v>
      </c>
      <c r="F47" s="99">
        <v>57.5</v>
      </c>
      <c r="G47" s="99">
        <v>59.5</v>
      </c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>
        <v>100</v>
      </c>
      <c r="S47" s="99">
        <v>100</v>
      </c>
      <c r="T47" s="99">
        <v>100</v>
      </c>
      <c r="U47" s="99">
        <v>100</v>
      </c>
      <c r="V47" s="99">
        <v>100</v>
      </c>
      <c r="W47" s="99">
        <v>100</v>
      </c>
      <c r="X47" s="99">
        <v>100</v>
      </c>
      <c r="Y47" s="99">
        <v>93</v>
      </c>
      <c r="Z47" s="100"/>
      <c r="AA47" s="79">
        <f t="shared" si="7"/>
        <v>1137</v>
      </c>
    </row>
    <row r="48" spans="1:27" ht="30" customHeight="1" thickBot="1" x14ac:dyDescent="0.25">
      <c r="A48" s="86" t="s">
        <v>48</v>
      </c>
      <c r="B48" s="87">
        <f>SUM(B42:B47)</f>
        <v>890.8</v>
      </c>
      <c r="C48" s="88">
        <f t="shared" ref="C48:Z48" si="8">SUM(C42:C47)</f>
        <v>793.1</v>
      </c>
      <c r="D48" s="88">
        <f t="shared" si="8"/>
        <v>845.2</v>
      </c>
      <c r="E48" s="88">
        <f t="shared" si="8"/>
        <v>757</v>
      </c>
      <c r="F48" s="88">
        <f t="shared" si="8"/>
        <v>615.9</v>
      </c>
      <c r="G48" s="88">
        <f t="shared" si="8"/>
        <v>630.4</v>
      </c>
      <c r="H48" s="88">
        <f t="shared" si="8"/>
        <v>500</v>
      </c>
      <c r="I48" s="88">
        <f t="shared" si="8"/>
        <v>500</v>
      </c>
      <c r="J48" s="88">
        <f t="shared" si="8"/>
        <v>500</v>
      </c>
      <c r="K48" s="88">
        <f t="shared" si="8"/>
        <v>416.7</v>
      </c>
      <c r="L48" s="88">
        <f t="shared" si="8"/>
        <v>636.20000000000005</v>
      </c>
      <c r="M48" s="88">
        <f t="shared" si="8"/>
        <v>778</v>
      </c>
      <c r="N48" s="88">
        <f t="shared" si="8"/>
        <v>784</v>
      </c>
      <c r="O48" s="88">
        <f t="shared" si="8"/>
        <v>756.6</v>
      </c>
      <c r="P48" s="88">
        <f t="shared" si="8"/>
        <v>535.20000000000005</v>
      </c>
      <c r="Q48" s="88">
        <f t="shared" si="8"/>
        <v>226.1</v>
      </c>
      <c r="R48" s="88">
        <f t="shared" si="8"/>
        <v>100</v>
      </c>
      <c r="S48" s="88">
        <f t="shared" si="8"/>
        <v>600</v>
      </c>
      <c r="T48" s="88">
        <f t="shared" si="8"/>
        <v>600</v>
      </c>
      <c r="U48" s="88">
        <f t="shared" si="8"/>
        <v>600</v>
      </c>
      <c r="V48" s="88">
        <f t="shared" si="8"/>
        <v>600</v>
      </c>
      <c r="W48" s="88">
        <f t="shared" si="8"/>
        <v>600</v>
      </c>
      <c r="X48" s="88">
        <f t="shared" si="8"/>
        <v>600</v>
      </c>
      <c r="Y48" s="88">
        <f t="shared" si="8"/>
        <v>593</v>
      </c>
      <c r="Z48" s="89">
        <f t="shared" si="8"/>
        <v>0</v>
      </c>
      <c r="AA48" s="90">
        <f t="shared" si="7"/>
        <v>14458.2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5184.8720000000003</v>
      </c>
      <c r="C51" s="88">
        <f t="shared" si="10"/>
        <v>4960.8000000000011</v>
      </c>
      <c r="D51" s="88">
        <f t="shared" si="10"/>
        <v>4940.777</v>
      </c>
      <c r="E51" s="88">
        <f t="shared" si="10"/>
        <v>4832.7240000000002</v>
      </c>
      <c r="F51" s="88">
        <f t="shared" si="10"/>
        <v>4740.6489999999994</v>
      </c>
      <c r="G51" s="88">
        <f t="shared" si="10"/>
        <v>4938.741</v>
      </c>
      <c r="H51" s="88">
        <f t="shared" si="10"/>
        <v>5344.5889999999999</v>
      </c>
      <c r="I51" s="88">
        <f t="shared" si="10"/>
        <v>5735.3429999999998</v>
      </c>
      <c r="J51" s="88">
        <f t="shared" si="10"/>
        <v>6151.0910000000003</v>
      </c>
      <c r="K51" s="88">
        <f t="shared" si="10"/>
        <v>6477.7759999999998</v>
      </c>
      <c r="L51" s="88">
        <f t="shared" si="10"/>
        <v>7082.1109999999999</v>
      </c>
      <c r="M51" s="88">
        <f t="shared" si="10"/>
        <v>7365.8559999999998</v>
      </c>
      <c r="N51" s="88">
        <f t="shared" si="10"/>
        <v>7400.5360000000001</v>
      </c>
      <c r="O51" s="88">
        <f t="shared" si="10"/>
        <v>7168.3279999999995</v>
      </c>
      <c r="P51" s="88">
        <f t="shared" si="10"/>
        <v>6743.7209999999995</v>
      </c>
      <c r="Q51" s="88">
        <f t="shared" si="10"/>
        <v>6098.3410000000003</v>
      </c>
      <c r="R51" s="88">
        <f t="shared" si="10"/>
        <v>5518.1460000000006</v>
      </c>
      <c r="S51" s="88">
        <f t="shared" si="10"/>
        <v>5839.9130000000005</v>
      </c>
      <c r="T51" s="88">
        <f t="shared" si="10"/>
        <v>5902.0660000000007</v>
      </c>
      <c r="U51" s="88">
        <f t="shared" si="10"/>
        <v>6287.4809999999998</v>
      </c>
      <c r="V51" s="88">
        <f t="shared" si="10"/>
        <v>6228.8029999999999</v>
      </c>
      <c r="W51" s="88">
        <f t="shared" si="10"/>
        <v>5641.8159999999998</v>
      </c>
      <c r="X51" s="88">
        <f t="shared" si="10"/>
        <v>5377.567</v>
      </c>
      <c r="Y51" s="88">
        <f t="shared" si="10"/>
        <v>4956.4989999999998</v>
      </c>
      <c r="Z51" s="89">
        <f t="shared" si="10"/>
        <v>0</v>
      </c>
      <c r="AA51" s="104">
        <f>SUM(B51:Z51)</f>
        <v>140918.546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45402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826.3</v>
      </c>
      <c r="C4" s="18">
        <v>733.6</v>
      </c>
      <c r="D4" s="18">
        <v>792.7</v>
      </c>
      <c r="E4" s="18">
        <v>706.5</v>
      </c>
      <c r="F4" s="18">
        <v>558.4</v>
      </c>
      <c r="G4" s="18">
        <v>570.9</v>
      </c>
      <c r="H4" s="18">
        <v>427.4</v>
      </c>
      <c r="I4" s="18">
        <v>383.8</v>
      </c>
      <c r="J4" s="18">
        <v>145.89999999999998</v>
      </c>
      <c r="K4" s="18">
        <v>416.7</v>
      </c>
      <c r="L4" s="18">
        <v>636.20000000000005</v>
      </c>
      <c r="M4" s="18">
        <v>778</v>
      </c>
      <c r="N4" s="18">
        <v>784</v>
      </c>
      <c r="O4" s="18">
        <v>756.6</v>
      </c>
      <c r="P4" s="18">
        <v>535.20000000000005</v>
      </c>
      <c r="Q4" s="18">
        <v>226.1</v>
      </c>
      <c r="R4" s="18">
        <v>-6.6</v>
      </c>
      <c r="S4" s="18">
        <v>-334</v>
      </c>
      <c r="T4" s="18">
        <v>-284</v>
      </c>
      <c r="U4" s="18">
        <v>-59.700000000000045</v>
      </c>
      <c r="V4" s="18">
        <v>-92.299999999999955</v>
      </c>
      <c r="W4" s="18">
        <v>285.7</v>
      </c>
      <c r="X4" s="18">
        <v>163.10000000000002</v>
      </c>
      <c r="Y4" s="18">
        <v>335.3</v>
      </c>
      <c r="Z4" s="19"/>
      <c r="AA4" s="111">
        <f>SUM(B4:Z4)</f>
        <v>9285.8000000000011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69.3</v>
      </c>
      <c r="C7" s="117">
        <v>62.98</v>
      </c>
      <c r="D7" s="117">
        <v>58.92</v>
      </c>
      <c r="E7" s="117">
        <v>59.31</v>
      </c>
      <c r="F7" s="117">
        <v>60.76</v>
      </c>
      <c r="G7" s="117">
        <v>64.09</v>
      </c>
      <c r="H7" s="117">
        <v>67.7</v>
      </c>
      <c r="I7" s="117">
        <v>69.92</v>
      </c>
      <c r="J7" s="117">
        <v>59.82</v>
      </c>
      <c r="K7" s="117">
        <v>26.47</v>
      </c>
      <c r="L7" s="117">
        <v>15.92</v>
      </c>
      <c r="M7" s="117">
        <v>12.1</v>
      </c>
      <c r="N7" s="117">
        <v>7.74</v>
      </c>
      <c r="O7" s="117">
        <v>10.87</v>
      </c>
      <c r="P7" s="117">
        <v>9.4499999999999993</v>
      </c>
      <c r="Q7" s="117">
        <v>16.559999999999999</v>
      </c>
      <c r="R7" s="117">
        <v>34.85</v>
      </c>
      <c r="S7" s="117">
        <v>60.37</v>
      </c>
      <c r="T7" s="117">
        <v>77.91</v>
      </c>
      <c r="U7" s="117">
        <v>92.04</v>
      </c>
      <c r="V7" s="117">
        <v>102.53</v>
      </c>
      <c r="W7" s="117">
        <v>93.21</v>
      </c>
      <c r="X7" s="117">
        <v>83.06</v>
      </c>
      <c r="Y7" s="117">
        <v>81.16</v>
      </c>
      <c r="Z7" s="118"/>
      <c r="AA7" s="119">
        <f>IF(SUM(B7:Z7)&lt;&gt;0,AVERAGEIF(B7:Z7,"&lt;&gt;"""),"")</f>
        <v>54.043333333333344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>
        <v>72.599999999999994</v>
      </c>
      <c r="I13" s="129">
        <v>116.2</v>
      </c>
      <c r="J13" s="129">
        <v>354.1</v>
      </c>
      <c r="K13" s="129"/>
      <c r="L13" s="129"/>
      <c r="M13" s="129"/>
      <c r="N13" s="129"/>
      <c r="O13" s="129"/>
      <c r="P13" s="129"/>
      <c r="Q13" s="129"/>
      <c r="R13" s="129">
        <v>6.6</v>
      </c>
      <c r="S13" s="129">
        <v>834</v>
      </c>
      <c r="T13" s="129">
        <v>784</v>
      </c>
      <c r="U13" s="129">
        <v>559.70000000000005</v>
      </c>
      <c r="V13" s="129">
        <v>592.29999999999995</v>
      </c>
      <c r="W13" s="129">
        <v>214.3</v>
      </c>
      <c r="X13" s="129">
        <v>336.9</v>
      </c>
      <c r="Y13" s="130">
        <v>164.7</v>
      </c>
      <c r="Z13" s="131"/>
      <c r="AA13" s="132">
        <f t="shared" si="0"/>
        <v>4035.4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0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0</v>
      </c>
      <c r="C16" s="135">
        <f t="shared" si="1"/>
        <v>0</v>
      </c>
      <c r="D16" s="135">
        <f t="shared" si="1"/>
        <v>0</v>
      </c>
      <c r="E16" s="135">
        <f t="shared" si="1"/>
        <v>0</v>
      </c>
      <c r="F16" s="135">
        <f t="shared" si="1"/>
        <v>0</v>
      </c>
      <c r="G16" s="135">
        <f t="shared" si="1"/>
        <v>0</v>
      </c>
      <c r="H16" s="135">
        <f t="shared" si="1"/>
        <v>72.599999999999994</v>
      </c>
      <c r="I16" s="135">
        <f t="shared" si="1"/>
        <v>116.2</v>
      </c>
      <c r="J16" s="135">
        <f t="shared" si="1"/>
        <v>354.1</v>
      </c>
      <c r="K16" s="135">
        <f t="shared" si="1"/>
        <v>0</v>
      </c>
      <c r="L16" s="135">
        <f t="shared" si="1"/>
        <v>0</v>
      </c>
      <c r="M16" s="135">
        <f t="shared" si="1"/>
        <v>0</v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6.6</v>
      </c>
      <c r="S16" s="135">
        <f t="shared" si="1"/>
        <v>834</v>
      </c>
      <c r="T16" s="135">
        <f t="shared" si="1"/>
        <v>784</v>
      </c>
      <c r="U16" s="135">
        <f t="shared" si="1"/>
        <v>559.70000000000005</v>
      </c>
      <c r="V16" s="135">
        <f t="shared" si="1"/>
        <v>592.29999999999995</v>
      </c>
      <c r="W16" s="135">
        <f t="shared" si="1"/>
        <v>214.3</v>
      </c>
      <c r="X16" s="135">
        <f t="shared" si="1"/>
        <v>336.9</v>
      </c>
      <c r="Y16" s="135">
        <f t="shared" si="1"/>
        <v>164.7</v>
      </c>
      <c r="Z16" s="136" t="str">
        <f t="shared" si="1"/>
        <v/>
      </c>
      <c r="AA16" s="90">
        <f t="shared" si="0"/>
        <v>4035.4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>
        <v>326.3</v>
      </c>
      <c r="C21" s="129">
        <v>233.6</v>
      </c>
      <c r="D21" s="129">
        <v>292.7</v>
      </c>
      <c r="E21" s="129">
        <v>206.5</v>
      </c>
      <c r="F21" s="129">
        <v>58.4</v>
      </c>
      <c r="G21" s="129">
        <v>70.900000000000006</v>
      </c>
      <c r="H21" s="129"/>
      <c r="I21" s="129"/>
      <c r="J21" s="129"/>
      <c r="K21" s="129">
        <v>416.7</v>
      </c>
      <c r="L21" s="129">
        <v>636.20000000000005</v>
      </c>
      <c r="M21" s="129">
        <v>778</v>
      </c>
      <c r="N21" s="129">
        <v>784</v>
      </c>
      <c r="O21" s="129">
        <v>756.6</v>
      </c>
      <c r="P21" s="129">
        <v>535.20000000000005</v>
      </c>
      <c r="Q21" s="129">
        <v>226.1</v>
      </c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5321.2000000000007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>
        <v>500</v>
      </c>
      <c r="C23" s="133">
        <v>500</v>
      </c>
      <c r="D23" s="133">
        <v>500</v>
      </c>
      <c r="E23" s="133">
        <v>500</v>
      </c>
      <c r="F23" s="133">
        <v>500</v>
      </c>
      <c r="G23" s="133">
        <v>500</v>
      </c>
      <c r="H23" s="133">
        <v>500</v>
      </c>
      <c r="I23" s="133">
        <v>500</v>
      </c>
      <c r="J23" s="133">
        <v>500</v>
      </c>
      <c r="K23" s="133"/>
      <c r="L23" s="133"/>
      <c r="M23" s="133"/>
      <c r="N23" s="133"/>
      <c r="O23" s="133"/>
      <c r="P23" s="133"/>
      <c r="Q23" s="133"/>
      <c r="R23" s="133"/>
      <c r="S23" s="133">
        <v>500</v>
      </c>
      <c r="T23" s="133">
        <v>500</v>
      </c>
      <c r="U23" s="133">
        <v>500</v>
      </c>
      <c r="V23" s="133">
        <v>500</v>
      </c>
      <c r="W23" s="133">
        <v>500</v>
      </c>
      <c r="X23" s="133">
        <v>500</v>
      </c>
      <c r="Y23" s="133">
        <v>500</v>
      </c>
      <c r="Z23" s="131"/>
      <c r="AA23" s="132">
        <f t="shared" si="2"/>
        <v>8000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826.3</v>
      </c>
      <c r="C24" s="135">
        <f t="shared" si="3"/>
        <v>733.6</v>
      </c>
      <c r="D24" s="135">
        <f t="shared" si="3"/>
        <v>792.7</v>
      </c>
      <c r="E24" s="135">
        <f t="shared" si="3"/>
        <v>706.5</v>
      </c>
      <c r="F24" s="135">
        <f t="shared" si="3"/>
        <v>558.4</v>
      </c>
      <c r="G24" s="135">
        <f t="shared" si="3"/>
        <v>570.9</v>
      </c>
      <c r="H24" s="135">
        <f t="shared" si="3"/>
        <v>500</v>
      </c>
      <c r="I24" s="135">
        <f t="shared" si="3"/>
        <v>500</v>
      </c>
      <c r="J24" s="135">
        <f t="shared" si="3"/>
        <v>500</v>
      </c>
      <c r="K24" s="135">
        <f t="shared" si="3"/>
        <v>416.7</v>
      </c>
      <c r="L24" s="135">
        <f t="shared" si="3"/>
        <v>636.20000000000005</v>
      </c>
      <c r="M24" s="135">
        <f t="shared" si="3"/>
        <v>778</v>
      </c>
      <c r="N24" s="135">
        <f t="shared" si="3"/>
        <v>784</v>
      </c>
      <c r="O24" s="135">
        <f t="shared" si="3"/>
        <v>756.6</v>
      </c>
      <c r="P24" s="135">
        <f t="shared" si="3"/>
        <v>535.20000000000005</v>
      </c>
      <c r="Q24" s="135">
        <f t="shared" si="3"/>
        <v>226.1</v>
      </c>
      <c r="R24" s="135">
        <f t="shared" si="3"/>
        <v>0</v>
      </c>
      <c r="S24" s="135">
        <f t="shared" si="3"/>
        <v>500</v>
      </c>
      <c r="T24" s="135">
        <f t="shared" si="3"/>
        <v>500</v>
      </c>
      <c r="U24" s="135">
        <f t="shared" si="3"/>
        <v>500</v>
      </c>
      <c r="V24" s="135">
        <f t="shared" si="3"/>
        <v>500</v>
      </c>
      <c r="W24" s="135">
        <f t="shared" si="3"/>
        <v>500</v>
      </c>
      <c r="X24" s="135">
        <f t="shared" si="3"/>
        <v>500</v>
      </c>
      <c r="Y24" s="135">
        <f t="shared" si="3"/>
        <v>500</v>
      </c>
      <c r="Z24" s="136" t="str">
        <f t="shared" si="3"/>
        <v/>
      </c>
      <c r="AA24" s="90">
        <f t="shared" si="2"/>
        <v>13321.2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2024-04-19T11:10:37Z</dcterms:created>
  <dcterms:modified xsi:type="dcterms:W3CDTF">2024-04-19T11:10:38Z</dcterms:modified>
</cp:coreProperties>
</file>