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432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M51" i="4" s="1"/>
  <c r="L16" i="4"/>
  <c r="L51" i="4" s="1"/>
  <c r="K16" i="4"/>
  <c r="K51" i="4" s="1"/>
  <c r="J16" i="4"/>
  <c r="J51" i="4" s="1"/>
  <c r="I16" i="4"/>
  <c r="I51" i="4" s="1"/>
  <c r="H16" i="4"/>
  <c r="H51" i="4" s="1"/>
  <c r="G16" i="4"/>
  <c r="G51" i="4" s="1"/>
  <c r="F16" i="4"/>
  <c r="F51" i="4" s="1"/>
  <c r="E16" i="4"/>
  <c r="E51" i="4" s="1"/>
  <c r="D16" i="4"/>
  <c r="D51" i="4" s="1"/>
  <c r="C16" i="4"/>
  <c r="C51" i="4" s="1"/>
  <c r="B16" i="4"/>
  <c r="B51" i="4" s="1"/>
  <c r="AA51" i="4" s="1"/>
  <c r="AA15" i="4"/>
  <c r="AA14" i="4"/>
  <c r="AA13" i="4"/>
  <c r="AA12" i="4"/>
  <c r="AA11" i="4"/>
  <c r="AA10" i="4"/>
  <c r="AA16" i="4" s="1"/>
  <c r="AA7" i="4"/>
  <c r="AA4" i="4"/>
</calcChain>
</file>

<file path=xl/sharedStrings.xml><?xml version="1.0" encoding="utf-8"?>
<sst xmlns="http://schemas.openxmlformats.org/spreadsheetml/2006/main" count="117" uniqueCount="53">
  <si>
    <t>Publication on: 16/04/2024 14:39:40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</si>
  <si>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</si>
  <si>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</si>
  <si>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</si>
  <si>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</si>
  <si>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</si>
  <si>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</si>
  <si>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</si>
  <si>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</si>
  <si>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</si>
  <si>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</si>
  <si>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</si>
  <si>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</si>
  <si>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</si>
  <si>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</si>
  <si>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</si>
  <si>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</si>
  <si>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</si>
  <si>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</si>
  <si>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</si>
  <si>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</si>
  <si>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</si>
  <si>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</si>
  <si>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</si>
  <si>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</si>
  <si>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</si>
  <si>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</si>
  <si>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</si>
  <si>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</si>
  <si>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</si>
  <si>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</si>
  <si>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</si>
  <si>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</si>
  <si>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</si>
  <si>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</si>
  <si>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</si>
  <si>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</si>
  <si>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</si>
  <si>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</si>
  <si>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</si>
  <si>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</si>
  <si>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</si>
  <si>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</si>
  <si>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</si>
  <si>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</si>
  <si>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</si>
  <si>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</si>
  <si>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</si>
  <si>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</si>
  <si>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</si>
  <si>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</si>
  <si>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Day-Ahead Market</t>
  </si>
  <si>
    <t>Day-Ahead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</si>
</sst>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  <c:pt idx="0">
                  <c:v>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2C-4400-830A-4072633B584B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  <c:pt idx="0">
                  <c:v>90.5</c:v>
                </c:pt>
                <c:pt idx="1">
                  <c:v>90.5</c:v>
                </c:pt>
                <c:pt idx="2">
                  <c:v>84.5</c:v>
                </c:pt>
                <c:pt idx="3">
                  <c:v>84.5</c:v>
                </c:pt>
                <c:pt idx="4">
                  <c:v>84.5</c:v>
                </c:pt>
                <c:pt idx="5">
                  <c:v>104.5</c:v>
                </c:pt>
                <c:pt idx="6">
                  <c:v>185</c:v>
                </c:pt>
                <c:pt idx="7">
                  <c:v>200</c:v>
                </c:pt>
                <c:pt idx="8">
                  <c:v>203</c:v>
                </c:pt>
                <c:pt idx="9">
                  <c:v>194</c:v>
                </c:pt>
                <c:pt idx="10">
                  <c:v>187</c:v>
                </c:pt>
                <c:pt idx="11">
                  <c:v>181</c:v>
                </c:pt>
                <c:pt idx="12">
                  <c:v>173</c:v>
                </c:pt>
                <c:pt idx="13">
                  <c:v>169</c:v>
                </c:pt>
                <c:pt idx="14">
                  <c:v>168</c:v>
                </c:pt>
                <c:pt idx="15">
                  <c:v>187</c:v>
                </c:pt>
                <c:pt idx="16">
                  <c:v>118</c:v>
                </c:pt>
                <c:pt idx="17">
                  <c:v>152</c:v>
                </c:pt>
                <c:pt idx="18">
                  <c:v>180</c:v>
                </c:pt>
                <c:pt idx="19">
                  <c:v>208</c:v>
                </c:pt>
                <c:pt idx="20">
                  <c:v>189</c:v>
                </c:pt>
                <c:pt idx="21">
                  <c:v>160</c:v>
                </c:pt>
                <c:pt idx="22">
                  <c:v>129</c:v>
                </c:pt>
                <c:pt idx="23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2C-4400-830A-4072633B584B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0">
                  <c:v>2280.3389999999999</c:v>
                </c:pt>
                <c:pt idx="1">
                  <c:v>2130.8140000000003</c:v>
                </c:pt>
                <c:pt idx="2">
                  <c:v>2117.9</c:v>
                </c:pt>
                <c:pt idx="3">
                  <c:v>2117.9</c:v>
                </c:pt>
                <c:pt idx="4">
                  <c:v>2121.1419999999998</c:v>
                </c:pt>
                <c:pt idx="5">
                  <c:v>2538.2890000000002</c:v>
                </c:pt>
                <c:pt idx="6">
                  <c:v>2872.732</c:v>
                </c:pt>
                <c:pt idx="7">
                  <c:v>3201.0680000000002</c:v>
                </c:pt>
                <c:pt idx="8">
                  <c:v>2738.42</c:v>
                </c:pt>
                <c:pt idx="9">
                  <c:v>2498.7470000000003</c:v>
                </c:pt>
                <c:pt idx="10">
                  <c:v>2012.1370000000002</c:v>
                </c:pt>
                <c:pt idx="11">
                  <c:v>1560.9</c:v>
                </c:pt>
                <c:pt idx="12">
                  <c:v>1343.9</c:v>
                </c:pt>
                <c:pt idx="13">
                  <c:v>1343.9</c:v>
                </c:pt>
                <c:pt idx="14">
                  <c:v>1343.9</c:v>
                </c:pt>
                <c:pt idx="15">
                  <c:v>1759.9929999999999</c:v>
                </c:pt>
                <c:pt idx="16">
                  <c:v>2725.8620000000001</c:v>
                </c:pt>
                <c:pt idx="17">
                  <c:v>3280.9369999999999</c:v>
                </c:pt>
                <c:pt idx="18">
                  <c:v>3207.614</c:v>
                </c:pt>
                <c:pt idx="19">
                  <c:v>3535.3550000000005</c:v>
                </c:pt>
                <c:pt idx="20">
                  <c:v>3402.6229999999996</c:v>
                </c:pt>
                <c:pt idx="21">
                  <c:v>2918.8180000000002</c:v>
                </c:pt>
                <c:pt idx="22">
                  <c:v>2511.1880000000001</c:v>
                </c:pt>
                <c:pt idx="23">
                  <c:v>2867.0050000000001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2C-4400-830A-4072633B584B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349</c:v>
                </c:pt>
                <c:pt idx="1">
                  <c:v>401.9</c:v>
                </c:pt>
                <c:pt idx="2">
                  <c:v>469.2</c:v>
                </c:pt>
                <c:pt idx="3">
                  <c:v>467.6</c:v>
                </c:pt>
                <c:pt idx="4">
                  <c:v>541</c:v>
                </c:pt>
                <c:pt idx="5">
                  <c:v>347.8</c:v>
                </c:pt>
                <c:pt idx="6">
                  <c:v>347</c:v>
                </c:pt>
                <c:pt idx="7">
                  <c:v>319</c:v>
                </c:pt>
                <c:pt idx="8">
                  <c:v>278</c:v>
                </c:pt>
                <c:pt idx="9">
                  <c:v>213</c:v>
                </c:pt>
                <c:pt idx="10">
                  <c:v>136</c:v>
                </c:pt>
                <c:pt idx="11">
                  <c:v>90</c:v>
                </c:pt>
                <c:pt idx="12">
                  <c:v>95</c:v>
                </c:pt>
                <c:pt idx="13">
                  <c:v>132.1</c:v>
                </c:pt>
                <c:pt idx="14">
                  <c:v>194.6</c:v>
                </c:pt>
                <c:pt idx="15">
                  <c:v>110</c:v>
                </c:pt>
                <c:pt idx="16">
                  <c:v>96</c:v>
                </c:pt>
                <c:pt idx="17">
                  <c:v>97</c:v>
                </c:pt>
                <c:pt idx="18">
                  <c:v>347</c:v>
                </c:pt>
                <c:pt idx="19">
                  <c:v>324</c:v>
                </c:pt>
                <c:pt idx="20">
                  <c:v>326</c:v>
                </c:pt>
                <c:pt idx="21">
                  <c:v>347</c:v>
                </c:pt>
                <c:pt idx="22">
                  <c:v>269</c:v>
                </c:pt>
                <c:pt idx="23">
                  <c:v>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2C-4400-830A-4072633B584B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0">
                  <c:v>2277.3259999999996</c:v>
                </c:pt>
                <c:pt idx="1">
                  <c:v>2137.1829999999995</c:v>
                </c:pt>
                <c:pt idx="2">
                  <c:v>2048.5349999999989</c:v>
                </c:pt>
                <c:pt idx="3">
                  <c:v>2026.5119999999999</c:v>
                </c:pt>
                <c:pt idx="4">
                  <c:v>2042.2280000000001</c:v>
                </c:pt>
                <c:pt idx="5">
                  <c:v>2071.0269999999996</c:v>
                </c:pt>
                <c:pt idx="6">
                  <c:v>2216.3269999999993</c:v>
                </c:pt>
                <c:pt idx="7">
                  <c:v>2791.46</c:v>
                </c:pt>
                <c:pt idx="8">
                  <c:v>3648.6830000000004</c:v>
                </c:pt>
                <c:pt idx="9">
                  <c:v>4521.8349999999991</c:v>
                </c:pt>
                <c:pt idx="10">
                  <c:v>5092.2309999999989</c:v>
                </c:pt>
                <c:pt idx="11">
                  <c:v>5501.9969999999994</c:v>
                </c:pt>
                <c:pt idx="12">
                  <c:v>5636.695999999999</c:v>
                </c:pt>
                <c:pt idx="13">
                  <c:v>5461.2249999999995</c:v>
                </c:pt>
                <c:pt idx="14">
                  <c:v>5181.3949999999995</c:v>
                </c:pt>
                <c:pt idx="15">
                  <c:v>4671.9839999999986</c:v>
                </c:pt>
                <c:pt idx="16">
                  <c:v>4025.5869999999986</c:v>
                </c:pt>
                <c:pt idx="17">
                  <c:v>3256.826</c:v>
                </c:pt>
                <c:pt idx="18">
                  <c:v>2686.8649999999993</c:v>
                </c:pt>
                <c:pt idx="19">
                  <c:v>2571.8640000000005</c:v>
                </c:pt>
                <c:pt idx="20">
                  <c:v>2626.0370000000003</c:v>
                </c:pt>
                <c:pt idx="21">
                  <c:v>2746.181</c:v>
                </c:pt>
                <c:pt idx="22">
                  <c:v>2814.2459999999996</c:v>
                </c:pt>
                <c:pt idx="23">
                  <c:v>2807.453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2C-4400-830A-4072633B584B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  <c:pt idx="0">
                  <c:v>105</c:v>
                </c:pt>
                <c:pt idx="1">
                  <c:v>104</c:v>
                </c:pt>
                <c:pt idx="2">
                  <c:v>101</c:v>
                </c:pt>
                <c:pt idx="3">
                  <c:v>101</c:v>
                </c:pt>
                <c:pt idx="4">
                  <c:v>104</c:v>
                </c:pt>
                <c:pt idx="5">
                  <c:v>105</c:v>
                </c:pt>
                <c:pt idx="6">
                  <c:v>110</c:v>
                </c:pt>
                <c:pt idx="7">
                  <c:v>125</c:v>
                </c:pt>
                <c:pt idx="8">
                  <c:v>144</c:v>
                </c:pt>
                <c:pt idx="9">
                  <c:v>161</c:v>
                </c:pt>
                <c:pt idx="10">
                  <c:v>175</c:v>
                </c:pt>
                <c:pt idx="11">
                  <c:v>183</c:v>
                </c:pt>
                <c:pt idx="12">
                  <c:v>186</c:v>
                </c:pt>
                <c:pt idx="13">
                  <c:v>181</c:v>
                </c:pt>
                <c:pt idx="14">
                  <c:v>167</c:v>
                </c:pt>
                <c:pt idx="15">
                  <c:v>142</c:v>
                </c:pt>
                <c:pt idx="16">
                  <c:v>113</c:v>
                </c:pt>
                <c:pt idx="17">
                  <c:v>89</c:v>
                </c:pt>
                <c:pt idx="18">
                  <c:v>75</c:v>
                </c:pt>
                <c:pt idx="19">
                  <c:v>73</c:v>
                </c:pt>
                <c:pt idx="20">
                  <c:v>69</c:v>
                </c:pt>
                <c:pt idx="21">
                  <c:v>61</c:v>
                </c:pt>
                <c:pt idx="22">
                  <c:v>56</c:v>
                </c:pt>
                <c:pt idx="23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42C-4400-830A-4072633B584B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  <c:pt idx="5">
                  <c:v>96</c:v>
                </c:pt>
                <c:pt idx="6">
                  <c:v>301</c:v>
                </c:pt>
                <c:pt idx="7">
                  <c:v>275</c:v>
                </c:pt>
                <c:pt idx="8">
                  <c:v>128</c:v>
                </c:pt>
                <c:pt idx="9">
                  <c:v>26</c:v>
                </c:pt>
                <c:pt idx="10">
                  <c:v>26</c:v>
                </c:pt>
                <c:pt idx="11">
                  <c:v>26</c:v>
                </c:pt>
                <c:pt idx="12">
                  <c:v>26</c:v>
                </c:pt>
                <c:pt idx="16">
                  <c:v>26</c:v>
                </c:pt>
                <c:pt idx="17">
                  <c:v>281</c:v>
                </c:pt>
                <c:pt idx="18">
                  <c:v>759</c:v>
                </c:pt>
                <c:pt idx="19">
                  <c:v>919</c:v>
                </c:pt>
                <c:pt idx="20">
                  <c:v>876</c:v>
                </c:pt>
                <c:pt idx="21">
                  <c:v>656</c:v>
                </c:pt>
                <c:pt idx="22">
                  <c:v>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42C-4400-830A-4072633B5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5272.189000000003</c:v>
                </c:pt>
                <c:pt idx="1">
                  <c:v>4864.3959999999979</c:v>
                </c:pt>
                <c:pt idx="2">
                  <c:v>4821.1650000000009</c:v>
                </c:pt>
                <c:pt idx="3">
                  <c:v>4797.4679999999998</c:v>
                </c:pt>
                <c:pt idx="4">
                  <c:v>4892.9009999999998</c:v>
                </c:pt>
                <c:pt idx="5">
                  <c:v>5262.6580000000013</c:v>
                </c:pt>
                <c:pt idx="6">
                  <c:v>6032.1030000000028</c:v>
                </c:pt>
                <c:pt idx="7">
                  <c:v>6911.5279999999993</c:v>
                </c:pt>
                <c:pt idx="8">
                  <c:v>7140.0570000000007</c:v>
                </c:pt>
                <c:pt idx="9">
                  <c:v>7614.5910000000022</c:v>
                </c:pt>
                <c:pt idx="10">
                  <c:v>7628.3799999999974</c:v>
                </c:pt>
                <c:pt idx="11">
                  <c:v>7542.869999999999</c:v>
                </c:pt>
                <c:pt idx="12">
                  <c:v>7460.6080000000011</c:v>
                </c:pt>
                <c:pt idx="13">
                  <c:v>7287.1980000000003</c:v>
                </c:pt>
                <c:pt idx="14">
                  <c:v>7054.9819999999991</c:v>
                </c:pt>
                <c:pt idx="15">
                  <c:v>6870.9509999999991</c:v>
                </c:pt>
                <c:pt idx="16">
                  <c:v>7104.4490000000014</c:v>
                </c:pt>
                <c:pt idx="17">
                  <c:v>7156.7630000000008</c:v>
                </c:pt>
                <c:pt idx="18">
                  <c:v>7255.4790000000012</c:v>
                </c:pt>
                <c:pt idx="19">
                  <c:v>7631.2189999999991</c:v>
                </c:pt>
                <c:pt idx="20">
                  <c:v>7488.6599999999989</c:v>
                </c:pt>
                <c:pt idx="21">
                  <c:v>6888.9990000000007</c:v>
                </c:pt>
                <c:pt idx="22">
                  <c:v>6250.4490000000005</c:v>
                </c:pt>
                <c:pt idx="23">
                  <c:v>6068.4580000000005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42C-4400-830A-4072633B5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63.06</c:v>
                </c:pt>
                <c:pt idx="1">
                  <c:v>61.46</c:v>
                </c:pt>
                <c:pt idx="2">
                  <c:v>57.86</c:v>
                </c:pt>
                <c:pt idx="3">
                  <c:v>51.35</c:v>
                </c:pt>
                <c:pt idx="4">
                  <c:v>60.02</c:v>
                </c:pt>
                <c:pt idx="5">
                  <c:v>72.83</c:v>
                </c:pt>
                <c:pt idx="6">
                  <c:v>78.430000000000007</c:v>
                </c:pt>
                <c:pt idx="7">
                  <c:v>85.51</c:v>
                </c:pt>
                <c:pt idx="8">
                  <c:v>77.72</c:v>
                </c:pt>
                <c:pt idx="9">
                  <c:v>76.709999999999994</c:v>
                </c:pt>
                <c:pt idx="10">
                  <c:v>69.8</c:v>
                </c:pt>
                <c:pt idx="11">
                  <c:v>70.81</c:v>
                </c:pt>
                <c:pt idx="12">
                  <c:v>42</c:v>
                </c:pt>
                <c:pt idx="13">
                  <c:v>33.22</c:v>
                </c:pt>
                <c:pt idx="14">
                  <c:v>55</c:v>
                </c:pt>
                <c:pt idx="15">
                  <c:v>69.83</c:v>
                </c:pt>
                <c:pt idx="16">
                  <c:v>71.989999999999995</c:v>
                </c:pt>
                <c:pt idx="17">
                  <c:v>83.99</c:v>
                </c:pt>
                <c:pt idx="18">
                  <c:v>82.05</c:v>
                </c:pt>
                <c:pt idx="19">
                  <c:v>100.62</c:v>
                </c:pt>
                <c:pt idx="20">
                  <c:v>89.9</c:v>
                </c:pt>
                <c:pt idx="21">
                  <c:v>78.12</c:v>
                </c:pt>
                <c:pt idx="22">
                  <c:v>70.56</c:v>
                </c:pt>
                <c:pt idx="23">
                  <c:v>77.739999999999995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42C-4400-830A-4072633B5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12" sqref="O12"/>
    </sheetView>
  </sheetViews>
  <sheetFormatPr defaultColWidth="9.109375" defaultRowHeight="15.9" customHeight="1" x14ac:dyDescent="0.25"/>
  <cols>
    <col min="1" max="1" width="42.109375" style="5" customWidth="1"/>
    <col min="2" max="23" width="10.5546875" style="5" customWidth="1"/>
    <col min="24" max="25" width="10.77734375" style="5" customWidth="1"/>
    <col min="26" max="26" width="10.5546875" style="5" hidden="1" customWidth="1"/>
    <col min="27" max="27" width="14.5546875" style="5" customWidth="1"/>
    <col min="28" max="16384" width="9.109375" style="5"/>
  </cols>
  <sheetData>
    <row r="1" spans="1:27" ht="39.9" customHeight="1" thickBot="1" x14ac:dyDescent="0.3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3">
      <c r="A2" s="6">
        <v>45399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3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" customHeight="1" x14ac:dyDescent="0.25">
      <c r="A4" s="16" t="s">
        <v>3</v>
      </c>
      <c r="B4" s="17">
        <v>5272.165</v>
      </c>
      <c r="C4" s="18">
        <v>4864.3969999999999</v>
      </c>
      <c r="D4" s="18">
        <v>4821.1350000000002</v>
      </c>
      <c r="E4" s="18">
        <v>4797.5119999999997</v>
      </c>
      <c r="F4" s="18">
        <v>4892.8700000000008</v>
      </c>
      <c r="G4" s="18">
        <v>5262.6159999999991</v>
      </c>
      <c r="H4" s="18">
        <v>6032.0589999999993</v>
      </c>
      <c r="I4" s="18">
        <v>6911.5279999999984</v>
      </c>
      <c r="J4" s="18">
        <v>7140.1029999999992</v>
      </c>
      <c r="K4" s="18">
        <v>7614.5819999999976</v>
      </c>
      <c r="L4" s="18">
        <v>7628.3679999999995</v>
      </c>
      <c r="M4" s="18">
        <v>7542.8970000000008</v>
      </c>
      <c r="N4" s="18">
        <v>7460.5959999999995</v>
      </c>
      <c r="O4" s="18">
        <v>7287.2250000000013</v>
      </c>
      <c r="P4" s="18">
        <v>7054.8949999999995</v>
      </c>
      <c r="Q4" s="18">
        <v>6870.976999999999</v>
      </c>
      <c r="R4" s="18">
        <v>7104.4489999999969</v>
      </c>
      <c r="S4" s="18">
        <v>7156.7630000000017</v>
      </c>
      <c r="T4" s="18">
        <v>7255.4789999999994</v>
      </c>
      <c r="U4" s="18">
        <v>7631.219000000001</v>
      </c>
      <c r="V4" s="18">
        <v>7488.659999999998</v>
      </c>
      <c r="W4" s="18">
        <v>6888.9989999999998</v>
      </c>
      <c r="X4" s="18">
        <v>6250.4339999999993</v>
      </c>
      <c r="Y4" s="18">
        <v>6068.4579999999987</v>
      </c>
      <c r="Z4" s="19"/>
      <c r="AA4" s="20">
        <f>SUM(B4:Z4)</f>
        <v>157298.386</v>
      </c>
    </row>
    <row r="5" spans="1:27" ht="24.9" customHeight="1" thickBot="1" x14ac:dyDescent="0.3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3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" customHeight="1" x14ac:dyDescent="0.25">
      <c r="A7" s="26" t="s">
        <v>3</v>
      </c>
      <c r="B7" s="27">
        <v>63.06</v>
      </c>
      <c r="C7" s="28">
        <v>61.46</v>
      </c>
      <c r="D7" s="28">
        <v>57.86</v>
      </c>
      <c r="E7" s="28">
        <v>51.35</v>
      </c>
      <c r="F7" s="28">
        <v>60.02</v>
      </c>
      <c r="G7" s="28">
        <v>72.83</v>
      </c>
      <c r="H7" s="28">
        <v>78.430000000000007</v>
      </c>
      <c r="I7" s="28">
        <v>85.51</v>
      </c>
      <c r="J7" s="28">
        <v>77.72</v>
      </c>
      <c r="K7" s="28">
        <v>76.709999999999994</v>
      </c>
      <c r="L7" s="28">
        <v>69.8</v>
      </c>
      <c r="M7" s="28">
        <v>70.81</v>
      </c>
      <c r="N7" s="28">
        <v>42</v>
      </c>
      <c r="O7" s="28">
        <v>33.22</v>
      </c>
      <c r="P7" s="28">
        <v>55</v>
      </c>
      <c r="Q7" s="28">
        <v>69.83</v>
      </c>
      <c r="R7" s="28">
        <v>71.989999999999995</v>
      </c>
      <c r="S7" s="28">
        <v>83.99</v>
      </c>
      <c r="T7" s="28">
        <v>82.05</v>
      </c>
      <c r="U7" s="28">
        <v>100.62</v>
      </c>
      <c r="V7" s="28">
        <v>89.9</v>
      </c>
      <c r="W7" s="28">
        <v>78.12</v>
      </c>
      <c r="X7" s="28">
        <v>70.56</v>
      </c>
      <c r="Y7" s="28">
        <v>77.739999999999995</v>
      </c>
      <c r="Z7" s="29"/>
      <c r="AA7" s="30">
        <f>IF(SUM(B7:Z7)&lt;&gt;0,AVERAGEIF(B7:Z7,"&lt;&gt;"""),"")</f>
        <v>70.024166666666659</v>
      </c>
    </row>
    <row r="8" spans="1:27" ht="24.9" customHeight="1" thickBot="1" x14ac:dyDescent="0.3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3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" customHeight="1" x14ac:dyDescent="0.25">
      <c r="A10" s="40" t="s">
        <v>6</v>
      </c>
      <c r="B10" s="41">
        <v>170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170</v>
      </c>
    </row>
    <row r="11" spans="1:27" ht="24.9" customHeight="1" x14ac:dyDescent="0.25">
      <c r="A11" s="45" t="s">
        <v>7</v>
      </c>
      <c r="B11" s="46">
        <v>90.5</v>
      </c>
      <c r="C11" s="47">
        <v>90.5</v>
      </c>
      <c r="D11" s="47">
        <v>84.5</v>
      </c>
      <c r="E11" s="47">
        <v>84.5</v>
      </c>
      <c r="F11" s="47">
        <v>84.5</v>
      </c>
      <c r="G11" s="47">
        <v>104.5</v>
      </c>
      <c r="H11" s="47">
        <v>185</v>
      </c>
      <c r="I11" s="47">
        <v>200</v>
      </c>
      <c r="J11" s="47">
        <v>203</v>
      </c>
      <c r="K11" s="47">
        <v>194</v>
      </c>
      <c r="L11" s="47">
        <v>187</v>
      </c>
      <c r="M11" s="47">
        <v>181</v>
      </c>
      <c r="N11" s="47">
        <v>173</v>
      </c>
      <c r="O11" s="47">
        <v>169</v>
      </c>
      <c r="P11" s="47">
        <v>168</v>
      </c>
      <c r="Q11" s="47">
        <v>187</v>
      </c>
      <c r="R11" s="47">
        <v>118</v>
      </c>
      <c r="S11" s="47">
        <v>152</v>
      </c>
      <c r="T11" s="47">
        <v>180</v>
      </c>
      <c r="U11" s="47">
        <v>208</v>
      </c>
      <c r="V11" s="47">
        <v>189</v>
      </c>
      <c r="W11" s="47">
        <v>160</v>
      </c>
      <c r="X11" s="47">
        <v>129</v>
      </c>
      <c r="Y11" s="47">
        <v>117</v>
      </c>
      <c r="Z11" s="48"/>
      <c r="AA11" s="49">
        <f t="shared" si="0"/>
        <v>3639</v>
      </c>
    </row>
    <row r="12" spans="1:27" ht="24.9" customHeight="1" x14ac:dyDescent="0.25">
      <c r="A12" s="50" t="s">
        <v>8</v>
      </c>
      <c r="B12" s="51">
        <v>2280.3389999999999</v>
      </c>
      <c r="C12" s="52">
        <v>2130.8140000000003</v>
      </c>
      <c r="D12" s="52">
        <v>2117.9</v>
      </c>
      <c r="E12" s="52">
        <v>2117.9</v>
      </c>
      <c r="F12" s="52">
        <v>2121.1419999999998</v>
      </c>
      <c r="G12" s="52">
        <v>2538.2890000000002</v>
      </c>
      <c r="H12" s="52">
        <v>2872.732</v>
      </c>
      <c r="I12" s="52">
        <v>3201.0680000000002</v>
      </c>
      <c r="J12" s="52">
        <v>2738.42</v>
      </c>
      <c r="K12" s="52">
        <v>2498.7470000000003</v>
      </c>
      <c r="L12" s="52">
        <v>2012.1370000000002</v>
      </c>
      <c r="M12" s="52">
        <v>1560.9</v>
      </c>
      <c r="N12" s="52">
        <v>1343.9</v>
      </c>
      <c r="O12" s="52">
        <v>1343.9</v>
      </c>
      <c r="P12" s="52">
        <v>1343.9</v>
      </c>
      <c r="Q12" s="52">
        <v>1759.9929999999999</v>
      </c>
      <c r="R12" s="52">
        <v>2725.8620000000001</v>
      </c>
      <c r="S12" s="52">
        <v>3280.9369999999999</v>
      </c>
      <c r="T12" s="52">
        <v>3207.614</v>
      </c>
      <c r="U12" s="52">
        <v>3535.3550000000005</v>
      </c>
      <c r="V12" s="52">
        <v>3402.6229999999996</v>
      </c>
      <c r="W12" s="52">
        <v>2918.8180000000002</v>
      </c>
      <c r="X12" s="52">
        <v>2511.1880000000001</v>
      </c>
      <c r="Y12" s="52">
        <v>2867.0050000000001</v>
      </c>
      <c r="Z12" s="53"/>
      <c r="AA12" s="54">
        <f t="shared" si="0"/>
        <v>58431.483000000007</v>
      </c>
    </row>
    <row r="13" spans="1:27" ht="24.9" customHeight="1" x14ac:dyDescent="0.25">
      <c r="A13" s="50" t="s">
        <v>9</v>
      </c>
      <c r="B13" s="51"/>
      <c r="C13" s="52"/>
      <c r="D13" s="52"/>
      <c r="E13" s="52"/>
      <c r="F13" s="52"/>
      <c r="G13" s="52">
        <v>96</v>
      </c>
      <c r="H13" s="52">
        <v>301</v>
      </c>
      <c r="I13" s="52">
        <v>275</v>
      </c>
      <c r="J13" s="52">
        <v>128</v>
      </c>
      <c r="K13" s="52">
        <v>26</v>
      </c>
      <c r="L13" s="52">
        <v>26</v>
      </c>
      <c r="M13" s="52">
        <v>26</v>
      </c>
      <c r="N13" s="52">
        <v>26</v>
      </c>
      <c r="O13" s="52"/>
      <c r="P13" s="52"/>
      <c r="Q13" s="52"/>
      <c r="R13" s="52">
        <v>26</v>
      </c>
      <c r="S13" s="52">
        <v>281</v>
      </c>
      <c r="T13" s="52">
        <v>759</v>
      </c>
      <c r="U13" s="52">
        <v>919</v>
      </c>
      <c r="V13" s="52">
        <v>876</v>
      </c>
      <c r="W13" s="52">
        <v>656</v>
      </c>
      <c r="X13" s="52">
        <v>471</v>
      </c>
      <c r="Y13" s="52"/>
      <c r="Z13" s="53"/>
      <c r="AA13" s="54">
        <f t="shared" si="0"/>
        <v>4892</v>
      </c>
    </row>
    <row r="14" spans="1:27" ht="24.9" customHeight="1" x14ac:dyDescent="0.25">
      <c r="A14" s="55" t="s">
        <v>10</v>
      </c>
      <c r="B14" s="56">
        <v>2277.3259999999996</v>
      </c>
      <c r="C14" s="57">
        <v>2137.1829999999995</v>
      </c>
      <c r="D14" s="57">
        <v>2048.5349999999989</v>
      </c>
      <c r="E14" s="57">
        <v>2026.5119999999999</v>
      </c>
      <c r="F14" s="57">
        <v>2042.2280000000001</v>
      </c>
      <c r="G14" s="57">
        <v>2071.0269999999996</v>
      </c>
      <c r="H14" s="57">
        <v>2216.3269999999993</v>
      </c>
      <c r="I14" s="57">
        <v>2791.46</v>
      </c>
      <c r="J14" s="57">
        <v>3648.6830000000004</v>
      </c>
      <c r="K14" s="57">
        <v>4521.8349999999991</v>
      </c>
      <c r="L14" s="57">
        <v>5092.2309999999989</v>
      </c>
      <c r="M14" s="57">
        <v>5501.9969999999994</v>
      </c>
      <c r="N14" s="57">
        <v>5636.695999999999</v>
      </c>
      <c r="O14" s="57">
        <v>5461.2249999999995</v>
      </c>
      <c r="P14" s="57">
        <v>5181.3949999999995</v>
      </c>
      <c r="Q14" s="57">
        <v>4671.9839999999986</v>
      </c>
      <c r="R14" s="57">
        <v>4025.5869999999986</v>
      </c>
      <c r="S14" s="57">
        <v>3256.826</v>
      </c>
      <c r="T14" s="57">
        <v>2686.8649999999993</v>
      </c>
      <c r="U14" s="57">
        <v>2571.8640000000005</v>
      </c>
      <c r="V14" s="57">
        <v>2626.0370000000003</v>
      </c>
      <c r="W14" s="57">
        <v>2746.181</v>
      </c>
      <c r="X14" s="57">
        <v>2814.2459999999996</v>
      </c>
      <c r="Y14" s="57">
        <v>2807.453</v>
      </c>
      <c r="Z14" s="58"/>
      <c r="AA14" s="59">
        <f t="shared" si="0"/>
        <v>80861.70299999998</v>
      </c>
    </row>
    <row r="15" spans="1:27" ht="24.9" customHeight="1" x14ac:dyDescent="0.25">
      <c r="A15" s="55" t="s">
        <v>11</v>
      </c>
      <c r="B15" s="56">
        <v>105</v>
      </c>
      <c r="C15" s="57">
        <v>104</v>
      </c>
      <c r="D15" s="57">
        <v>101</v>
      </c>
      <c r="E15" s="57">
        <v>101</v>
      </c>
      <c r="F15" s="57">
        <v>104</v>
      </c>
      <c r="G15" s="57">
        <v>105</v>
      </c>
      <c r="H15" s="57">
        <v>110</v>
      </c>
      <c r="I15" s="57">
        <v>125</v>
      </c>
      <c r="J15" s="57">
        <v>144</v>
      </c>
      <c r="K15" s="57">
        <v>161</v>
      </c>
      <c r="L15" s="57">
        <v>175</v>
      </c>
      <c r="M15" s="57">
        <v>183</v>
      </c>
      <c r="N15" s="57">
        <v>186</v>
      </c>
      <c r="O15" s="57">
        <v>181</v>
      </c>
      <c r="P15" s="57">
        <v>167</v>
      </c>
      <c r="Q15" s="57">
        <v>142</v>
      </c>
      <c r="R15" s="57">
        <v>113</v>
      </c>
      <c r="S15" s="57">
        <v>89</v>
      </c>
      <c r="T15" s="57">
        <v>75</v>
      </c>
      <c r="U15" s="57">
        <v>73</v>
      </c>
      <c r="V15" s="57">
        <v>69</v>
      </c>
      <c r="W15" s="57">
        <v>61</v>
      </c>
      <c r="X15" s="57">
        <v>56</v>
      </c>
      <c r="Y15" s="57">
        <v>52</v>
      </c>
      <c r="Z15" s="58"/>
      <c r="AA15" s="59">
        <f t="shared" si="0"/>
        <v>2782</v>
      </c>
    </row>
    <row r="16" spans="1:27" ht="30" customHeight="1" thickBot="1" x14ac:dyDescent="0.3">
      <c r="A16" s="60" t="s">
        <v>12</v>
      </c>
      <c r="B16" s="61">
        <f>IF(LEN(B$2)&gt;0,SUM(B10:B15),"")</f>
        <v>4923.1649999999991</v>
      </c>
      <c r="C16" s="62">
        <f t="shared" ref="C16:Z16" si="1">IF(LEN(C$2)&gt;0,SUM(C10:C15),"")</f>
        <v>4462.4969999999994</v>
      </c>
      <c r="D16" s="62">
        <f t="shared" si="1"/>
        <v>4351.9349999999995</v>
      </c>
      <c r="E16" s="62">
        <f t="shared" si="1"/>
        <v>4329.9120000000003</v>
      </c>
      <c r="F16" s="62">
        <f t="shared" si="1"/>
        <v>4351.87</v>
      </c>
      <c r="G16" s="62">
        <f t="shared" si="1"/>
        <v>4914.8159999999998</v>
      </c>
      <c r="H16" s="62">
        <f t="shared" si="1"/>
        <v>5685.0589999999993</v>
      </c>
      <c r="I16" s="62">
        <f t="shared" si="1"/>
        <v>6592.5280000000002</v>
      </c>
      <c r="J16" s="62">
        <f t="shared" si="1"/>
        <v>6862.103000000001</v>
      </c>
      <c r="K16" s="62">
        <f t="shared" si="1"/>
        <v>7401.5819999999994</v>
      </c>
      <c r="L16" s="62">
        <f t="shared" si="1"/>
        <v>7492.3679999999986</v>
      </c>
      <c r="M16" s="62">
        <f t="shared" si="1"/>
        <v>7452.896999999999</v>
      </c>
      <c r="N16" s="62">
        <f t="shared" si="1"/>
        <v>7365.5959999999995</v>
      </c>
      <c r="O16" s="62">
        <f t="shared" si="1"/>
        <v>7155.125</v>
      </c>
      <c r="P16" s="62">
        <f t="shared" si="1"/>
        <v>6860.2950000000001</v>
      </c>
      <c r="Q16" s="62">
        <f t="shared" si="1"/>
        <v>6760.976999999999</v>
      </c>
      <c r="R16" s="62">
        <f t="shared" si="1"/>
        <v>7008.4489999999987</v>
      </c>
      <c r="S16" s="62">
        <f t="shared" si="1"/>
        <v>7059.7629999999999</v>
      </c>
      <c r="T16" s="62">
        <f t="shared" si="1"/>
        <v>6908.4789999999994</v>
      </c>
      <c r="U16" s="62">
        <f t="shared" si="1"/>
        <v>7307.219000000001</v>
      </c>
      <c r="V16" s="62">
        <f t="shared" si="1"/>
        <v>7162.66</v>
      </c>
      <c r="W16" s="62">
        <f t="shared" si="1"/>
        <v>6541.9989999999998</v>
      </c>
      <c r="X16" s="62">
        <f t="shared" si="1"/>
        <v>5981.4339999999993</v>
      </c>
      <c r="Y16" s="62">
        <f t="shared" si="1"/>
        <v>5843.4580000000005</v>
      </c>
      <c r="Z16" s="63" t="str">
        <f t="shared" si="1"/>
        <v/>
      </c>
      <c r="AA16" s="64">
        <f>SUM(AA10:AA15)</f>
        <v>150776.18599999999</v>
      </c>
    </row>
    <row r="17" spans="1:27" ht="18" customHeight="1" thickBot="1" x14ac:dyDescent="0.3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3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" customHeight="1" x14ac:dyDescent="0.25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" customHeight="1" x14ac:dyDescent="0.25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8"/>
      <c r="AA20" s="79">
        <f t="shared" si="2"/>
        <v>0</v>
      </c>
    </row>
    <row r="21" spans="1:27" ht="24.9" customHeight="1" x14ac:dyDescent="0.25">
      <c r="A21" s="75" t="s">
        <v>16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78"/>
      <c r="AA21" s="79">
        <f t="shared" si="2"/>
        <v>0</v>
      </c>
    </row>
    <row r="22" spans="1:27" ht="24.9" customHeight="1" x14ac:dyDescent="0.25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" customHeight="1" x14ac:dyDescent="0.25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" customHeight="1" x14ac:dyDescent="0.25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3">
      <c r="A25" s="86" t="s">
        <v>20</v>
      </c>
      <c r="B25" s="87">
        <f>IF(LEN(B$2)&gt;0,SUM(B19:B24),"")</f>
        <v>0</v>
      </c>
      <c r="C25" s="88">
        <f t="shared" ref="C25:Z25" si="3">IF(LEN(C$2)&gt;0,SUM(C19:C24),"")</f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</v>
      </c>
      <c r="H25" s="88">
        <f t="shared" si="3"/>
        <v>0</v>
      </c>
      <c r="I25" s="88">
        <f t="shared" si="3"/>
        <v>0</v>
      </c>
      <c r="J25" s="88">
        <f t="shared" si="3"/>
        <v>0</v>
      </c>
      <c r="K25" s="88">
        <f t="shared" si="3"/>
        <v>0</v>
      </c>
      <c r="L25" s="88">
        <f t="shared" si="3"/>
        <v>0</v>
      </c>
      <c r="M25" s="88">
        <f t="shared" si="3"/>
        <v>0</v>
      </c>
      <c r="N25" s="88">
        <f t="shared" si="3"/>
        <v>0</v>
      </c>
      <c r="O25" s="88">
        <f t="shared" si="3"/>
        <v>0</v>
      </c>
      <c r="P25" s="88">
        <f t="shared" si="3"/>
        <v>0</v>
      </c>
      <c r="Q25" s="88">
        <f t="shared" si="3"/>
        <v>0</v>
      </c>
      <c r="R25" s="88">
        <f t="shared" si="3"/>
        <v>0</v>
      </c>
      <c r="S25" s="88">
        <f t="shared" si="3"/>
        <v>0</v>
      </c>
      <c r="T25" s="88">
        <f t="shared" si="3"/>
        <v>0</v>
      </c>
      <c r="U25" s="88">
        <f t="shared" si="3"/>
        <v>0</v>
      </c>
      <c r="V25" s="88">
        <f t="shared" si="3"/>
        <v>0</v>
      </c>
      <c r="W25" s="88">
        <f t="shared" si="3"/>
        <v>0</v>
      </c>
      <c r="X25" s="88">
        <f t="shared" si="3"/>
        <v>0</v>
      </c>
      <c r="Y25" s="88">
        <f t="shared" si="3"/>
        <v>0</v>
      </c>
      <c r="Z25" s="89" t="str">
        <f t="shared" si="3"/>
        <v/>
      </c>
      <c r="AA25" s="90">
        <f>SUM(AA19:AA24)</f>
        <v>0</v>
      </c>
    </row>
    <row r="26" spans="1:27" ht="18" customHeight="1" thickBot="1" x14ac:dyDescent="0.3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3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" customHeight="1" x14ac:dyDescent="0.25">
      <c r="A28" s="70" t="s">
        <v>22</v>
      </c>
      <c r="B28" s="71">
        <v>1735.4</v>
      </c>
      <c r="C28" s="72">
        <v>1673.4</v>
      </c>
      <c r="D28" s="72">
        <v>1624.4</v>
      </c>
      <c r="E28" s="72">
        <v>1605.4</v>
      </c>
      <c r="F28" s="72">
        <v>1603.4</v>
      </c>
      <c r="G28" s="72">
        <v>1728.4</v>
      </c>
      <c r="H28" s="72">
        <v>2106.9</v>
      </c>
      <c r="I28" s="72">
        <v>2332.9</v>
      </c>
      <c r="J28" s="72">
        <v>2595.9</v>
      </c>
      <c r="K28" s="72">
        <v>2842.9</v>
      </c>
      <c r="L28" s="72">
        <v>3074.9</v>
      </c>
      <c r="M28" s="72">
        <v>3250.9</v>
      </c>
      <c r="N28" s="72">
        <v>3309.9</v>
      </c>
      <c r="O28" s="72">
        <v>3237.9</v>
      </c>
      <c r="P28" s="72">
        <v>3105.9</v>
      </c>
      <c r="Q28" s="72">
        <v>2901.9</v>
      </c>
      <c r="R28" s="72">
        <v>2545.9</v>
      </c>
      <c r="S28" s="72">
        <v>2488.9</v>
      </c>
      <c r="T28" s="72">
        <v>2729.9</v>
      </c>
      <c r="U28" s="72">
        <v>2845.9</v>
      </c>
      <c r="V28" s="72">
        <v>2800.9</v>
      </c>
      <c r="W28" s="72">
        <v>2640.9</v>
      </c>
      <c r="X28" s="72">
        <v>2485.9</v>
      </c>
      <c r="Y28" s="72">
        <v>2039.9</v>
      </c>
      <c r="Z28" s="73"/>
      <c r="AA28" s="74">
        <f>SUM(B28:Z28)</f>
        <v>59308.60000000002</v>
      </c>
    </row>
    <row r="29" spans="1:27" ht="24.9" customHeight="1" x14ac:dyDescent="0.25">
      <c r="A29" s="75" t="s">
        <v>23</v>
      </c>
      <c r="B29" s="76">
        <v>1442.7650000000001</v>
      </c>
      <c r="C29" s="77">
        <v>1323.097</v>
      </c>
      <c r="D29" s="77">
        <v>1282.5350000000001</v>
      </c>
      <c r="E29" s="77">
        <v>1243.5119999999999</v>
      </c>
      <c r="F29" s="77">
        <v>1231.47</v>
      </c>
      <c r="G29" s="77">
        <v>1571.4159999999999</v>
      </c>
      <c r="H29" s="77">
        <v>1666.1590000000001</v>
      </c>
      <c r="I29" s="77">
        <v>2279.6280000000002</v>
      </c>
      <c r="J29" s="77">
        <v>2315.203</v>
      </c>
      <c r="K29" s="77">
        <v>3032.6819999999998</v>
      </c>
      <c r="L29" s="77">
        <v>3113.4679999999998</v>
      </c>
      <c r="M29" s="77">
        <v>3271.9969999999998</v>
      </c>
      <c r="N29" s="77">
        <v>3130.6959999999999</v>
      </c>
      <c r="O29" s="77">
        <v>3003.2249999999999</v>
      </c>
      <c r="P29" s="77">
        <v>2830.395</v>
      </c>
      <c r="Q29" s="77">
        <v>2749.0770000000002</v>
      </c>
      <c r="R29" s="77">
        <v>2814.549</v>
      </c>
      <c r="S29" s="77">
        <v>2668.8629999999998</v>
      </c>
      <c r="T29" s="77">
        <v>2246.5790000000002</v>
      </c>
      <c r="U29" s="77">
        <v>2456.319</v>
      </c>
      <c r="V29" s="77">
        <v>2358.7600000000002</v>
      </c>
      <c r="W29" s="77">
        <v>2019.0989999999999</v>
      </c>
      <c r="X29" s="77">
        <v>1745.5340000000001</v>
      </c>
      <c r="Y29" s="77">
        <v>2109.558</v>
      </c>
      <c r="Z29" s="78"/>
      <c r="AA29" s="79">
        <f>SUM(B29:Z29)</f>
        <v>53906.585999999996</v>
      </c>
    </row>
    <row r="30" spans="1:27" ht="24.9" customHeight="1" x14ac:dyDescent="0.25">
      <c r="A30" s="82" t="s">
        <v>24</v>
      </c>
      <c r="B30" s="80">
        <v>2094</v>
      </c>
      <c r="C30" s="81">
        <v>1794</v>
      </c>
      <c r="D30" s="81">
        <v>1794</v>
      </c>
      <c r="E30" s="81">
        <v>1794</v>
      </c>
      <c r="F30" s="81">
        <v>1794</v>
      </c>
      <c r="G30" s="81">
        <v>1889</v>
      </c>
      <c r="H30" s="81">
        <v>2259</v>
      </c>
      <c r="I30" s="81">
        <v>2299</v>
      </c>
      <c r="J30" s="81">
        <v>2229</v>
      </c>
      <c r="K30" s="81">
        <v>1739</v>
      </c>
      <c r="L30" s="81">
        <v>1440</v>
      </c>
      <c r="M30" s="81">
        <v>1020</v>
      </c>
      <c r="N30" s="81">
        <v>1020</v>
      </c>
      <c r="O30" s="81">
        <v>1020</v>
      </c>
      <c r="P30" s="81">
        <v>1020</v>
      </c>
      <c r="Q30" s="81">
        <v>1220</v>
      </c>
      <c r="R30" s="81">
        <v>1744</v>
      </c>
      <c r="S30" s="81">
        <v>1999</v>
      </c>
      <c r="T30" s="81">
        <v>2279</v>
      </c>
      <c r="U30" s="81">
        <v>2329</v>
      </c>
      <c r="V30" s="81">
        <v>2329</v>
      </c>
      <c r="W30" s="81">
        <v>2229</v>
      </c>
      <c r="X30" s="81">
        <v>2019</v>
      </c>
      <c r="Y30" s="81">
        <v>1919</v>
      </c>
      <c r="Z30" s="83"/>
      <c r="AA30" s="84">
        <f>SUM(B30:Z30)</f>
        <v>43272</v>
      </c>
    </row>
    <row r="31" spans="1:27" ht="30" customHeight="1" thickBot="1" x14ac:dyDescent="0.3">
      <c r="A31" s="60" t="s">
        <v>25</v>
      </c>
      <c r="B31" s="61">
        <f>IF(LEN(B$2)&gt;0,SUM(B28:B30),"")</f>
        <v>5272.165</v>
      </c>
      <c r="C31" s="62">
        <f t="shared" ref="C31:Z31" si="4">IF(LEN(C$2)&gt;0,SUM(C28:C30),"")</f>
        <v>4790.4970000000003</v>
      </c>
      <c r="D31" s="62">
        <f t="shared" si="4"/>
        <v>4700.9350000000004</v>
      </c>
      <c r="E31" s="62">
        <f t="shared" si="4"/>
        <v>4642.9120000000003</v>
      </c>
      <c r="F31" s="62">
        <f t="shared" si="4"/>
        <v>4628.87</v>
      </c>
      <c r="G31" s="62">
        <f t="shared" si="4"/>
        <v>5188.8159999999998</v>
      </c>
      <c r="H31" s="62">
        <f t="shared" si="4"/>
        <v>6032.0590000000002</v>
      </c>
      <c r="I31" s="62">
        <f t="shared" si="4"/>
        <v>6911.5280000000002</v>
      </c>
      <c r="J31" s="62">
        <f t="shared" si="4"/>
        <v>7140.1030000000001</v>
      </c>
      <c r="K31" s="62">
        <f t="shared" si="4"/>
        <v>7614.5820000000003</v>
      </c>
      <c r="L31" s="62">
        <f t="shared" si="4"/>
        <v>7628.3680000000004</v>
      </c>
      <c r="M31" s="62">
        <f t="shared" si="4"/>
        <v>7542.8969999999999</v>
      </c>
      <c r="N31" s="62">
        <f t="shared" si="4"/>
        <v>7460.5959999999995</v>
      </c>
      <c r="O31" s="62">
        <f t="shared" si="4"/>
        <v>7261.125</v>
      </c>
      <c r="P31" s="62">
        <f t="shared" si="4"/>
        <v>6956.2950000000001</v>
      </c>
      <c r="Q31" s="62">
        <f t="shared" si="4"/>
        <v>6870.9770000000008</v>
      </c>
      <c r="R31" s="62">
        <f t="shared" si="4"/>
        <v>7104.4490000000005</v>
      </c>
      <c r="S31" s="62">
        <f t="shared" si="4"/>
        <v>7156.7629999999999</v>
      </c>
      <c r="T31" s="62">
        <f t="shared" si="4"/>
        <v>7255.4790000000003</v>
      </c>
      <c r="U31" s="62">
        <f t="shared" si="4"/>
        <v>7631.2190000000001</v>
      </c>
      <c r="V31" s="62">
        <f t="shared" si="4"/>
        <v>7488.66</v>
      </c>
      <c r="W31" s="62">
        <f t="shared" si="4"/>
        <v>6888.9989999999998</v>
      </c>
      <c r="X31" s="62">
        <f t="shared" si="4"/>
        <v>6250.4340000000002</v>
      </c>
      <c r="Y31" s="62">
        <f t="shared" si="4"/>
        <v>6068.4580000000005</v>
      </c>
      <c r="Z31" s="63" t="str">
        <f t="shared" si="4"/>
        <v/>
      </c>
      <c r="AA31" s="64">
        <f>SUM(AA28:AA30)</f>
        <v>156487.18600000002</v>
      </c>
    </row>
    <row r="32" spans="1:27" ht="18" customHeight="1" thickBot="1" x14ac:dyDescent="0.3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3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" customHeight="1" x14ac:dyDescent="0.25">
      <c r="A34" s="70" t="s">
        <v>27</v>
      </c>
      <c r="B34" s="94">
        <v>220</v>
      </c>
      <c r="C34" s="95">
        <v>200</v>
      </c>
      <c r="D34" s="95">
        <v>220</v>
      </c>
      <c r="E34" s="95">
        <v>184</v>
      </c>
      <c r="F34" s="95">
        <v>180</v>
      </c>
      <c r="G34" s="95">
        <v>178</v>
      </c>
      <c r="H34" s="95">
        <v>266</v>
      </c>
      <c r="I34" s="95">
        <v>250</v>
      </c>
      <c r="J34" s="95">
        <v>197</v>
      </c>
      <c r="K34" s="95">
        <v>132</v>
      </c>
      <c r="L34" s="95">
        <v>55</v>
      </c>
      <c r="M34" s="95">
        <v>25</v>
      </c>
      <c r="N34" s="95">
        <v>25</v>
      </c>
      <c r="O34" s="95">
        <v>25</v>
      </c>
      <c r="P34" s="95">
        <v>25</v>
      </c>
      <c r="Q34" s="95">
        <v>29</v>
      </c>
      <c r="R34" s="95">
        <v>33</v>
      </c>
      <c r="S34" s="95">
        <v>32</v>
      </c>
      <c r="T34" s="95">
        <v>266</v>
      </c>
      <c r="U34" s="95">
        <v>259</v>
      </c>
      <c r="V34" s="95">
        <v>261</v>
      </c>
      <c r="W34" s="95">
        <v>279</v>
      </c>
      <c r="X34" s="95">
        <v>202</v>
      </c>
      <c r="Y34" s="95">
        <v>161</v>
      </c>
      <c r="Z34" s="96"/>
      <c r="AA34" s="74">
        <f t="shared" ref="AA34:AA39" si="5">SUM(B34:Z34)</f>
        <v>3704</v>
      </c>
    </row>
    <row r="35" spans="1:27" ht="24.9" customHeight="1" x14ac:dyDescent="0.25">
      <c r="A35" s="97" t="s">
        <v>28</v>
      </c>
      <c r="B35" s="98">
        <v>74</v>
      </c>
      <c r="C35" s="99">
        <v>73</v>
      </c>
      <c r="D35" s="99">
        <v>74</v>
      </c>
      <c r="E35" s="99">
        <v>74</v>
      </c>
      <c r="F35" s="99">
        <v>42</v>
      </c>
      <c r="G35" s="99">
        <v>41</v>
      </c>
      <c r="H35" s="99">
        <v>26</v>
      </c>
      <c r="I35" s="99">
        <v>14</v>
      </c>
      <c r="J35" s="99">
        <v>10</v>
      </c>
      <c r="K35" s="99">
        <v>10</v>
      </c>
      <c r="L35" s="99">
        <v>10</v>
      </c>
      <c r="M35" s="99">
        <v>10</v>
      </c>
      <c r="N35" s="99">
        <v>10</v>
      </c>
      <c r="O35" s="99">
        <v>10</v>
      </c>
      <c r="P35" s="99">
        <v>10</v>
      </c>
      <c r="Q35" s="99">
        <v>10</v>
      </c>
      <c r="R35" s="99">
        <v>10</v>
      </c>
      <c r="S35" s="99">
        <v>10</v>
      </c>
      <c r="T35" s="99">
        <v>26</v>
      </c>
      <c r="U35" s="99">
        <v>10</v>
      </c>
      <c r="V35" s="99">
        <v>10</v>
      </c>
      <c r="W35" s="99">
        <v>13</v>
      </c>
      <c r="X35" s="99">
        <v>12</v>
      </c>
      <c r="Y35" s="99">
        <v>11</v>
      </c>
      <c r="Z35" s="100"/>
      <c r="AA35" s="79">
        <f t="shared" si="5"/>
        <v>600</v>
      </c>
    </row>
    <row r="36" spans="1:27" ht="24.9" customHeight="1" x14ac:dyDescent="0.25">
      <c r="A36" s="97" t="s">
        <v>29</v>
      </c>
      <c r="B36" s="98">
        <v>5</v>
      </c>
      <c r="C36" s="99">
        <v>78.900000000000006</v>
      </c>
      <c r="D36" s="99">
        <v>125.2</v>
      </c>
      <c r="E36" s="99">
        <v>159.6</v>
      </c>
      <c r="F36" s="99">
        <v>269</v>
      </c>
      <c r="G36" s="99">
        <v>78.8</v>
      </c>
      <c r="H36" s="99">
        <v>5</v>
      </c>
      <c r="I36" s="99">
        <v>5</v>
      </c>
      <c r="J36" s="99">
        <v>5</v>
      </c>
      <c r="K36" s="99">
        <v>5</v>
      </c>
      <c r="L36" s="99">
        <v>5</v>
      </c>
      <c r="M36" s="99">
        <v>5</v>
      </c>
      <c r="N36" s="99">
        <v>5</v>
      </c>
      <c r="O36" s="99">
        <v>5</v>
      </c>
      <c r="P36" s="99">
        <v>5</v>
      </c>
      <c r="Q36" s="99">
        <v>5</v>
      </c>
      <c r="R36" s="99">
        <v>5</v>
      </c>
      <c r="S36" s="99">
        <v>5</v>
      </c>
      <c r="T36" s="99">
        <v>5</v>
      </c>
      <c r="U36" s="99">
        <v>5</v>
      </c>
      <c r="V36" s="99">
        <v>5</v>
      </c>
      <c r="W36" s="99">
        <v>5</v>
      </c>
      <c r="X36" s="99">
        <v>5</v>
      </c>
      <c r="Y36" s="99">
        <v>5</v>
      </c>
      <c r="Z36" s="100"/>
      <c r="AA36" s="79">
        <f t="shared" si="5"/>
        <v>806.5</v>
      </c>
    </row>
    <row r="37" spans="1:27" ht="24.9" customHeight="1" x14ac:dyDescent="0.25">
      <c r="A37" s="97" t="s">
        <v>30</v>
      </c>
      <c r="B37" s="98">
        <v>50</v>
      </c>
      <c r="C37" s="99">
        <v>50</v>
      </c>
      <c r="D37" s="99">
        <v>50</v>
      </c>
      <c r="E37" s="99">
        <v>50</v>
      </c>
      <c r="F37" s="99">
        <v>50</v>
      </c>
      <c r="G37" s="99">
        <v>50</v>
      </c>
      <c r="H37" s="99">
        <v>50</v>
      </c>
      <c r="I37" s="99">
        <v>50</v>
      </c>
      <c r="J37" s="99">
        <v>66</v>
      </c>
      <c r="K37" s="99">
        <v>66</v>
      </c>
      <c r="L37" s="99">
        <v>66</v>
      </c>
      <c r="M37" s="99">
        <v>50</v>
      </c>
      <c r="N37" s="99">
        <v>55</v>
      </c>
      <c r="O37" s="99">
        <v>66</v>
      </c>
      <c r="P37" s="99">
        <v>56</v>
      </c>
      <c r="Q37" s="99">
        <v>66</v>
      </c>
      <c r="R37" s="99">
        <v>48</v>
      </c>
      <c r="S37" s="99">
        <v>50</v>
      </c>
      <c r="T37" s="99">
        <v>50</v>
      </c>
      <c r="U37" s="99">
        <v>50</v>
      </c>
      <c r="V37" s="99">
        <v>50</v>
      </c>
      <c r="W37" s="99">
        <v>50</v>
      </c>
      <c r="X37" s="99">
        <v>50</v>
      </c>
      <c r="Y37" s="99">
        <v>48</v>
      </c>
      <c r="Z37" s="100"/>
      <c r="AA37" s="79">
        <f t="shared" si="5"/>
        <v>1287</v>
      </c>
    </row>
    <row r="38" spans="1:27" ht="24.9" customHeight="1" x14ac:dyDescent="0.25">
      <c r="A38" s="97" t="s">
        <v>31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>
        <v>26.1</v>
      </c>
      <c r="P38" s="99">
        <v>98.6</v>
      </c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124.69999999999999</v>
      </c>
    </row>
    <row r="39" spans="1:27" ht="30" customHeight="1" thickBot="1" x14ac:dyDescent="0.3">
      <c r="A39" s="86" t="s">
        <v>32</v>
      </c>
      <c r="B39" s="87">
        <f t="shared" ref="B39:Z39" si="6">IF(LEN(B$2)&gt;0,SUM(B34:B38),"")</f>
        <v>349</v>
      </c>
      <c r="C39" s="88">
        <f t="shared" si="6"/>
        <v>401.9</v>
      </c>
      <c r="D39" s="88">
        <f t="shared" si="6"/>
        <v>469.2</v>
      </c>
      <c r="E39" s="88">
        <f t="shared" si="6"/>
        <v>467.6</v>
      </c>
      <c r="F39" s="88">
        <f t="shared" si="6"/>
        <v>541</v>
      </c>
      <c r="G39" s="88">
        <f t="shared" si="6"/>
        <v>347.8</v>
      </c>
      <c r="H39" s="88">
        <f t="shared" si="6"/>
        <v>347</v>
      </c>
      <c r="I39" s="88">
        <f t="shared" si="6"/>
        <v>319</v>
      </c>
      <c r="J39" s="88">
        <f t="shared" si="6"/>
        <v>278</v>
      </c>
      <c r="K39" s="88">
        <f t="shared" si="6"/>
        <v>213</v>
      </c>
      <c r="L39" s="88">
        <f t="shared" si="6"/>
        <v>136</v>
      </c>
      <c r="M39" s="88">
        <f t="shared" si="6"/>
        <v>90</v>
      </c>
      <c r="N39" s="88">
        <f t="shared" si="6"/>
        <v>95</v>
      </c>
      <c r="O39" s="88">
        <f t="shared" si="6"/>
        <v>132.1</v>
      </c>
      <c r="P39" s="88">
        <f t="shared" si="6"/>
        <v>194.6</v>
      </c>
      <c r="Q39" s="88">
        <f t="shared" si="6"/>
        <v>110</v>
      </c>
      <c r="R39" s="88">
        <f t="shared" si="6"/>
        <v>96</v>
      </c>
      <c r="S39" s="88">
        <f t="shared" si="6"/>
        <v>97</v>
      </c>
      <c r="T39" s="88">
        <f t="shared" si="6"/>
        <v>347</v>
      </c>
      <c r="U39" s="88">
        <f t="shared" si="6"/>
        <v>324</v>
      </c>
      <c r="V39" s="88">
        <f t="shared" si="6"/>
        <v>326</v>
      </c>
      <c r="W39" s="88">
        <f t="shared" si="6"/>
        <v>347</v>
      </c>
      <c r="X39" s="88">
        <f t="shared" si="6"/>
        <v>269</v>
      </c>
      <c r="Y39" s="88">
        <f t="shared" si="6"/>
        <v>225</v>
      </c>
      <c r="Z39" s="89" t="str">
        <f t="shared" si="6"/>
        <v/>
      </c>
      <c r="AA39" s="90">
        <f t="shared" si="5"/>
        <v>6522.2000000000007</v>
      </c>
    </row>
    <row r="40" spans="1:27" ht="18" customHeight="1" thickBot="1" x14ac:dyDescent="0.3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3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" customHeight="1" x14ac:dyDescent="0.25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" customHeight="1" x14ac:dyDescent="0.25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" customHeight="1" x14ac:dyDescent="0.25">
      <c r="A44" s="97" t="s">
        <v>29</v>
      </c>
      <c r="B44" s="98"/>
      <c r="C44" s="99">
        <v>73.900000000000006</v>
      </c>
      <c r="D44" s="99">
        <v>120.2</v>
      </c>
      <c r="E44" s="99">
        <v>154.6</v>
      </c>
      <c r="F44" s="99">
        <v>264</v>
      </c>
      <c r="G44" s="99">
        <v>73.8</v>
      </c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686.5</v>
      </c>
    </row>
    <row r="45" spans="1:27" ht="24.9" customHeight="1" x14ac:dyDescent="0.25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" customHeight="1" x14ac:dyDescent="0.25">
      <c r="A46" s="97" t="s">
        <v>31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>
        <v>26.1</v>
      </c>
      <c r="P46" s="99">
        <v>98.6</v>
      </c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124.69999999999999</v>
      </c>
    </row>
    <row r="47" spans="1:27" ht="24.9" customHeight="1" x14ac:dyDescent="0.25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3">
      <c r="A48" s="86" t="s">
        <v>35</v>
      </c>
      <c r="B48" s="87">
        <f>IF(LEN(B$2)&gt;0,SUM(B42:B47),"")</f>
        <v>0</v>
      </c>
      <c r="C48" s="88">
        <f t="shared" ref="C48:Z48" si="8">IF(LEN(C$2)&gt;0,SUM(C42:C47),"")</f>
        <v>73.900000000000006</v>
      </c>
      <c r="D48" s="88">
        <f t="shared" si="8"/>
        <v>120.2</v>
      </c>
      <c r="E48" s="88">
        <f t="shared" si="8"/>
        <v>154.6</v>
      </c>
      <c r="F48" s="88">
        <f t="shared" si="8"/>
        <v>264</v>
      </c>
      <c r="G48" s="88">
        <f t="shared" si="8"/>
        <v>73.8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26.1</v>
      </c>
      <c r="P48" s="88">
        <f t="shared" si="8"/>
        <v>98.6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 t="str">
        <f t="shared" si="8"/>
        <v/>
      </c>
      <c r="AA48" s="90">
        <f t="shared" si="7"/>
        <v>811.2</v>
      </c>
    </row>
    <row r="49" spans="1:27" ht="15.9" customHeight="1" thickBot="1" x14ac:dyDescent="0.3"/>
    <row r="50" spans="1:27" ht="30" customHeight="1" thickBot="1" x14ac:dyDescent="0.3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" customHeight="1" thickBot="1" x14ac:dyDescent="0.3">
      <c r="A51" s="86" t="s">
        <v>25</v>
      </c>
      <c r="B51" s="87">
        <f t="shared" ref="B51:Z51" si="10">IF(LEN(B$2)&gt;0,B16+B25+B39,"")</f>
        <v>5272.1649999999991</v>
      </c>
      <c r="C51" s="88">
        <f t="shared" si="10"/>
        <v>4864.396999999999</v>
      </c>
      <c r="D51" s="88">
        <f t="shared" si="10"/>
        <v>4821.1349999999993</v>
      </c>
      <c r="E51" s="88">
        <f t="shared" si="10"/>
        <v>4797.5120000000006</v>
      </c>
      <c r="F51" s="88">
        <f t="shared" si="10"/>
        <v>4892.87</v>
      </c>
      <c r="G51" s="88">
        <f t="shared" si="10"/>
        <v>5262.616</v>
      </c>
      <c r="H51" s="88">
        <f t="shared" si="10"/>
        <v>6032.0589999999993</v>
      </c>
      <c r="I51" s="88">
        <f t="shared" si="10"/>
        <v>6911.5280000000002</v>
      </c>
      <c r="J51" s="88">
        <f t="shared" si="10"/>
        <v>7140.103000000001</v>
      </c>
      <c r="K51" s="88">
        <f t="shared" si="10"/>
        <v>7614.5819999999994</v>
      </c>
      <c r="L51" s="88">
        <f t="shared" si="10"/>
        <v>7628.3679999999986</v>
      </c>
      <c r="M51" s="88">
        <f t="shared" si="10"/>
        <v>7542.896999999999</v>
      </c>
      <c r="N51" s="88">
        <f t="shared" si="10"/>
        <v>7460.5959999999995</v>
      </c>
      <c r="O51" s="88">
        <f t="shared" si="10"/>
        <v>7287.2250000000004</v>
      </c>
      <c r="P51" s="88">
        <f t="shared" si="10"/>
        <v>7054.8950000000004</v>
      </c>
      <c r="Q51" s="88">
        <f t="shared" si="10"/>
        <v>6870.976999999999</v>
      </c>
      <c r="R51" s="88">
        <f t="shared" si="10"/>
        <v>7104.4489999999987</v>
      </c>
      <c r="S51" s="88">
        <f t="shared" si="10"/>
        <v>7156.7629999999999</v>
      </c>
      <c r="T51" s="88">
        <f t="shared" si="10"/>
        <v>7255.4789999999994</v>
      </c>
      <c r="U51" s="88">
        <f t="shared" si="10"/>
        <v>7631.219000000001</v>
      </c>
      <c r="V51" s="88">
        <f t="shared" si="10"/>
        <v>7488.66</v>
      </c>
      <c r="W51" s="88">
        <f t="shared" si="10"/>
        <v>6888.9989999999998</v>
      </c>
      <c r="X51" s="88">
        <f t="shared" si="10"/>
        <v>6250.4339999999993</v>
      </c>
      <c r="Y51" s="88">
        <f t="shared" si="10"/>
        <v>6068.4580000000005</v>
      </c>
      <c r="Z51" s="89" t="str">
        <f t="shared" si="10"/>
        <v/>
      </c>
      <c r="AA51" s="104">
        <f>SUM(B51:Z51)</f>
        <v>157298.38600000003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8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5" sqref="O5"/>
    </sheetView>
  </sheetViews>
  <sheetFormatPr defaultColWidth="9.109375" defaultRowHeight="13.8" x14ac:dyDescent="0.25"/>
  <cols>
    <col min="1" max="1" width="42.109375" style="5" customWidth="1"/>
    <col min="2" max="23" width="10.5546875" style="5" customWidth="1"/>
    <col min="24" max="25" width="10.77734375" style="5" customWidth="1"/>
    <col min="26" max="26" width="10.5546875" style="5" hidden="1" customWidth="1"/>
    <col min="27" max="27" width="14.5546875" style="5" customWidth="1"/>
    <col min="28" max="16384" width="9.109375" style="5"/>
  </cols>
  <sheetData>
    <row r="1" spans="1:27" ht="39.9" customHeight="1" thickBot="1" x14ac:dyDescent="0.3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3">
      <c r="A2" s="6">
        <v>45399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3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" customHeight="1" x14ac:dyDescent="0.25">
      <c r="A4" s="16" t="s">
        <v>3</v>
      </c>
      <c r="B4" s="17">
        <v>5272.189000000003</v>
      </c>
      <c r="C4" s="18">
        <v>4864.3959999999979</v>
      </c>
      <c r="D4" s="18">
        <v>4821.1650000000009</v>
      </c>
      <c r="E4" s="18">
        <v>4797.4679999999998</v>
      </c>
      <c r="F4" s="18">
        <v>4892.9009999999998</v>
      </c>
      <c r="G4" s="18">
        <v>5262.6580000000013</v>
      </c>
      <c r="H4" s="18">
        <v>6032.1030000000028</v>
      </c>
      <c r="I4" s="18">
        <v>6911.5279999999993</v>
      </c>
      <c r="J4" s="18">
        <v>7140.0570000000007</v>
      </c>
      <c r="K4" s="18">
        <v>7614.5910000000022</v>
      </c>
      <c r="L4" s="18">
        <v>7628.3799999999974</v>
      </c>
      <c r="M4" s="18">
        <v>7542.869999999999</v>
      </c>
      <c r="N4" s="18">
        <v>7460.6080000000011</v>
      </c>
      <c r="O4" s="18">
        <v>7287.1980000000003</v>
      </c>
      <c r="P4" s="18">
        <v>7054.9819999999991</v>
      </c>
      <c r="Q4" s="18">
        <v>6870.9509999999991</v>
      </c>
      <c r="R4" s="18">
        <v>7104.4490000000014</v>
      </c>
      <c r="S4" s="18">
        <v>7156.7630000000008</v>
      </c>
      <c r="T4" s="18">
        <v>7255.4790000000012</v>
      </c>
      <c r="U4" s="18">
        <v>7631.2189999999991</v>
      </c>
      <c r="V4" s="18">
        <v>7488.6599999999989</v>
      </c>
      <c r="W4" s="18">
        <v>6888.9990000000007</v>
      </c>
      <c r="X4" s="18">
        <v>6250.4490000000005</v>
      </c>
      <c r="Y4" s="18">
        <v>6068.4580000000005</v>
      </c>
      <c r="Z4" s="19"/>
      <c r="AA4" s="20">
        <f>SUM(B4:Z4)</f>
        <v>157298.52100000004</v>
      </c>
    </row>
    <row r="5" spans="1:27" ht="24.9" customHeight="1" thickBot="1" x14ac:dyDescent="0.3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3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" customHeight="1" x14ac:dyDescent="0.25">
      <c r="A7" s="26" t="s">
        <v>3</v>
      </c>
      <c r="B7" s="27">
        <v>63.06</v>
      </c>
      <c r="C7" s="28">
        <v>61.46</v>
      </c>
      <c r="D7" s="28">
        <v>57.86</v>
      </c>
      <c r="E7" s="28">
        <v>51.35</v>
      </c>
      <c r="F7" s="28">
        <v>60.02</v>
      </c>
      <c r="G7" s="28">
        <v>72.83</v>
      </c>
      <c r="H7" s="28">
        <v>78.430000000000007</v>
      </c>
      <c r="I7" s="28">
        <v>85.51</v>
      </c>
      <c r="J7" s="28">
        <v>77.72</v>
      </c>
      <c r="K7" s="28">
        <v>76.709999999999994</v>
      </c>
      <c r="L7" s="28">
        <v>69.8</v>
      </c>
      <c r="M7" s="28">
        <v>70.81</v>
      </c>
      <c r="N7" s="28">
        <v>42</v>
      </c>
      <c r="O7" s="28">
        <v>33.22</v>
      </c>
      <c r="P7" s="28">
        <v>55</v>
      </c>
      <c r="Q7" s="28">
        <v>69.83</v>
      </c>
      <c r="R7" s="28">
        <v>71.989999999999995</v>
      </c>
      <c r="S7" s="28">
        <v>83.99</v>
      </c>
      <c r="T7" s="28">
        <v>82.05</v>
      </c>
      <c r="U7" s="28">
        <v>100.62</v>
      </c>
      <c r="V7" s="28">
        <v>89.9</v>
      </c>
      <c r="W7" s="28">
        <v>78.12</v>
      </c>
      <c r="X7" s="28">
        <v>70.56</v>
      </c>
      <c r="Y7" s="28">
        <v>77.739999999999995</v>
      </c>
      <c r="Z7" s="29"/>
      <c r="AA7" s="30">
        <f>IF(SUM(B7:Z7)&lt;&gt;0,AVERAGEIF(B7:Z7,"&lt;&gt;"""),"")</f>
        <v>70.024166666666659</v>
      </c>
    </row>
    <row r="8" spans="1:27" ht="24.9" customHeight="1" thickBot="1" x14ac:dyDescent="0.3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3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" customHeight="1" x14ac:dyDescent="0.25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" customHeight="1" x14ac:dyDescent="0.25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" customHeight="1" x14ac:dyDescent="0.25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0</v>
      </c>
    </row>
    <row r="13" spans="1:27" ht="24.9" customHeight="1" x14ac:dyDescent="0.25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" customHeight="1" x14ac:dyDescent="0.25">
      <c r="A14" s="55" t="s">
        <v>10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8"/>
      <c r="AA14" s="59">
        <f t="shared" si="0"/>
        <v>0</v>
      </c>
    </row>
    <row r="15" spans="1:27" ht="24.9" customHeight="1" x14ac:dyDescent="0.25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3">
      <c r="A16" s="60" t="s">
        <v>12</v>
      </c>
      <c r="B16" s="61">
        <f>IF(LEN(B$2)&gt;0,SUM(B10:B15),"")</f>
        <v>0</v>
      </c>
      <c r="C16" s="62">
        <f t="shared" ref="C16:Z16" si="1">IF(LEN(C$2)&gt;0,SUM(C10:C15),"")</f>
        <v>0</v>
      </c>
      <c r="D16" s="62">
        <f t="shared" si="1"/>
        <v>0</v>
      </c>
      <c r="E16" s="62">
        <f t="shared" si="1"/>
        <v>0</v>
      </c>
      <c r="F16" s="62">
        <f t="shared" si="1"/>
        <v>0</v>
      </c>
      <c r="G16" s="62">
        <f t="shared" si="1"/>
        <v>0</v>
      </c>
      <c r="H16" s="62">
        <f t="shared" si="1"/>
        <v>0</v>
      </c>
      <c r="I16" s="62">
        <f t="shared" si="1"/>
        <v>0</v>
      </c>
      <c r="J16" s="62">
        <f t="shared" si="1"/>
        <v>0</v>
      </c>
      <c r="K16" s="62">
        <f t="shared" si="1"/>
        <v>0</v>
      </c>
      <c r="L16" s="62">
        <f t="shared" si="1"/>
        <v>0</v>
      </c>
      <c r="M16" s="62">
        <f t="shared" si="1"/>
        <v>0</v>
      </c>
      <c r="N16" s="62">
        <f t="shared" si="1"/>
        <v>0</v>
      </c>
      <c r="O16" s="62">
        <f t="shared" si="1"/>
        <v>0</v>
      </c>
      <c r="P16" s="62">
        <f t="shared" si="1"/>
        <v>0</v>
      </c>
      <c r="Q16" s="62">
        <f t="shared" si="1"/>
        <v>0</v>
      </c>
      <c r="R16" s="62">
        <f t="shared" si="1"/>
        <v>0</v>
      </c>
      <c r="S16" s="62">
        <f t="shared" si="1"/>
        <v>0</v>
      </c>
      <c r="T16" s="62">
        <f t="shared" si="1"/>
        <v>0</v>
      </c>
      <c r="U16" s="62">
        <f t="shared" si="1"/>
        <v>0</v>
      </c>
      <c r="V16" s="62">
        <f t="shared" si="1"/>
        <v>0</v>
      </c>
      <c r="W16" s="62">
        <f t="shared" si="1"/>
        <v>0</v>
      </c>
      <c r="X16" s="62">
        <f t="shared" si="1"/>
        <v>0</v>
      </c>
      <c r="Y16" s="62">
        <f t="shared" si="1"/>
        <v>0</v>
      </c>
      <c r="Z16" s="63" t="str">
        <f t="shared" si="1"/>
        <v/>
      </c>
      <c r="AA16" s="64">
        <f>SUM(AA10:AA15)</f>
        <v>0</v>
      </c>
    </row>
    <row r="17" spans="1:27" ht="18" customHeight="1" thickBot="1" x14ac:dyDescent="0.3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3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" customHeight="1" x14ac:dyDescent="0.25">
      <c r="A19" s="70" t="s">
        <v>14</v>
      </c>
      <c r="B19" s="71">
        <v>914.86799999999982</v>
      </c>
      <c r="C19" s="72">
        <v>911.28300000000002</v>
      </c>
      <c r="D19" s="72">
        <v>907.42399999999998</v>
      </c>
      <c r="E19" s="72">
        <v>909.84</v>
      </c>
      <c r="F19" s="72">
        <v>871.25699999999995</v>
      </c>
      <c r="G19" s="72">
        <v>854.74399999999991</v>
      </c>
      <c r="H19" s="72">
        <v>742.58800000000008</v>
      </c>
      <c r="I19" s="72">
        <v>749.12999999999988</v>
      </c>
      <c r="J19" s="72">
        <v>782.55700000000002</v>
      </c>
      <c r="K19" s="72">
        <v>803.29200000000003</v>
      </c>
      <c r="L19" s="72">
        <v>775.452</v>
      </c>
      <c r="M19" s="72">
        <v>770.65200000000004</v>
      </c>
      <c r="N19" s="72">
        <v>745.51800000000003</v>
      </c>
      <c r="O19" s="72">
        <v>746.61099999999999</v>
      </c>
      <c r="P19" s="72">
        <v>715.46100000000001</v>
      </c>
      <c r="Q19" s="72">
        <v>716.03200000000004</v>
      </c>
      <c r="R19" s="72">
        <v>725.42099999999994</v>
      </c>
      <c r="S19" s="72">
        <v>717.38700000000006</v>
      </c>
      <c r="T19" s="72">
        <v>702.41800000000001</v>
      </c>
      <c r="U19" s="72">
        <v>698.8900000000001</v>
      </c>
      <c r="V19" s="72">
        <v>696.13199999999995</v>
      </c>
      <c r="W19" s="72">
        <v>692.54</v>
      </c>
      <c r="X19" s="72">
        <v>770.96699999999998</v>
      </c>
      <c r="Y19" s="72">
        <v>782.85500000000013</v>
      </c>
      <c r="Z19" s="73"/>
      <c r="AA19" s="74">
        <f t="shared" ref="AA19:AA24" si="2">SUM(B19:Z19)</f>
        <v>18703.319</v>
      </c>
    </row>
    <row r="20" spans="1:27" ht="24.9" customHeight="1" x14ac:dyDescent="0.25">
      <c r="A20" s="75" t="s">
        <v>15</v>
      </c>
      <c r="B20" s="76">
        <v>964.93499999999995</v>
      </c>
      <c r="C20" s="77">
        <v>962.28699999999992</v>
      </c>
      <c r="D20" s="77">
        <v>968.68599999999992</v>
      </c>
      <c r="E20" s="77">
        <v>976.24599999999987</v>
      </c>
      <c r="F20" s="77">
        <v>1020.402</v>
      </c>
      <c r="G20" s="77">
        <v>1135.4669999999999</v>
      </c>
      <c r="H20" s="77">
        <v>1317.5829999999999</v>
      </c>
      <c r="I20" s="77">
        <v>1430.9150000000002</v>
      </c>
      <c r="J20" s="77">
        <v>1479.4769999999999</v>
      </c>
      <c r="K20" s="77">
        <v>1474.8290000000002</v>
      </c>
      <c r="L20" s="77">
        <v>1450.1840000000002</v>
      </c>
      <c r="M20" s="77">
        <v>1435.8200000000004</v>
      </c>
      <c r="N20" s="77">
        <v>1435.6389999999999</v>
      </c>
      <c r="O20" s="77">
        <v>1411.575</v>
      </c>
      <c r="P20" s="77">
        <v>1366.7260000000001</v>
      </c>
      <c r="Q20" s="77">
        <v>1309.75</v>
      </c>
      <c r="R20" s="77">
        <v>1309.6130000000001</v>
      </c>
      <c r="S20" s="77">
        <v>1300.348</v>
      </c>
      <c r="T20" s="77">
        <v>1288.306</v>
      </c>
      <c r="U20" s="77">
        <v>1290.8630000000003</v>
      </c>
      <c r="V20" s="77">
        <v>1210.4440000000002</v>
      </c>
      <c r="W20" s="77">
        <v>1085.982</v>
      </c>
      <c r="X20" s="77">
        <v>1020.4340000000001</v>
      </c>
      <c r="Y20" s="77">
        <v>977.24599999999998</v>
      </c>
      <c r="Z20" s="78"/>
      <c r="AA20" s="79">
        <f t="shared" si="2"/>
        <v>29623.756999999998</v>
      </c>
    </row>
    <row r="21" spans="1:27" ht="24.9" customHeight="1" x14ac:dyDescent="0.25">
      <c r="A21" s="75" t="s">
        <v>16</v>
      </c>
      <c r="B21" s="80">
        <v>2017.2860000000001</v>
      </c>
      <c r="C21" s="81">
        <v>1916.3260000000002</v>
      </c>
      <c r="D21" s="81">
        <v>1862.5549999999998</v>
      </c>
      <c r="E21" s="81">
        <v>1834.5180000000003</v>
      </c>
      <c r="F21" s="81">
        <v>1876.7420000000002</v>
      </c>
      <c r="G21" s="81">
        <v>2088.9470000000001</v>
      </c>
      <c r="H21" s="81">
        <v>2447.6320000000001</v>
      </c>
      <c r="I21" s="81">
        <v>2803.2829999999999</v>
      </c>
      <c r="J21" s="81">
        <v>3122.2230000000004</v>
      </c>
      <c r="K21" s="81">
        <v>3345.4700000000003</v>
      </c>
      <c r="L21" s="81">
        <v>3425.1440000000002</v>
      </c>
      <c r="M21" s="81">
        <v>3474.2979999999993</v>
      </c>
      <c r="N21" s="81">
        <v>3429.9509999999996</v>
      </c>
      <c r="O21" s="81">
        <v>3273.9119999999998</v>
      </c>
      <c r="P21" s="81">
        <v>3138.6949999999997</v>
      </c>
      <c r="Q21" s="81">
        <v>2962.7690000000002</v>
      </c>
      <c r="R21" s="81">
        <v>2897.9149999999995</v>
      </c>
      <c r="S21" s="81">
        <v>2903.0279999999998</v>
      </c>
      <c r="T21" s="81">
        <v>3046.7550000000001</v>
      </c>
      <c r="U21" s="81">
        <v>3419.4659999999999</v>
      </c>
      <c r="V21" s="81">
        <v>3357.0840000000003</v>
      </c>
      <c r="W21" s="81">
        <v>2973.9770000000003</v>
      </c>
      <c r="X21" s="81">
        <v>2590.1480000000001</v>
      </c>
      <c r="Y21" s="81">
        <v>2203.8569999999995</v>
      </c>
      <c r="Z21" s="78"/>
      <c r="AA21" s="79">
        <f t="shared" si="2"/>
        <v>66411.981</v>
      </c>
    </row>
    <row r="22" spans="1:27" ht="24.9" customHeight="1" x14ac:dyDescent="0.25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" customHeight="1" x14ac:dyDescent="0.25">
      <c r="A23" s="85" t="s">
        <v>18</v>
      </c>
      <c r="B23" s="77">
        <v>113.5</v>
      </c>
      <c r="C23" s="77">
        <v>121.5</v>
      </c>
      <c r="D23" s="77">
        <v>126.5</v>
      </c>
      <c r="E23" s="77">
        <v>124</v>
      </c>
      <c r="F23" s="77">
        <v>120.5</v>
      </c>
      <c r="G23" s="77">
        <v>120.5</v>
      </c>
      <c r="H23" s="77">
        <v>127</v>
      </c>
      <c r="I23" s="77">
        <v>125</v>
      </c>
      <c r="J23" s="77">
        <v>128.5</v>
      </c>
      <c r="K23" s="77">
        <v>131</v>
      </c>
      <c r="L23" s="77">
        <v>130</v>
      </c>
      <c r="M23" s="77">
        <v>159.5</v>
      </c>
      <c r="N23" s="77">
        <v>179</v>
      </c>
      <c r="O23" s="77">
        <v>162.5</v>
      </c>
      <c r="P23" s="77">
        <v>155</v>
      </c>
      <c r="Q23" s="77">
        <v>128.5</v>
      </c>
      <c r="R23" s="77">
        <v>120.5</v>
      </c>
      <c r="S23" s="77">
        <v>105</v>
      </c>
      <c r="T23" s="77">
        <v>125</v>
      </c>
      <c r="U23" s="77">
        <v>131</v>
      </c>
      <c r="V23" s="77">
        <v>121</v>
      </c>
      <c r="W23" s="77">
        <v>109.5</v>
      </c>
      <c r="X23" s="77">
        <v>97</v>
      </c>
      <c r="Y23" s="77">
        <v>95.5</v>
      </c>
      <c r="Z23" s="77"/>
      <c r="AA23" s="79">
        <f t="shared" si="2"/>
        <v>3057</v>
      </c>
    </row>
    <row r="24" spans="1:27" ht="24.9" customHeight="1" x14ac:dyDescent="0.25">
      <c r="A24" s="85" t="s">
        <v>19</v>
      </c>
      <c r="B24" s="77">
        <v>227.99999999999997</v>
      </c>
      <c r="C24" s="77">
        <v>219.00000000000003</v>
      </c>
      <c r="D24" s="77">
        <v>215.99999999999994</v>
      </c>
      <c r="E24" s="77">
        <v>217.99999999999997</v>
      </c>
      <c r="F24" s="77">
        <v>227.00000000000003</v>
      </c>
      <c r="G24" s="77">
        <v>249</v>
      </c>
      <c r="H24" s="77">
        <v>295</v>
      </c>
      <c r="I24" s="77">
        <v>324.99999999999994</v>
      </c>
      <c r="J24" s="77">
        <v>347</v>
      </c>
      <c r="K24" s="77">
        <v>355.00000000000006</v>
      </c>
      <c r="L24" s="77">
        <v>361.99999999999994</v>
      </c>
      <c r="M24" s="77">
        <v>364.00000000000006</v>
      </c>
      <c r="N24" s="77">
        <v>359</v>
      </c>
      <c r="O24" s="77">
        <v>350.00000000000006</v>
      </c>
      <c r="P24" s="77">
        <v>335</v>
      </c>
      <c r="Q24" s="77">
        <v>329</v>
      </c>
      <c r="R24" s="77">
        <v>331.00000000000006</v>
      </c>
      <c r="S24" s="77">
        <v>341</v>
      </c>
      <c r="T24" s="77">
        <v>355.00000000000006</v>
      </c>
      <c r="U24" s="77">
        <v>381</v>
      </c>
      <c r="V24" s="77">
        <v>358.00000000000006</v>
      </c>
      <c r="W24" s="77">
        <v>321</v>
      </c>
      <c r="X24" s="77">
        <v>284.99999999999994</v>
      </c>
      <c r="Y24" s="77">
        <v>253</v>
      </c>
      <c r="Z24" s="77"/>
      <c r="AA24" s="79">
        <f t="shared" si="2"/>
        <v>7403</v>
      </c>
    </row>
    <row r="25" spans="1:27" ht="30" customHeight="1" thickBot="1" x14ac:dyDescent="0.3">
      <c r="A25" s="86" t="s">
        <v>20</v>
      </c>
      <c r="B25" s="87">
        <f t="shared" ref="B25:AA25" si="3">SUM(B19:B24)</f>
        <v>4238.5889999999999</v>
      </c>
      <c r="C25" s="88">
        <f t="shared" si="3"/>
        <v>4130.3960000000006</v>
      </c>
      <c r="D25" s="88">
        <f t="shared" si="3"/>
        <v>4081.165</v>
      </c>
      <c r="E25" s="88">
        <f t="shared" si="3"/>
        <v>4062.6040000000003</v>
      </c>
      <c r="F25" s="88">
        <f t="shared" si="3"/>
        <v>4115.9010000000007</v>
      </c>
      <c r="G25" s="88">
        <f t="shared" si="3"/>
        <v>4448.6579999999994</v>
      </c>
      <c r="H25" s="88">
        <f t="shared" si="3"/>
        <v>4929.8029999999999</v>
      </c>
      <c r="I25" s="88">
        <f t="shared" si="3"/>
        <v>5433.3279999999995</v>
      </c>
      <c r="J25" s="88">
        <f t="shared" si="3"/>
        <v>5859.7569999999996</v>
      </c>
      <c r="K25" s="88">
        <f t="shared" si="3"/>
        <v>6109.5910000000003</v>
      </c>
      <c r="L25" s="88">
        <f t="shared" si="3"/>
        <v>6142.7800000000007</v>
      </c>
      <c r="M25" s="88">
        <f t="shared" si="3"/>
        <v>6204.27</v>
      </c>
      <c r="N25" s="88">
        <f t="shared" si="3"/>
        <v>6149.1080000000002</v>
      </c>
      <c r="O25" s="88">
        <f t="shared" si="3"/>
        <v>5944.598</v>
      </c>
      <c r="P25" s="88">
        <f t="shared" si="3"/>
        <v>5710.8819999999996</v>
      </c>
      <c r="Q25" s="88">
        <f t="shared" si="3"/>
        <v>5446.0510000000004</v>
      </c>
      <c r="R25" s="88">
        <f t="shared" si="3"/>
        <v>5384.4489999999996</v>
      </c>
      <c r="S25" s="88">
        <f t="shared" si="3"/>
        <v>5366.7629999999999</v>
      </c>
      <c r="T25" s="88">
        <f t="shared" si="3"/>
        <v>5517.4790000000003</v>
      </c>
      <c r="U25" s="88">
        <f t="shared" si="3"/>
        <v>5921.2190000000001</v>
      </c>
      <c r="V25" s="88">
        <f t="shared" si="3"/>
        <v>5742.66</v>
      </c>
      <c r="W25" s="88">
        <f t="shared" si="3"/>
        <v>5182.9989999999998</v>
      </c>
      <c r="X25" s="88">
        <f t="shared" si="3"/>
        <v>4763.549</v>
      </c>
      <c r="Y25" s="88">
        <f t="shared" si="3"/>
        <v>4312.4579999999996</v>
      </c>
      <c r="Z25" s="89">
        <f t="shared" si="3"/>
        <v>0</v>
      </c>
      <c r="AA25" s="90">
        <f t="shared" si="3"/>
        <v>125199.057</v>
      </c>
    </row>
    <row r="26" spans="1:27" ht="18" customHeight="1" thickBot="1" x14ac:dyDescent="0.3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3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" customHeight="1" x14ac:dyDescent="0.25">
      <c r="A28" s="70" t="s">
        <v>22</v>
      </c>
      <c r="B28" s="71">
        <v>600.5</v>
      </c>
      <c r="C28" s="72">
        <v>599.5</v>
      </c>
      <c r="D28" s="72">
        <v>601.5</v>
      </c>
      <c r="E28" s="72">
        <v>601</v>
      </c>
      <c r="F28" s="72">
        <v>606.5</v>
      </c>
      <c r="G28" s="72">
        <v>623.5</v>
      </c>
      <c r="H28" s="72">
        <v>694</v>
      </c>
      <c r="I28" s="72">
        <v>722</v>
      </c>
      <c r="J28" s="72">
        <v>763.5</v>
      </c>
      <c r="K28" s="72">
        <v>785</v>
      </c>
      <c r="L28" s="72">
        <v>803</v>
      </c>
      <c r="M28" s="72">
        <v>828.5</v>
      </c>
      <c r="N28" s="72">
        <v>859</v>
      </c>
      <c r="O28" s="72">
        <v>833.5</v>
      </c>
      <c r="P28" s="72">
        <v>811</v>
      </c>
      <c r="Q28" s="72">
        <v>766.5</v>
      </c>
      <c r="R28" s="72">
        <v>737.5</v>
      </c>
      <c r="S28" s="72">
        <v>738</v>
      </c>
      <c r="T28" s="72">
        <v>769</v>
      </c>
      <c r="U28" s="72">
        <v>801</v>
      </c>
      <c r="V28" s="72">
        <v>768</v>
      </c>
      <c r="W28" s="72">
        <v>708.5</v>
      </c>
      <c r="X28" s="72">
        <v>654</v>
      </c>
      <c r="Y28" s="72">
        <v>633.5</v>
      </c>
      <c r="Z28" s="73"/>
      <c r="AA28" s="74">
        <f>SUM(B28:Z28)</f>
        <v>17308</v>
      </c>
    </row>
    <row r="29" spans="1:27" ht="24.9" customHeight="1" x14ac:dyDescent="0.25">
      <c r="A29" s="75" t="s">
        <v>23</v>
      </c>
      <c r="B29" s="76">
        <v>3885.0889999999999</v>
      </c>
      <c r="C29" s="77">
        <v>3764.8960000000002</v>
      </c>
      <c r="D29" s="77">
        <v>3719.665</v>
      </c>
      <c r="E29" s="77">
        <v>3696.4679999999998</v>
      </c>
      <c r="F29" s="77">
        <v>3786.4009999999998</v>
      </c>
      <c r="G29" s="77">
        <v>4139.1580000000004</v>
      </c>
      <c r="H29" s="77">
        <v>4597.8029999999999</v>
      </c>
      <c r="I29" s="77">
        <v>5082.3280000000004</v>
      </c>
      <c r="J29" s="77">
        <v>5522.2569999999996</v>
      </c>
      <c r="K29" s="77">
        <v>5813.5910000000003</v>
      </c>
      <c r="L29" s="77">
        <v>5925.78</v>
      </c>
      <c r="M29" s="77">
        <v>5933.77</v>
      </c>
      <c r="N29" s="77">
        <v>5919.1080000000002</v>
      </c>
      <c r="O29" s="77">
        <v>5768.098</v>
      </c>
      <c r="P29" s="77">
        <v>5514.8819999999996</v>
      </c>
      <c r="Q29" s="77">
        <v>5271.5510000000004</v>
      </c>
      <c r="R29" s="77">
        <v>5149.9489999999996</v>
      </c>
      <c r="S29" s="77">
        <v>5198.7629999999999</v>
      </c>
      <c r="T29" s="77">
        <v>5194.4790000000003</v>
      </c>
      <c r="U29" s="77">
        <v>5524.2190000000001</v>
      </c>
      <c r="V29" s="77">
        <v>5420.66</v>
      </c>
      <c r="W29" s="77">
        <v>4919.4989999999998</v>
      </c>
      <c r="X29" s="77">
        <v>4579.549</v>
      </c>
      <c r="Y29" s="77">
        <v>4197.9579999999996</v>
      </c>
      <c r="Z29" s="78"/>
      <c r="AA29" s="79">
        <f>SUM(B29:Z29)</f>
        <v>118525.92100000002</v>
      </c>
    </row>
    <row r="30" spans="1:27" ht="24.9" customHeight="1" x14ac:dyDescent="0.25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3">
      <c r="A31" s="60" t="s">
        <v>38</v>
      </c>
      <c r="B31" s="61">
        <f t="shared" ref="B31:AA31" si="4">SUM(B28:B30)</f>
        <v>4485.5889999999999</v>
      </c>
      <c r="C31" s="62">
        <f t="shared" si="4"/>
        <v>4364.3960000000006</v>
      </c>
      <c r="D31" s="62">
        <f t="shared" si="4"/>
        <v>4321.165</v>
      </c>
      <c r="E31" s="62">
        <f t="shared" si="4"/>
        <v>4297.4679999999998</v>
      </c>
      <c r="F31" s="62">
        <f t="shared" si="4"/>
        <v>4392.9009999999998</v>
      </c>
      <c r="G31" s="62">
        <f t="shared" si="4"/>
        <v>4762.6580000000004</v>
      </c>
      <c r="H31" s="62">
        <f t="shared" si="4"/>
        <v>5291.8029999999999</v>
      </c>
      <c r="I31" s="62">
        <f t="shared" si="4"/>
        <v>5804.3280000000004</v>
      </c>
      <c r="J31" s="62">
        <f t="shared" si="4"/>
        <v>6285.7569999999996</v>
      </c>
      <c r="K31" s="62">
        <f t="shared" si="4"/>
        <v>6598.5910000000003</v>
      </c>
      <c r="L31" s="62">
        <f t="shared" si="4"/>
        <v>6728.78</v>
      </c>
      <c r="M31" s="62">
        <f t="shared" si="4"/>
        <v>6762.27</v>
      </c>
      <c r="N31" s="62">
        <f t="shared" si="4"/>
        <v>6778.1080000000002</v>
      </c>
      <c r="O31" s="62">
        <f t="shared" si="4"/>
        <v>6601.598</v>
      </c>
      <c r="P31" s="62">
        <f t="shared" si="4"/>
        <v>6325.8819999999996</v>
      </c>
      <c r="Q31" s="62">
        <f t="shared" si="4"/>
        <v>6038.0510000000004</v>
      </c>
      <c r="R31" s="62">
        <f t="shared" si="4"/>
        <v>5887.4489999999996</v>
      </c>
      <c r="S31" s="62">
        <f t="shared" si="4"/>
        <v>5936.7629999999999</v>
      </c>
      <c r="T31" s="62">
        <f t="shared" si="4"/>
        <v>5963.4790000000003</v>
      </c>
      <c r="U31" s="62">
        <f t="shared" si="4"/>
        <v>6325.2190000000001</v>
      </c>
      <c r="V31" s="62">
        <f t="shared" si="4"/>
        <v>6188.66</v>
      </c>
      <c r="W31" s="62">
        <f t="shared" si="4"/>
        <v>5627.9989999999998</v>
      </c>
      <c r="X31" s="62">
        <f t="shared" si="4"/>
        <v>5233.549</v>
      </c>
      <c r="Y31" s="62">
        <f t="shared" si="4"/>
        <v>4831.4579999999996</v>
      </c>
      <c r="Z31" s="63">
        <f t="shared" si="4"/>
        <v>0</v>
      </c>
      <c r="AA31" s="64">
        <f t="shared" si="4"/>
        <v>135833.92100000003</v>
      </c>
    </row>
    <row r="32" spans="1:27" ht="18" customHeight="1" thickBot="1" x14ac:dyDescent="0.3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3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" customHeight="1" x14ac:dyDescent="0.25">
      <c r="A34" s="70" t="s">
        <v>40</v>
      </c>
      <c r="B34" s="94">
        <v>117</v>
      </c>
      <c r="C34" s="95">
        <v>104</v>
      </c>
      <c r="D34" s="95">
        <v>110</v>
      </c>
      <c r="E34" s="95">
        <v>104</v>
      </c>
      <c r="F34" s="95">
        <v>173</v>
      </c>
      <c r="G34" s="95">
        <v>168</v>
      </c>
      <c r="H34" s="95">
        <v>156</v>
      </c>
      <c r="I34" s="95">
        <v>167</v>
      </c>
      <c r="J34" s="95">
        <v>158</v>
      </c>
      <c r="K34" s="95">
        <v>163</v>
      </c>
      <c r="L34" s="95">
        <v>261</v>
      </c>
      <c r="M34" s="95">
        <v>279</v>
      </c>
      <c r="N34" s="95">
        <v>315</v>
      </c>
      <c r="O34" s="95">
        <v>300</v>
      </c>
      <c r="P34" s="95">
        <v>300</v>
      </c>
      <c r="Q34" s="95">
        <v>295</v>
      </c>
      <c r="R34" s="95">
        <v>272</v>
      </c>
      <c r="S34" s="95">
        <v>280</v>
      </c>
      <c r="T34" s="95">
        <v>136</v>
      </c>
      <c r="U34" s="95">
        <v>136</v>
      </c>
      <c r="V34" s="95">
        <v>136</v>
      </c>
      <c r="W34" s="95">
        <v>135</v>
      </c>
      <c r="X34" s="95">
        <v>160</v>
      </c>
      <c r="Y34" s="95">
        <v>209</v>
      </c>
      <c r="Z34" s="96"/>
      <c r="AA34" s="74">
        <f t="shared" ref="AA34:AA39" si="5">SUM(B34:Z34)</f>
        <v>4634</v>
      </c>
    </row>
    <row r="35" spans="1:27" ht="24.9" customHeight="1" x14ac:dyDescent="0.25">
      <c r="A35" s="97" t="s">
        <v>41</v>
      </c>
      <c r="B35" s="98">
        <v>130</v>
      </c>
      <c r="C35" s="99">
        <v>130</v>
      </c>
      <c r="D35" s="99">
        <v>130</v>
      </c>
      <c r="E35" s="99">
        <v>130.864</v>
      </c>
      <c r="F35" s="99">
        <v>104</v>
      </c>
      <c r="G35" s="99">
        <v>146</v>
      </c>
      <c r="H35" s="99">
        <v>206</v>
      </c>
      <c r="I35" s="99">
        <v>204</v>
      </c>
      <c r="J35" s="99">
        <v>252</v>
      </c>
      <c r="K35" s="99">
        <v>310</v>
      </c>
      <c r="L35" s="99">
        <v>309</v>
      </c>
      <c r="M35" s="99">
        <v>279</v>
      </c>
      <c r="N35" s="99">
        <v>298</v>
      </c>
      <c r="O35" s="99">
        <v>301</v>
      </c>
      <c r="P35" s="99">
        <v>299</v>
      </c>
      <c r="Q35" s="99">
        <v>281</v>
      </c>
      <c r="R35" s="99">
        <v>231</v>
      </c>
      <c r="S35" s="99">
        <v>290</v>
      </c>
      <c r="T35" s="99">
        <v>310</v>
      </c>
      <c r="U35" s="99">
        <v>268</v>
      </c>
      <c r="V35" s="99">
        <v>310</v>
      </c>
      <c r="W35" s="99">
        <v>310</v>
      </c>
      <c r="X35" s="99">
        <v>310</v>
      </c>
      <c r="Y35" s="99">
        <v>310</v>
      </c>
      <c r="Z35" s="100"/>
      <c r="AA35" s="79">
        <f t="shared" si="5"/>
        <v>5848.8639999999996</v>
      </c>
    </row>
    <row r="36" spans="1:27" ht="24.9" customHeight="1" x14ac:dyDescent="0.25">
      <c r="A36" s="97" t="s">
        <v>42</v>
      </c>
      <c r="B36" s="98">
        <v>286.60000000000002</v>
      </c>
      <c r="C36" s="99"/>
      <c r="D36" s="99"/>
      <c r="E36" s="99"/>
      <c r="F36" s="99"/>
      <c r="G36" s="99"/>
      <c r="H36" s="99">
        <v>240.3</v>
      </c>
      <c r="I36" s="99">
        <v>607.20000000000005</v>
      </c>
      <c r="J36" s="99">
        <v>354.3</v>
      </c>
      <c r="K36" s="99">
        <v>516</v>
      </c>
      <c r="L36" s="99">
        <v>399.6</v>
      </c>
      <c r="M36" s="99">
        <v>293.60000000000002</v>
      </c>
      <c r="N36" s="99">
        <v>493.4</v>
      </c>
      <c r="O36" s="99">
        <v>685.6</v>
      </c>
      <c r="P36" s="99">
        <v>729.1</v>
      </c>
      <c r="Q36" s="99">
        <v>715.3</v>
      </c>
      <c r="R36" s="99">
        <v>717</v>
      </c>
      <c r="S36" s="99">
        <v>720</v>
      </c>
      <c r="T36" s="99">
        <v>792</v>
      </c>
      <c r="U36" s="99">
        <v>806</v>
      </c>
      <c r="V36" s="99">
        <v>800</v>
      </c>
      <c r="W36" s="99">
        <v>761</v>
      </c>
      <c r="X36" s="99">
        <v>516.9</v>
      </c>
      <c r="Y36" s="99">
        <v>737</v>
      </c>
      <c r="Z36" s="100"/>
      <c r="AA36" s="79">
        <f t="shared" si="5"/>
        <v>11170.9</v>
      </c>
    </row>
    <row r="37" spans="1:27" ht="24.9" customHeight="1" x14ac:dyDescent="0.25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>
        <v>16</v>
      </c>
      <c r="K37" s="99">
        <v>16</v>
      </c>
      <c r="L37" s="99">
        <v>16</v>
      </c>
      <c r="M37" s="99"/>
      <c r="N37" s="99">
        <v>16</v>
      </c>
      <c r="O37" s="99">
        <v>56</v>
      </c>
      <c r="P37" s="99">
        <v>16</v>
      </c>
      <c r="Q37" s="99">
        <v>16</v>
      </c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152</v>
      </c>
    </row>
    <row r="38" spans="1:27" ht="24.9" customHeight="1" x14ac:dyDescent="0.25">
      <c r="A38" s="97" t="s">
        <v>44</v>
      </c>
      <c r="B38" s="98">
        <v>500</v>
      </c>
      <c r="C38" s="99">
        <v>500</v>
      </c>
      <c r="D38" s="99">
        <v>500</v>
      </c>
      <c r="E38" s="99">
        <v>500</v>
      </c>
      <c r="F38" s="99">
        <v>500</v>
      </c>
      <c r="G38" s="99">
        <v>500</v>
      </c>
      <c r="H38" s="99">
        <v>500</v>
      </c>
      <c r="I38" s="99">
        <v>500</v>
      </c>
      <c r="J38" s="99">
        <v>500</v>
      </c>
      <c r="K38" s="99">
        <v>500</v>
      </c>
      <c r="L38" s="99">
        <v>500</v>
      </c>
      <c r="M38" s="99">
        <v>487</v>
      </c>
      <c r="N38" s="99">
        <v>189.1</v>
      </c>
      <c r="O38" s="99"/>
      <c r="P38" s="99"/>
      <c r="Q38" s="99">
        <v>117.6</v>
      </c>
      <c r="R38" s="99">
        <v>500</v>
      </c>
      <c r="S38" s="99">
        <v>500</v>
      </c>
      <c r="T38" s="99">
        <v>500</v>
      </c>
      <c r="U38" s="99">
        <v>500</v>
      </c>
      <c r="V38" s="99">
        <v>500</v>
      </c>
      <c r="W38" s="99">
        <v>500</v>
      </c>
      <c r="X38" s="99">
        <v>500</v>
      </c>
      <c r="Y38" s="99">
        <v>500</v>
      </c>
      <c r="Z38" s="100"/>
      <c r="AA38" s="79">
        <f t="shared" si="5"/>
        <v>10293.700000000001</v>
      </c>
    </row>
    <row r="39" spans="1:27" ht="30" customHeight="1" thickBot="1" x14ac:dyDescent="0.3">
      <c r="A39" s="86" t="s">
        <v>45</v>
      </c>
      <c r="B39" s="87">
        <f t="shared" ref="B39:Z39" si="6">SUM(B34:B38)</f>
        <v>1033.5999999999999</v>
      </c>
      <c r="C39" s="88">
        <f t="shared" si="6"/>
        <v>734</v>
      </c>
      <c r="D39" s="88">
        <f t="shared" si="6"/>
        <v>740</v>
      </c>
      <c r="E39" s="88">
        <f t="shared" si="6"/>
        <v>734.86400000000003</v>
      </c>
      <c r="F39" s="88">
        <f t="shared" si="6"/>
        <v>777</v>
      </c>
      <c r="G39" s="88">
        <f t="shared" si="6"/>
        <v>814</v>
      </c>
      <c r="H39" s="88">
        <f t="shared" si="6"/>
        <v>1102.3</v>
      </c>
      <c r="I39" s="88">
        <f t="shared" si="6"/>
        <v>1478.2</v>
      </c>
      <c r="J39" s="88">
        <f t="shared" si="6"/>
        <v>1280.3</v>
      </c>
      <c r="K39" s="88">
        <f t="shared" si="6"/>
        <v>1505</v>
      </c>
      <c r="L39" s="88">
        <f t="shared" si="6"/>
        <v>1485.6</v>
      </c>
      <c r="M39" s="88">
        <f t="shared" si="6"/>
        <v>1338.6</v>
      </c>
      <c r="N39" s="88">
        <f t="shared" si="6"/>
        <v>1311.5</v>
      </c>
      <c r="O39" s="88">
        <f t="shared" si="6"/>
        <v>1342.6</v>
      </c>
      <c r="P39" s="88">
        <f t="shared" si="6"/>
        <v>1344.1</v>
      </c>
      <c r="Q39" s="88">
        <f t="shared" si="6"/>
        <v>1424.8999999999999</v>
      </c>
      <c r="R39" s="88">
        <f t="shared" si="6"/>
        <v>1720</v>
      </c>
      <c r="S39" s="88">
        <f t="shared" si="6"/>
        <v>1790</v>
      </c>
      <c r="T39" s="88">
        <f t="shared" si="6"/>
        <v>1738</v>
      </c>
      <c r="U39" s="88">
        <f t="shared" si="6"/>
        <v>1710</v>
      </c>
      <c r="V39" s="88">
        <f t="shared" si="6"/>
        <v>1746</v>
      </c>
      <c r="W39" s="88">
        <f t="shared" si="6"/>
        <v>1706</v>
      </c>
      <c r="X39" s="88">
        <f t="shared" si="6"/>
        <v>1486.9</v>
      </c>
      <c r="Y39" s="88">
        <f t="shared" si="6"/>
        <v>1756</v>
      </c>
      <c r="Z39" s="89">
        <f t="shared" si="6"/>
        <v>0</v>
      </c>
      <c r="AA39" s="90">
        <f t="shared" si="5"/>
        <v>32099.464000000004</v>
      </c>
    </row>
    <row r="40" spans="1:27" ht="18" customHeight="1" thickBot="1" x14ac:dyDescent="0.3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3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" customHeight="1" x14ac:dyDescent="0.25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" customHeight="1" x14ac:dyDescent="0.25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" customHeight="1" x14ac:dyDescent="0.25">
      <c r="A44" s="97" t="s">
        <v>42</v>
      </c>
      <c r="B44" s="98">
        <v>286.60000000000002</v>
      </c>
      <c r="C44" s="99"/>
      <c r="D44" s="99"/>
      <c r="E44" s="99"/>
      <c r="F44" s="99"/>
      <c r="G44" s="99"/>
      <c r="H44" s="99">
        <v>240.3</v>
      </c>
      <c r="I44" s="99">
        <v>607.20000000000005</v>
      </c>
      <c r="J44" s="99">
        <v>354.3</v>
      </c>
      <c r="K44" s="99">
        <v>516</v>
      </c>
      <c r="L44" s="99">
        <v>399.6</v>
      </c>
      <c r="M44" s="99">
        <v>293.60000000000002</v>
      </c>
      <c r="N44" s="99">
        <v>493.4</v>
      </c>
      <c r="O44" s="99">
        <v>685.6</v>
      </c>
      <c r="P44" s="99">
        <v>729.1</v>
      </c>
      <c r="Q44" s="99">
        <v>715.3</v>
      </c>
      <c r="R44" s="99">
        <v>717</v>
      </c>
      <c r="S44" s="99">
        <v>720</v>
      </c>
      <c r="T44" s="99">
        <v>792</v>
      </c>
      <c r="U44" s="99">
        <v>806</v>
      </c>
      <c r="V44" s="99">
        <v>800</v>
      </c>
      <c r="W44" s="99">
        <v>761</v>
      </c>
      <c r="X44" s="99">
        <v>516.9</v>
      </c>
      <c r="Y44" s="99">
        <v>737</v>
      </c>
      <c r="Z44" s="100"/>
      <c r="AA44" s="79">
        <f t="shared" si="7"/>
        <v>11170.9</v>
      </c>
    </row>
    <row r="45" spans="1:27" ht="24.9" customHeight="1" x14ac:dyDescent="0.25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" customHeight="1" x14ac:dyDescent="0.25">
      <c r="A46" s="97" t="s">
        <v>44</v>
      </c>
      <c r="B46" s="98">
        <v>500</v>
      </c>
      <c r="C46" s="99">
        <v>500</v>
      </c>
      <c r="D46" s="99">
        <v>500</v>
      </c>
      <c r="E46" s="99">
        <v>500</v>
      </c>
      <c r="F46" s="99">
        <v>500</v>
      </c>
      <c r="G46" s="99">
        <v>500</v>
      </c>
      <c r="H46" s="99">
        <v>500</v>
      </c>
      <c r="I46" s="99">
        <v>500</v>
      </c>
      <c r="J46" s="99">
        <v>500</v>
      </c>
      <c r="K46" s="99">
        <v>500</v>
      </c>
      <c r="L46" s="99">
        <v>500</v>
      </c>
      <c r="M46" s="99">
        <v>487</v>
      </c>
      <c r="N46" s="99">
        <v>189.1</v>
      </c>
      <c r="O46" s="99"/>
      <c r="P46" s="99"/>
      <c r="Q46" s="99">
        <v>117.6</v>
      </c>
      <c r="R46" s="99">
        <v>500</v>
      </c>
      <c r="S46" s="99">
        <v>500</v>
      </c>
      <c r="T46" s="99">
        <v>500</v>
      </c>
      <c r="U46" s="99">
        <v>500</v>
      </c>
      <c r="V46" s="99">
        <v>500</v>
      </c>
      <c r="W46" s="99">
        <v>500</v>
      </c>
      <c r="X46" s="99">
        <v>500</v>
      </c>
      <c r="Y46" s="99">
        <v>500</v>
      </c>
      <c r="Z46" s="100"/>
      <c r="AA46" s="79">
        <f t="shared" si="7"/>
        <v>10293.700000000001</v>
      </c>
    </row>
    <row r="47" spans="1:27" ht="24.9" customHeight="1" x14ac:dyDescent="0.25">
      <c r="A47" s="85" t="s">
        <v>47</v>
      </c>
      <c r="B47" s="98">
        <v>32.5</v>
      </c>
      <c r="C47" s="99">
        <v>24.5</v>
      </c>
      <c r="D47" s="99">
        <v>30.5</v>
      </c>
      <c r="E47" s="99">
        <v>32.5</v>
      </c>
      <c r="F47" s="99">
        <v>38.5</v>
      </c>
      <c r="G47" s="99">
        <v>39.5</v>
      </c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>
        <v>100</v>
      </c>
      <c r="S47" s="99">
        <v>100</v>
      </c>
      <c r="T47" s="99">
        <v>100</v>
      </c>
      <c r="U47" s="99">
        <v>100</v>
      </c>
      <c r="V47" s="99">
        <v>100</v>
      </c>
      <c r="W47" s="99">
        <v>100</v>
      </c>
      <c r="X47" s="99">
        <v>100</v>
      </c>
      <c r="Y47" s="99">
        <v>84</v>
      </c>
      <c r="Z47" s="100"/>
      <c r="AA47" s="79">
        <f t="shared" si="7"/>
        <v>982</v>
      </c>
    </row>
    <row r="48" spans="1:27" ht="30" customHeight="1" thickBot="1" x14ac:dyDescent="0.3">
      <c r="A48" s="86" t="s">
        <v>48</v>
      </c>
      <c r="B48" s="87">
        <f>SUM(B42:B47)</f>
        <v>819.1</v>
      </c>
      <c r="C48" s="88">
        <f t="shared" ref="C48:Z48" si="8">SUM(C42:C47)</f>
        <v>524.5</v>
      </c>
      <c r="D48" s="88">
        <f t="shared" si="8"/>
        <v>530.5</v>
      </c>
      <c r="E48" s="88">
        <f t="shared" si="8"/>
        <v>532.5</v>
      </c>
      <c r="F48" s="88">
        <f t="shared" si="8"/>
        <v>538.5</v>
      </c>
      <c r="G48" s="88">
        <f t="shared" si="8"/>
        <v>539.5</v>
      </c>
      <c r="H48" s="88">
        <f t="shared" si="8"/>
        <v>740.3</v>
      </c>
      <c r="I48" s="88">
        <f t="shared" si="8"/>
        <v>1107.2</v>
      </c>
      <c r="J48" s="88">
        <f t="shared" si="8"/>
        <v>854.3</v>
      </c>
      <c r="K48" s="88">
        <f t="shared" si="8"/>
        <v>1016</v>
      </c>
      <c r="L48" s="88">
        <f t="shared" si="8"/>
        <v>899.6</v>
      </c>
      <c r="M48" s="88">
        <f t="shared" si="8"/>
        <v>780.6</v>
      </c>
      <c r="N48" s="88">
        <f t="shared" si="8"/>
        <v>682.5</v>
      </c>
      <c r="O48" s="88">
        <f t="shared" si="8"/>
        <v>685.6</v>
      </c>
      <c r="P48" s="88">
        <f t="shared" si="8"/>
        <v>729.1</v>
      </c>
      <c r="Q48" s="88">
        <f t="shared" si="8"/>
        <v>832.9</v>
      </c>
      <c r="R48" s="88">
        <f t="shared" si="8"/>
        <v>1317</v>
      </c>
      <c r="S48" s="88">
        <f t="shared" si="8"/>
        <v>1320</v>
      </c>
      <c r="T48" s="88">
        <f t="shared" si="8"/>
        <v>1392</v>
      </c>
      <c r="U48" s="88">
        <f t="shared" si="8"/>
        <v>1406</v>
      </c>
      <c r="V48" s="88">
        <f t="shared" si="8"/>
        <v>1400</v>
      </c>
      <c r="W48" s="88">
        <f t="shared" si="8"/>
        <v>1361</v>
      </c>
      <c r="X48" s="88">
        <f t="shared" si="8"/>
        <v>1116.9000000000001</v>
      </c>
      <c r="Y48" s="88">
        <f t="shared" si="8"/>
        <v>1321</v>
      </c>
      <c r="Z48" s="89">
        <f t="shared" si="8"/>
        <v>0</v>
      </c>
      <c r="AA48" s="90">
        <f t="shared" si="7"/>
        <v>22446.600000000002</v>
      </c>
    </row>
    <row r="49" spans="1:27" ht="15.9" customHeight="1" thickBot="1" x14ac:dyDescent="0.3"/>
    <row r="50" spans="1:27" ht="30" customHeight="1" thickBot="1" x14ac:dyDescent="0.3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" customHeight="1" thickBot="1" x14ac:dyDescent="0.3">
      <c r="A51" s="86" t="s">
        <v>38</v>
      </c>
      <c r="B51" s="87">
        <f t="shared" ref="B51:Z51" si="10">SUM(B10:B15)+B25+B39</f>
        <v>5272.1890000000003</v>
      </c>
      <c r="C51" s="88">
        <f t="shared" si="10"/>
        <v>4864.3960000000006</v>
      </c>
      <c r="D51" s="88">
        <f t="shared" si="10"/>
        <v>4821.165</v>
      </c>
      <c r="E51" s="88">
        <f t="shared" si="10"/>
        <v>4797.4680000000008</v>
      </c>
      <c r="F51" s="88">
        <f t="shared" si="10"/>
        <v>4892.9010000000007</v>
      </c>
      <c r="G51" s="88">
        <f t="shared" si="10"/>
        <v>5262.6579999999994</v>
      </c>
      <c r="H51" s="88">
        <f t="shared" si="10"/>
        <v>6032.1030000000001</v>
      </c>
      <c r="I51" s="88">
        <f t="shared" si="10"/>
        <v>6911.5279999999993</v>
      </c>
      <c r="J51" s="88">
        <f t="shared" si="10"/>
        <v>7140.0569999999998</v>
      </c>
      <c r="K51" s="88">
        <f t="shared" si="10"/>
        <v>7614.5910000000003</v>
      </c>
      <c r="L51" s="88">
        <f t="shared" si="10"/>
        <v>7628.380000000001</v>
      </c>
      <c r="M51" s="88">
        <f t="shared" si="10"/>
        <v>7542.8700000000008</v>
      </c>
      <c r="N51" s="88">
        <f t="shared" si="10"/>
        <v>7460.6080000000002</v>
      </c>
      <c r="O51" s="88">
        <f t="shared" si="10"/>
        <v>7287.1980000000003</v>
      </c>
      <c r="P51" s="88">
        <f t="shared" si="10"/>
        <v>7054.982</v>
      </c>
      <c r="Q51" s="88">
        <f t="shared" si="10"/>
        <v>6870.951</v>
      </c>
      <c r="R51" s="88">
        <f t="shared" si="10"/>
        <v>7104.4489999999996</v>
      </c>
      <c r="S51" s="88">
        <f t="shared" si="10"/>
        <v>7156.7629999999999</v>
      </c>
      <c r="T51" s="88">
        <f t="shared" si="10"/>
        <v>7255.4790000000003</v>
      </c>
      <c r="U51" s="88">
        <f t="shared" si="10"/>
        <v>7631.2190000000001</v>
      </c>
      <c r="V51" s="88">
        <f t="shared" si="10"/>
        <v>7488.66</v>
      </c>
      <c r="W51" s="88">
        <f t="shared" si="10"/>
        <v>6888.9989999999998</v>
      </c>
      <c r="X51" s="88">
        <f t="shared" si="10"/>
        <v>6250.4490000000005</v>
      </c>
      <c r="Y51" s="88">
        <f t="shared" si="10"/>
        <v>6068.4579999999996</v>
      </c>
      <c r="Z51" s="89">
        <f t="shared" si="10"/>
        <v>0</v>
      </c>
      <c r="AA51" s="104">
        <f>SUM(B51:Z51)</f>
        <v>157298.52100000001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09375" defaultRowHeight="13.8" x14ac:dyDescent="0.25"/>
  <cols>
    <col min="1" max="1" width="42.109375" style="5" customWidth="1"/>
    <col min="2" max="23" width="10.5546875" style="5" customWidth="1"/>
    <col min="24" max="25" width="10.77734375" style="5" customWidth="1"/>
    <col min="26" max="26" width="10.5546875" style="5" hidden="1" customWidth="1"/>
    <col min="27" max="27" width="14.5546875" style="5" customWidth="1"/>
    <col min="28" max="16384" width="9.109375" style="5"/>
  </cols>
  <sheetData>
    <row r="1" spans="1:27" ht="39.9" customHeight="1" thickBot="1" x14ac:dyDescent="0.3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3">
      <c r="A2" s="6">
        <v>45399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3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" customHeight="1" x14ac:dyDescent="0.25">
      <c r="A4" s="16" t="s">
        <v>3</v>
      </c>
      <c r="B4" s="17">
        <v>786.6</v>
      </c>
      <c r="C4" s="18">
        <v>426.1</v>
      </c>
      <c r="D4" s="18">
        <v>379.8</v>
      </c>
      <c r="E4" s="18">
        <v>345.4</v>
      </c>
      <c r="F4" s="18">
        <v>236</v>
      </c>
      <c r="G4" s="18">
        <v>426.2</v>
      </c>
      <c r="H4" s="18">
        <v>740.3</v>
      </c>
      <c r="I4" s="18">
        <v>1107.2</v>
      </c>
      <c r="J4" s="18">
        <v>854.3</v>
      </c>
      <c r="K4" s="18">
        <v>1016</v>
      </c>
      <c r="L4" s="18">
        <v>899.6</v>
      </c>
      <c r="M4" s="18">
        <v>780.6</v>
      </c>
      <c r="N4" s="18">
        <v>682.5</v>
      </c>
      <c r="O4" s="18">
        <v>659.5</v>
      </c>
      <c r="P4" s="18">
        <v>630.5</v>
      </c>
      <c r="Q4" s="18">
        <v>832.9</v>
      </c>
      <c r="R4" s="18">
        <v>1217</v>
      </c>
      <c r="S4" s="18">
        <v>1220</v>
      </c>
      <c r="T4" s="18">
        <v>1292</v>
      </c>
      <c r="U4" s="18">
        <v>1306</v>
      </c>
      <c r="V4" s="18">
        <v>1300</v>
      </c>
      <c r="W4" s="18">
        <v>1261</v>
      </c>
      <c r="X4" s="18">
        <v>1016.9</v>
      </c>
      <c r="Y4" s="18">
        <v>1237</v>
      </c>
      <c r="Z4" s="19"/>
      <c r="AA4" s="111">
        <f>SUM(B4:Z4)</f>
        <v>20653.400000000001</v>
      </c>
    </row>
    <row r="5" spans="1:27" ht="24.9" customHeight="1" thickBot="1" x14ac:dyDescent="0.3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3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" customHeight="1" x14ac:dyDescent="0.25">
      <c r="A7" s="26" t="s">
        <v>3</v>
      </c>
      <c r="B7" s="116">
        <v>63.06</v>
      </c>
      <c r="C7" s="117">
        <v>61.46</v>
      </c>
      <c r="D7" s="117">
        <v>57.86</v>
      </c>
      <c r="E7" s="117">
        <v>51.35</v>
      </c>
      <c r="F7" s="117">
        <v>60.02</v>
      </c>
      <c r="G7" s="117">
        <v>72.83</v>
      </c>
      <c r="H7" s="117">
        <v>78.430000000000007</v>
      </c>
      <c r="I7" s="117">
        <v>85.51</v>
      </c>
      <c r="J7" s="117">
        <v>77.72</v>
      </c>
      <c r="K7" s="117">
        <v>76.709999999999994</v>
      </c>
      <c r="L7" s="117">
        <v>69.8</v>
      </c>
      <c r="M7" s="117">
        <v>70.81</v>
      </c>
      <c r="N7" s="117">
        <v>42</v>
      </c>
      <c r="O7" s="117">
        <v>33.22</v>
      </c>
      <c r="P7" s="117">
        <v>55</v>
      </c>
      <c r="Q7" s="117">
        <v>69.83</v>
      </c>
      <c r="R7" s="117">
        <v>71.989999999999995</v>
      </c>
      <c r="S7" s="117">
        <v>83.99</v>
      </c>
      <c r="T7" s="117">
        <v>82.05</v>
      </c>
      <c r="U7" s="117">
        <v>100.62</v>
      </c>
      <c r="V7" s="117">
        <v>89.9</v>
      </c>
      <c r="W7" s="117">
        <v>78.12</v>
      </c>
      <c r="X7" s="117">
        <v>70.56</v>
      </c>
      <c r="Y7" s="117">
        <v>77.739999999999995</v>
      </c>
      <c r="Z7" s="118"/>
      <c r="AA7" s="119">
        <f>IF(SUM(B7:Z7)&lt;&gt;0,AVERAGEIF(B7:Z7,"&lt;&gt;"""),"")</f>
        <v>70.024166666666659</v>
      </c>
    </row>
    <row r="8" spans="1:27" ht="24.9" customHeight="1" thickBot="1" x14ac:dyDescent="0.3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3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3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" customHeight="1" x14ac:dyDescent="0.25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" customHeight="1" x14ac:dyDescent="0.25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" customHeight="1" x14ac:dyDescent="0.25">
      <c r="A13" s="97" t="s">
        <v>29</v>
      </c>
      <c r="B13" s="128"/>
      <c r="C13" s="129">
        <v>73.900000000000006</v>
      </c>
      <c r="D13" s="129">
        <v>120.2</v>
      </c>
      <c r="E13" s="129">
        <v>154.6</v>
      </c>
      <c r="F13" s="129">
        <v>264</v>
      </c>
      <c r="G13" s="129">
        <v>73.8</v>
      </c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30"/>
      <c r="Z13" s="131"/>
      <c r="AA13" s="132">
        <f t="shared" si="0"/>
        <v>686.5</v>
      </c>
    </row>
    <row r="14" spans="1:27" ht="24.9" customHeight="1" x14ac:dyDescent="0.25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" customHeight="1" x14ac:dyDescent="0.25">
      <c r="A15" s="97" t="s">
        <v>31</v>
      </c>
      <c r="B15" s="128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>
        <v>26.1</v>
      </c>
      <c r="P15" s="133">
        <v>98.6</v>
      </c>
      <c r="Q15" s="133"/>
      <c r="R15" s="133"/>
      <c r="S15" s="133"/>
      <c r="T15" s="133"/>
      <c r="U15" s="133"/>
      <c r="V15" s="133"/>
      <c r="W15" s="133"/>
      <c r="X15" s="133"/>
      <c r="Y15" s="133"/>
      <c r="Z15" s="131"/>
      <c r="AA15" s="132">
        <f t="shared" si="0"/>
        <v>124.69999999999999</v>
      </c>
    </row>
    <row r="16" spans="1:27" ht="30" customHeight="1" thickBot="1" x14ac:dyDescent="0.3">
      <c r="A16" s="86" t="s">
        <v>50</v>
      </c>
      <c r="B16" s="134">
        <f t="shared" ref="B16:Z16" si="1">IF(LEN(B$2)&gt;0,SUM(B11:B15),"")</f>
        <v>0</v>
      </c>
      <c r="C16" s="135">
        <f t="shared" si="1"/>
        <v>73.900000000000006</v>
      </c>
      <c r="D16" s="135">
        <f t="shared" si="1"/>
        <v>120.2</v>
      </c>
      <c r="E16" s="135">
        <f t="shared" si="1"/>
        <v>154.6</v>
      </c>
      <c r="F16" s="135">
        <f t="shared" si="1"/>
        <v>264</v>
      </c>
      <c r="G16" s="135">
        <f t="shared" si="1"/>
        <v>73.8</v>
      </c>
      <c r="H16" s="135">
        <f t="shared" si="1"/>
        <v>0</v>
      </c>
      <c r="I16" s="135">
        <f t="shared" si="1"/>
        <v>0</v>
      </c>
      <c r="J16" s="135">
        <f t="shared" si="1"/>
        <v>0</v>
      </c>
      <c r="K16" s="135">
        <f t="shared" si="1"/>
        <v>0</v>
      </c>
      <c r="L16" s="135">
        <f t="shared" si="1"/>
        <v>0</v>
      </c>
      <c r="M16" s="135">
        <f t="shared" si="1"/>
        <v>0</v>
      </c>
      <c r="N16" s="135">
        <f t="shared" si="1"/>
        <v>0</v>
      </c>
      <c r="O16" s="135">
        <f t="shared" si="1"/>
        <v>26.1</v>
      </c>
      <c r="P16" s="135">
        <f t="shared" si="1"/>
        <v>98.6</v>
      </c>
      <c r="Q16" s="135">
        <f t="shared" si="1"/>
        <v>0</v>
      </c>
      <c r="R16" s="135">
        <f t="shared" si="1"/>
        <v>0</v>
      </c>
      <c r="S16" s="135">
        <f t="shared" si="1"/>
        <v>0</v>
      </c>
      <c r="T16" s="135">
        <f t="shared" si="1"/>
        <v>0</v>
      </c>
      <c r="U16" s="135">
        <f t="shared" si="1"/>
        <v>0</v>
      </c>
      <c r="V16" s="135">
        <f t="shared" si="1"/>
        <v>0</v>
      </c>
      <c r="W16" s="135">
        <f t="shared" si="1"/>
        <v>0</v>
      </c>
      <c r="X16" s="135">
        <f t="shared" si="1"/>
        <v>0</v>
      </c>
      <c r="Y16" s="135">
        <f t="shared" si="1"/>
        <v>0</v>
      </c>
      <c r="Z16" s="136" t="str">
        <f t="shared" si="1"/>
        <v/>
      </c>
      <c r="AA16" s="90">
        <f t="shared" si="0"/>
        <v>811.2</v>
      </c>
    </row>
    <row r="17" spans="1:27" ht="18" customHeight="1" thickBot="1" x14ac:dyDescent="0.3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3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" customHeight="1" x14ac:dyDescent="0.25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" customHeight="1" x14ac:dyDescent="0.25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" customHeight="1" x14ac:dyDescent="0.25">
      <c r="A21" s="97" t="s">
        <v>42</v>
      </c>
      <c r="B21" s="128">
        <v>286.60000000000002</v>
      </c>
      <c r="C21" s="129"/>
      <c r="D21" s="129"/>
      <c r="E21" s="129"/>
      <c r="F21" s="129"/>
      <c r="G21" s="129"/>
      <c r="H21" s="129">
        <v>240.3</v>
      </c>
      <c r="I21" s="129">
        <v>607.20000000000005</v>
      </c>
      <c r="J21" s="129">
        <v>354.3</v>
      </c>
      <c r="K21" s="129">
        <v>516</v>
      </c>
      <c r="L21" s="129">
        <v>399.6</v>
      </c>
      <c r="M21" s="129">
        <v>293.60000000000002</v>
      </c>
      <c r="N21" s="129">
        <v>493.4</v>
      </c>
      <c r="O21" s="129">
        <v>685.6</v>
      </c>
      <c r="P21" s="129">
        <v>729.1</v>
      </c>
      <c r="Q21" s="129">
        <v>715.3</v>
      </c>
      <c r="R21" s="129">
        <v>717</v>
      </c>
      <c r="S21" s="129">
        <v>720</v>
      </c>
      <c r="T21" s="129">
        <v>792</v>
      </c>
      <c r="U21" s="129">
        <v>806</v>
      </c>
      <c r="V21" s="129">
        <v>800</v>
      </c>
      <c r="W21" s="129">
        <v>761</v>
      </c>
      <c r="X21" s="129">
        <v>516.9</v>
      </c>
      <c r="Y21" s="130">
        <v>737</v>
      </c>
      <c r="Z21" s="131"/>
      <c r="AA21" s="132">
        <f t="shared" si="2"/>
        <v>11170.9</v>
      </c>
    </row>
    <row r="22" spans="1:27" ht="24.9" customHeight="1" x14ac:dyDescent="0.25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" customHeight="1" x14ac:dyDescent="0.25">
      <c r="A23" s="97" t="s">
        <v>44</v>
      </c>
      <c r="B23" s="128">
        <v>500</v>
      </c>
      <c r="C23" s="133">
        <v>500</v>
      </c>
      <c r="D23" s="133">
        <v>500</v>
      </c>
      <c r="E23" s="133">
        <v>500</v>
      </c>
      <c r="F23" s="133">
        <v>500</v>
      </c>
      <c r="G23" s="133">
        <v>500</v>
      </c>
      <c r="H23" s="133">
        <v>500</v>
      </c>
      <c r="I23" s="133">
        <v>500</v>
      </c>
      <c r="J23" s="133">
        <v>500</v>
      </c>
      <c r="K23" s="133">
        <v>500</v>
      </c>
      <c r="L23" s="133">
        <v>500</v>
      </c>
      <c r="M23" s="133">
        <v>487</v>
      </c>
      <c r="N23" s="133">
        <v>189.1</v>
      </c>
      <c r="O23" s="133"/>
      <c r="P23" s="133"/>
      <c r="Q23" s="133">
        <v>117.6</v>
      </c>
      <c r="R23" s="133">
        <v>500</v>
      </c>
      <c r="S23" s="133">
        <v>500</v>
      </c>
      <c r="T23" s="133">
        <v>500</v>
      </c>
      <c r="U23" s="133">
        <v>500</v>
      </c>
      <c r="V23" s="133">
        <v>500</v>
      </c>
      <c r="W23" s="133">
        <v>500</v>
      </c>
      <c r="X23" s="133">
        <v>500</v>
      </c>
      <c r="Y23" s="133">
        <v>500</v>
      </c>
      <c r="Z23" s="131"/>
      <c r="AA23" s="132">
        <f t="shared" si="2"/>
        <v>10293.700000000001</v>
      </c>
    </row>
    <row r="24" spans="1:27" ht="30" customHeight="1" thickBot="1" x14ac:dyDescent="0.3">
      <c r="A24" s="86" t="s">
        <v>48</v>
      </c>
      <c r="B24" s="134">
        <f t="shared" ref="B24:Z24" si="3">IF(LEN(B$2)&gt;0,SUM(B19:B23),"")</f>
        <v>786.6</v>
      </c>
      <c r="C24" s="135">
        <f t="shared" si="3"/>
        <v>500</v>
      </c>
      <c r="D24" s="135">
        <f t="shared" si="3"/>
        <v>500</v>
      </c>
      <c r="E24" s="135">
        <f t="shared" si="3"/>
        <v>500</v>
      </c>
      <c r="F24" s="135">
        <f t="shared" si="3"/>
        <v>500</v>
      </c>
      <c r="G24" s="135">
        <f t="shared" si="3"/>
        <v>500</v>
      </c>
      <c r="H24" s="135">
        <f t="shared" si="3"/>
        <v>740.3</v>
      </c>
      <c r="I24" s="135">
        <f t="shared" si="3"/>
        <v>1107.2</v>
      </c>
      <c r="J24" s="135">
        <f t="shared" si="3"/>
        <v>854.3</v>
      </c>
      <c r="K24" s="135">
        <f t="shared" si="3"/>
        <v>1016</v>
      </c>
      <c r="L24" s="135">
        <f t="shared" si="3"/>
        <v>899.6</v>
      </c>
      <c r="M24" s="135">
        <f t="shared" si="3"/>
        <v>780.6</v>
      </c>
      <c r="N24" s="135">
        <f t="shared" si="3"/>
        <v>682.5</v>
      </c>
      <c r="O24" s="135">
        <f t="shared" si="3"/>
        <v>685.6</v>
      </c>
      <c r="P24" s="135">
        <f t="shared" si="3"/>
        <v>729.1</v>
      </c>
      <c r="Q24" s="135">
        <f t="shared" si="3"/>
        <v>832.9</v>
      </c>
      <c r="R24" s="135">
        <f t="shared" si="3"/>
        <v>1217</v>
      </c>
      <c r="S24" s="135">
        <f t="shared" si="3"/>
        <v>1220</v>
      </c>
      <c r="T24" s="135">
        <f t="shared" si="3"/>
        <v>1292</v>
      </c>
      <c r="U24" s="135">
        <f t="shared" si="3"/>
        <v>1306</v>
      </c>
      <c r="V24" s="135">
        <f t="shared" si="3"/>
        <v>1300</v>
      </c>
      <c r="W24" s="135">
        <f t="shared" si="3"/>
        <v>1261</v>
      </c>
      <c r="X24" s="135">
        <f t="shared" si="3"/>
        <v>1016.9</v>
      </c>
      <c r="Y24" s="135">
        <f t="shared" si="3"/>
        <v>1237</v>
      </c>
      <c r="Z24" s="136" t="str">
        <f t="shared" si="3"/>
        <v/>
      </c>
      <c r="AA24" s="90">
        <f t="shared" si="2"/>
        <v>21464.600000000002</v>
      </c>
    </row>
    <row r="25" spans="1:27" ht="15.9" customHeight="1" x14ac:dyDescent="0.25"/>
    <row r="28" spans="1:27" x14ac:dyDescent="0.25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5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2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MarketOperator2</dc:creator>
  <cp:lastModifiedBy>MarketOperator2</cp:lastModifiedBy>
  <dcterms:created xsi:type="dcterms:W3CDTF">2024-04-16T11:39:40Z</dcterms:created>
  <dcterms:modified xsi:type="dcterms:W3CDTF">2024-04-16T11:39:42Z</dcterms:modified>
</cp:coreProperties>
</file>