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48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</calcChain>
</file>

<file path=xl/sharedStrings.xml><?xml version="1.0" encoding="utf-8"?>
<sst xmlns="http://schemas.openxmlformats.org/spreadsheetml/2006/main" count="117" uniqueCount="53">
  <si>
    <t>Publication on: 15/04/2024 14:07:03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</si>
  <si>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</si>
  <si>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</si>
  <si>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</si>
  <si>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</si>
  <si>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</si>
  <si>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</si>
  <si>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</si>
  <si>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</si>
  <si>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</si>
  <si>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</si>
  <si>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</si>
  <si>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</si>
  <si>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</si>
  <si>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</si>
  <si>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</si>
  <si>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</si>
  <si>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</si>
  <si>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</si>
  <si>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</si>
  <si>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</si>
  <si>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</si>
  <si>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</si>
  <si>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</si>
  <si>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</si>
  <si>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</si>
  <si>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</si>
  <si>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</si>
  <si>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</si>
  <si>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</si>
  <si>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</si>
  <si>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</si>
  <si>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</si>
  <si>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</si>
  <si>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</si>
  <si>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</si>
  <si>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</si>
  <si>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</si>
  <si>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</si>
  <si>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</si>
  <si>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</si>
  <si>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</si>
  <si>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</si>
  <si>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</si>
  <si>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</si>
  <si>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</si>
  <si>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</si>
  <si>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</si>
  <si>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</si>
  <si>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</si>
  <si>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</si>
  <si>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Day-Ahead Market</t>
  </si>
  <si>
    <t>Day-Ahead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</si>
</sst>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  <c:pt idx="0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41-4790-9FF0-25D3B2DA8B8B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  <c:pt idx="0">
                  <c:v>111</c:v>
                </c:pt>
                <c:pt idx="1">
                  <c:v>117</c:v>
                </c:pt>
                <c:pt idx="2">
                  <c:v>101</c:v>
                </c:pt>
                <c:pt idx="3">
                  <c:v>101</c:v>
                </c:pt>
                <c:pt idx="4">
                  <c:v>107</c:v>
                </c:pt>
                <c:pt idx="5">
                  <c:v>133.5</c:v>
                </c:pt>
                <c:pt idx="6">
                  <c:v>258</c:v>
                </c:pt>
                <c:pt idx="7">
                  <c:v>276</c:v>
                </c:pt>
                <c:pt idx="8">
                  <c:v>287</c:v>
                </c:pt>
                <c:pt idx="9">
                  <c:v>268</c:v>
                </c:pt>
                <c:pt idx="10">
                  <c:v>244</c:v>
                </c:pt>
                <c:pt idx="11">
                  <c:v>226</c:v>
                </c:pt>
                <c:pt idx="12">
                  <c:v>209</c:v>
                </c:pt>
                <c:pt idx="13">
                  <c:v>197</c:v>
                </c:pt>
                <c:pt idx="14">
                  <c:v>180</c:v>
                </c:pt>
                <c:pt idx="15">
                  <c:v>197</c:v>
                </c:pt>
                <c:pt idx="16">
                  <c:v>134</c:v>
                </c:pt>
                <c:pt idx="17">
                  <c:v>150</c:v>
                </c:pt>
                <c:pt idx="18">
                  <c:v>170</c:v>
                </c:pt>
                <c:pt idx="19">
                  <c:v>190</c:v>
                </c:pt>
                <c:pt idx="20">
                  <c:v>166.5</c:v>
                </c:pt>
                <c:pt idx="21">
                  <c:v>116</c:v>
                </c:pt>
                <c:pt idx="22">
                  <c:v>101</c:v>
                </c:pt>
                <c:pt idx="23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41-4790-9FF0-25D3B2DA8B8B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1597.9</c:v>
                </c:pt>
                <c:pt idx="1">
                  <c:v>1197.9000000000001</c:v>
                </c:pt>
                <c:pt idx="2">
                  <c:v>1200.32</c:v>
                </c:pt>
                <c:pt idx="3">
                  <c:v>1086.32</c:v>
                </c:pt>
                <c:pt idx="4">
                  <c:v>968.072</c:v>
                </c:pt>
                <c:pt idx="5">
                  <c:v>1097.826</c:v>
                </c:pt>
                <c:pt idx="6">
                  <c:v>1862.905</c:v>
                </c:pt>
                <c:pt idx="7">
                  <c:v>1845.451</c:v>
                </c:pt>
                <c:pt idx="8">
                  <c:v>1692.3139999999999</c:v>
                </c:pt>
                <c:pt idx="9">
                  <c:v>1187.4659999999999</c:v>
                </c:pt>
                <c:pt idx="10">
                  <c:v>754.67499999999995</c:v>
                </c:pt>
                <c:pt idx="11">
                  <c:v>547.9</c:v>
                </c:pt>
                <c:pt idx="12">
                  <c:v>547.9</c:v>
                </c:pt>
                <c:pt idx="13">
                  <c:v>547.9</c:v>
                </c:pt>
                <c:pt idx="14">
                  <c:v>547.9</c:v>
                </c:pt>
                <c:pt idx="15">
                  <c:v>719.9</c:v>
                </c:pt>
                <c:pt idx="16">
                  <c:v>1530.9</c:v>
                </c:pt>
                <c:pt idx="17">
                  <c:v>2460.703</c:v>
                </c:pt>
                <c:pt idx="18">
                  <c:v>2921.5110000000004</c:v>
                </c:pt>
                <c:pt idx="19">
                  <c:v>3445.0889999999999</c:v>
                </c:pt>
                <c:pt idx="20">
                  <c:v>3570.2550000000001</c:v>
                </c:pt>
                <c:pt idx="21">
                  <c:v>2815.5709999999999</c:v>
                </c:pt>
                <c:pt idx="22">
                  <c:v>2282.9</c:v>
                </c:pt>
                <c:pt idx="23">
                  <c:v>2166.5970000000002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41-4790-9FF0-25D3B2DA8B8B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1387.7</c:v>
                </c:pt>
                <c:pt idx="1">
                  <c:v>1571</c:v>
                </c:pt>
                <c:pt idx="2">
                  <c:v>1563</c:v>
                </c:pt>
                <c:pt idx="3">
                  <c:v>1549</c:v>
                </c:pt>
                <c:pt idx="4">
                  <c:v>1559.4</c:v>
                </c:pt>
                <c:pt idx="5">
                  <c:v>1732.7</c:v>
                </c:pt>
                <c:pt idx="6">
                  <c:v>1565</c:v>
                </c:pt>
                <c:pt idx="7">
                  <c:v>1390</c:v>
                </c:pt>
                <c:pt idx="8">
                  <c:v>1312</c:v>
                </c:pt>
                <c:pt idx="9">
                  <c:v>1293.8</c:v>
                </c:pt>
                <c:pt idx="10">
                  <c:v>1198.4000000000001</c:v>
                </c:pt>
                <c:pt idx="11">
                  <c:v>1104</c:v>
                </c:pt>
                <c:pt idx="12">
                  <c:v>902.9</c:v>
                </c:pt>
                <c:pt idx="13">
                  <c:v>743</c:v>
                </c:pt>
                <c:pt idx="14">
                  <c:v>528.4</c:v>
                </c:pt>
                <c:pt idx="15">
                  <c:v>874.5</c:v>
                </c:pt>
                <c:pt idx="16">
                  <c:v>657.1</c:v>
                </c:pt>
                <c:pt idx="17">
                  <c:v>367.6</c:v>
                </c:pt>
                <c:pt idx="18">
                  <c:v>425</c:v>
                </c:pt>
                <c:pt idx="19">
                  <c:v>405</c:v>
                </c:pt>
                <c:pt idx="20">
                  <c:v>404</c:v>
                </c:pt>
                <c:pt idx="21">
                  <c:v>454</c:v>
                </c:pt>
                <c:pt idx="22">
                  <c:v>450.6</c:v>
                </c:pt>
                <c:pt idx="23">
                  <c:v>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41-4790-9FF0-25D3B2DA8B8B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1648.8220000000003</c:v>
                </c:pt>
                <c:pt idx="1">
                  <c:v>1693.9820000000002</c:v>
                </c:pt>
                <c:pt idx="2">
                  <c:v>1642.8690000000006</c:v>
                </c:pt>
                <c:pt idx="3">
                  <c:v>1606.0470000000003</c:v>
                </c:pt>
                <c:pt idx="4">
                  <c:v>1579.731</c:v>
                </c:pt>
                <c:pt idx="5">
                  <c:v>1508.5479999999998</c:v>
                </c:pt>
                <c:pt idx="6">
                  <c:v>1559.4409999999998</c:v>
                </c:pt>
                <c:pt idx="7">
                  <c:v>2182.3760000000007</c:v>
                </c:pt>
                <c:pt idx="8">
                  <c:v>3075.3080000000004</c:v>
                </c:pt>
                <c:pt idx="9">
                  <c:v>3914.3129999999996</c:v>
                </c:pt>
                <c:pt idx="10">
                  <c:v>4543.7589999999991</c:v>
                </c:pt>
                <c:pt idx="11">
                  <c:v>4905.1460000000025</c:v>
                </c:pt>
                <c:pt idx="12">
                  <c:v>5089.1060000000007</c:v>
                </c:pt>
                <c:pt idx="13">
                  <c:v>5062.5689999999995</c:v>
                </c:pt>
                <c:pt idx="14">
                  <c:v>4745.2649999999994</c:v>
                </c:pt>
                <c:pt idx="15">
                  <c:v>4210.0119999999997</c:v>
                </c:pt>
                <c:pt idx="16">
                  <c:v>3580.319</c:v>
                </c:pt>
                <c:pt idx="17">
                  <c:v>2936.1600000000008</c:v>
                </c:pt>
                <c:pt idx="18">
                  <c:v>2462.5590000000002</c:v>
                </c:pt>
                <c:pt idx="19">
                  <c:v>2296.2349999999997</c:v>
                </c:pt>
                <c:pt idx="20">
                  <c:v>2182.9709999999995</c:v>
                </c:pt>
                <c:pt idx="21">
                  <c:v>2232.9909999999995</c:v>
                </c:pt>
                <c:pt idx="22">
                  <c:v>2370.2749999999996</c:v>
                </c:pt>
                <c:pt idx="23">
                  <c:v>2480.1120000000001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41-4790-9FF0-25D3B2DA8B8B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18</c:v>
                </c:pt>
                <c:pt idx="4">
                  <c:v>17</c:v>
                </c:pt>
                <c:pt idx="5">
                  <c:v>19</c:v>
                </c:pt>
                <c:pt idx="6">
                  <c:v>26</c:v>
                </c:pt>
                <c:pt idx="7">
                  <c:v>41</c:v>
                </c:pt>
                <c:pt idx="8">
                  <c:v>61</c:v>
                </c:pt>
                <c:pt idx="9">
                  <c:v>86</c:v>
                </c:pt>
                <c:pt idx="10">
                  <c:v>113</c:v>
                </c:pt>
                <c:pt idx="11">
                  <c:v>134</c:v>
                </c:pt>
                <c:pt idx="12">
                  <c:v>146</c:v>
                </c:pt>
                <c:pt idx="13">
                  <c:v>148</c:v>
                </c:pt>
                <c:pt idx="14">
                  <c:v>139</c:v>
                </c:pt>
                <c:pt idx="15">
                  <c:v>124</c:v>
                </c:pt>
                <c:pt idx="16">
                  <c:v>107</c:v>
                </c:pt>
                <c:pt idx="17">
                  <c:v>89</c:v>
                </c:pt>
                <c:pt idx="18">
                  <c:v>83</c:v>
                </c:pt>
                <c:pt idx="19">
                  <c:v>85</c:v>
                </c:pt>
                <c:pt idx="20">
                  <c:v>91</c:v>
                </c:pt>
                <c:pt idx="21">
                  <c:v>99</c:v>
                </c:pt>
                <c:pt idx="22">
                  <c:v>102</c:v>
                </c:pt>
                <c:pt idx="23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41-4790-9FF0-25D3B2DA8B8B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  <c:pt idx="5">
                  <c:v>96</c:v>
                </c:pt>
                <c:pt idx="6">
                  <c:v>276</c:v>
                </c:pt>
                <c:pt idx="7">
                  <c:v>250</c:v>
                </c:pt>
                <c:pt idx="8">
                  <c:v>90</c:v>
                </c:pt>
                <c:pt idx="9">
                  <c:v>13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4">
                  <c:v>38</c:v>
                </c:pt>
                <c:pt idx="15">
                  <c:v>38</c:v>
                </c:pt>
                <c:pt idx="16">
                  <c:v>64</c:v>
                </c:pt>
                <c:pt idx="17">
                  <c:v>414</c:v>
                </c:pt>
                <c:pt idx="18">
                  <c:v>867</c:v>
                </c:pt>
                <c:pt idx="19">
                  <c:v>961</c:v>
                </c:pt>
                <c:pt idx="20">
                  <c:v>898</c:v>
                </c:pt>
                <c:pt idx="21">
                  <c:v>566</c:v>
                </c:pt>
                <c:pt idx="22">
                  <c:v>461</c:v>
                </c:pt>
                <c:pt idx="23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41-4790-9FF0-25D3B2DA8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4931.4409999999998</c:v>
                </c:pt>
                <c:pt idx="1">
                  <c:v>4596.9010000000007</c:v>
                </c:pt>
                <c:pt idx="2">
                  <c:v>4525.2120000000004</c:v>
                </c:pt>
                <c:pt idx="3">
                  <c:v>4360.3870000000024</c:v>
                </c:pt>
                <c:pt idx="4">
                  <c:v>4231.2120000000023</c:v>
                </c:pt>
                <c:pt idx="5">
                  <c:v>4587.5779999999995</c:v>
                </c:pt>
                <c:pt idx="6">
                  <c:v>5547.3949999999995</c:v>
                </c:pt>
                <c:pt idx="7">
                  <c:v>5984.827000000002</c:v>
                </c:pt>
                <c:pt idx="8">
                  <c:v>6517.6219999999985</c:v>
                </c:pt>
                <c:pt idx="9">
                  <c:v>6762.6260000000011</c:v>
                </c:pt>
                <c:pt idx="10">
                  <c:v>6879.8109999999997</c:v>
                </c:pt>
                <c:pt idx="11">
                  <c:v>6943.0369999999984</c:v>
                </c:pt>
                <c:pt idx="12">
                  <c:v>6920.9010000000017</c:v>
                </c:pt>
                <c:pt idx="13">
                  <c:v>6698.4829999999984</c:v>
                </c:pt>
                <c:pt idx="14">
                  <c:v>6178.5420000000022</c:v>
                </c:pt>
                <c:pt idx="15">
                  <c:v>6163.4489999999987</c:v>
                </c:pt>
                <c:pt idx="16">
                  <c:v>6073.3150000000005</c:v>
                </c:pt>
                <c:pt idx="17">
                  <c:v>6417.4240000000009</c:v>
                </c:pt>
                <c:pt idx="18">
                  <c:v>6929.07</c:v>
                </c:pt>
                <c:pt idx="19">
                  <c:v>7382.3240000000033</c:v>
                </c:pt>
                <c:pt idx="20">
                  <c:v>7312.7259999999997</c:v>
                </c:pt>
                <c:pt idx="21">
                  <c:v>6283.5569999999998</c:v>
                </c:pt>
                <c:pt idx="22">
                  <c:v>5767.7580000000007</c:v>
                </c:pt>
                <c:pt idx="23">
                  <c:v>5323.7250000000013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F41-4790-9FF0-25D3B2DA8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31.34</c:v>
                </c:pt>
                <c:pt idx="1">
                  <c:v>48.76</c:v>
                </c:pt>
                <c:pt idx="2">
                  <c:v>55</c:v>
                </c:pt>
                <c:pt idx="3">
                  <c:v>55</c:v>
                </c:pt>
                <c:pt idx="4">
                  <c:v>55.81</c:v>
                </c:pt>
                <c:pt idx="5">
                  <c:v>62.72</c:v>
                </c:pt>
                <c:pt idx="6">
                  <c:v>95</c:v>
                </c:pt>
                <c:pt idx="7">
                  <c:v>93.92</c:v>
                </c:pt>
                <c:pt idx="8">
                  <c:v>88.54</c:v>
                </c:pt>
                <c:pt idx="9">
                  <c:v>69.849999999999994</c:v>
                </c:pt>
                <c:pt idx="10">
                  <c:v>56.8</c:v>
                </c:pt>
                <c:pt idx="11">
                  <c:v>35.03</c:v>
                </c:pt>
                <c:pt idx="12">
                  <c:v>32.29</c:v>
                </c:pt>
                <c:pt idx="13">
                  <c:v>37.83</c:v>
                </c:pt>
                <c:pt idx="14">
                  <c:v>44.06</c:v>
                </c:pt>
                <c:pt idx="15">
                  <c:v>52.05</c:v>
                </c:pt>
                <c:pt idx="16">
                  <c:v>66.61</c:v>
                </c:pt>
                <c:pt idx="17">
                  <c:v>80.239999999999995</c:v>
                </c:pt>
                <c:pt idx="18">
                  <c:v>76.58</c:v>
                </c:pt>
                <c:pt idx="19">
                  <c:v>90.28</c:v>
                </c:pt>
                <c:pt idx="20">
                  <c:v>92.9</c:v>
                </c:pt>
                <c:pt idx="21">
                  <c:v>72.16</c:v>
                </c:pt>
                <c:pt idx="22">
                  <c:v>60.73</c:v>
                </c:pt>
                <c:pt idx="23">
                  <c:v>65.209999999999994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F41-4790-9FF0-25D3B2DA8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A8" sqref="AA8"/>
    </sheetView>
  </sheetViews>
  <sheetFormatPr defaultColWidth="9.140625" defaultRowHeight="15.95" customHeight="1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45398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4931.4220000000005</v>
      </c>
      <c r="C4" s="18">
        <v>4596.8819999999996</v>
      </c>
      <c r="D4" s="18">
        <v>4525.1889999999994</v>
      </c>
      <c r="E4" s="18">
        <v>4360.3670000000002</v>
      </c>
      <c r="F4" s="18">
        <v>4231.2030000000004</v>
      </c>
      <c r="G4" s="18">
        <v>4587.5739999999996</v>
      </c>
      <c r="H4" s="18">
        <v>5547.3460000000014</v>
      </c>
      <c r="I4" s="18">
        <v>5984.8269999999975</v>
      </c>
      <c r="J4" s="18">
        <v>6517.6219999999985</v>
      </c>
      <c r="K4" s="18">
        <v>6762.5790000000006</v>
      </c>
      <c r="L4" s="18">
        <v>6879.833999999998</v>
      </c>
      <c r="M4" s="18">
        <v>6943.0460000000003</v>
      </c>
      <c r="N4" s="18">
        <v>6920.9060000000009</v>
      </c>
      <c r="O4" s="18">
        <v>6698.4689999999991</v>
      </c>
      <c r="P4" s="18">
        <v>6178.5649999999987</v>
      </c>
      <c r="Q4" s="18">
        <v>6163.4119999999975</v>
      </c>
      <c r="R4" s="18">
        <v>6073.3189999999986</v>
      </c>
      <c r="S4" s="18">
        <v>6417.4630000000006</v>
      </c>
      <c r="T4" s="18">
        <v>6929.0700000000006</v>
      </c>
      <c r="U4" s="18">
        <v>7382.3239999999996</v>
      </c>
      <c r="V4" s="18">
        <v>7312.7259999999987</v>
      </c>
      <c r="W4" s="18">
        <v>6283.561999999999</v>
      </c>
      <c r="X4" s="18">
        <v>5767.7749999999996</v>
      </c>
      <c r="Y4" s="18">
        <v>5323.7089999999989</v>
      </c>
      <c r="Z4" s="19"/>
      <c r="AA4" s="20">
        <f>SUM(B4:Z4)</f>
        <v>143319.19099999999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31.34</v>
      </c>
      <c r="C7" s="28">
        <v>48.76</v>
      </c>
      <c r="D7" s="28">
        <v>55</v>
      </c>
      <c r="E7" s="28">
        <v>55</v>
      </c>
      <c r="F7" s="28">
        <v>55.81</v>
      </c>
      <c r="G7" s="28">
        <v>62.72</v>
      </c>
      <c r="H7" s="28">
        <v>95</v>
      </c>
      <c r="I7" s="28">
        <v>93.92</v>
      </c>
      <c r="J7" s="28">
        <v>88.54</v>
      </c>
      <c r="K7" s="28">
        <v>69.849999999999994</v>
      </c>
      <c r="L7" s="28">
        <v>56.8</v>
      </c>
      <c r="M7" s="28">
        <v>35.03</v>
      </c>
      <c r="N7" s="28">
        <v>32.29</v>
      </c>
      <c r="O7" s="28">
        <v>37.83</v>
      </c>
      <c r="P7" s="28">
        <v>44.06</v>
      </c>
      <c r="Q7" s="28">
        <v>52.05</v>
      </c>
      <c r="R7" s="28">
        <v>66.61</v>
      </c>
      <c r="S7" s="28">
        <v>80.239999999999995</v>
      </c>
      <c r="T7" s="28">
        <v>76.58</v>
      </c>
      <c r="U7" s="28">
        <v>90.28</v>
      </c>
      <c r="V7" s="28">
        <v>92.9</v>
      </c>
      <c r="W7" s="28">
        <v>72.16</v>
      </c>
      <c r="X7" s="28">
        <v>60.73</v>
      </c>
      <c r="Y7" s="28">
        <v>65.209999999999994</v>
      </c>
      <c r="Z7" s="29"/>
      <c r="AA7" s="30">
        <f>IF(SUM(B7:Z7)&lt;&gt;0,AVERAGEIF(B7:Z7,"&lt;&gt;"""),"")</f>
        <v>63.279583333333335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>
        <v>170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170</v>
      </c>
    </row>
    <row r="11" spans="1:27" ht="24.95" customHeight="1" x14ac:dyDescent="0.2">
      <c r="A11" s="45" t="s">
        <v>7</v>
      </c>
      <c r="B11" s="46">
        <v>111</v>
      </c>
      <c r="C11" s="47">
        <v>117</v>
      </c>
      <c r="D11" s="47">
        <v>101</v>
      </c>
      <c r="E11" s="47">
        <v>101</v>
      </c>
      <c r="F11" s="47">
        <v>107</v>
      </c>
      <c r="G11" s="47">
        <v>133.5</v>
      </c>
      <c r="H11" s="47">
        <v>258</v>
      </c>
      <c r="I11" s="47">
        <v>276</v>
      </c>
      <c r="J11" s="47">
        <v>287</v>
      </c>
      <c r="K11" s="47">
        <v>268</v>
      </c>
      <c r="L11" s="47">
        <v>244</v>
      </c>
      <c r="M11" s="47">
        <v>226</v>
      </c>
      <c r="N11" s="47">
        <v>209</v>
      </c>
      <c r="O11" s="47">
        <v>197</v>
      </c>
      <c r="P11" s="47">
        <v>180</v>
      </c>
      <c r="Q11" s="47">
        <v>197</v>
      </c>
      <c r="R11" s="47">
        <v>134</v>
      </c>
      <c r="S11" s="47">
        <v>150</v>
      </c>
      <c r="T11" s="47">
        <v>170</v>
      </c>
      <c r="U11" s="47">
        <v>190</v>
      </c>
      <c r="V11" s="47">
        <v>166.5</v>
      </c>
      <c r="W11" s="47">
        <v>116</v>
      </c>
      <c r="X11" s="47">
        <v>101</v>
      </c>
      <c r="Y11" s="47">
        <v>101</v>
      </c>
      <c r="Z11" s="48"/>
      <c r="AA11" s="49">
        <f t="shared" si="0"/>
        <v>4141</v>
      </c>
    </row>
    <row r="12" spans="1:27" ht="24.95" customHeight="1" x14ac:dyDescent="0.2">
      <c r="A12" s="50" t="s">
        <v>8</v>
      </c>
      <c r="B12" s="51">
        <v>1597.9</v>
      </c>
      <c r="C12" s="52">
        <v>1197.9000000000001</v>
      </c>
      <c r="D12" s="52">
        <v>1200.32</v>
      </c>
      <c r="E12" s="52">
        <v>1086.32</v>
      </c>
      <c r="F12" s="52">
        <v>968.072</v>
      </c>
      <c r="G12" s="52">
        <v>1097.826</v>
      </c>
      <c r="H12" s="52">
        <v>1862.905</v>
      </c>
      <c r="I12" s="52">
        <v>1845.451</v>
      </c>
      <c r="J12" s="52">
        <v>1692.3139999999999</v>
      </c>
      <c r="K12" s="52">
        <v>1187.4659999999999</v>
      </c>
      <c r="L12" s="52">
        <v>754.67499999999995</v>
      </c>
      <c r="M12" s="52">
        <v>547.9</v>
      </c>
      <c r="N12" s="52">
        <v>547.9</v>
      </c>
      <c r="O12" s="52">
        <v>547.9</v>
      </c>
      <c r="P12" s="52">
        <v>547.9</v>
      </c>
      <c r="Q12" s="52">
        <v>719.9</v>
      </c>
      <c r="R12" s="52">
        <v>1530.9</v>
      </c>
      <c r="S12" s="52">
        <v>2460.703</v>
      </c>
      <c r="T12" s="52">
        <v>2921.5110000000004</v>
      </c>
      <c r="U12" s="52">
        <v>3445.0889999999999</v>
      </c>
      <c r="V12" s="52">
        <v>3570.2550000000001</v>
      </c>
      <c r="W12" s="52">
        <v>2815.5709999999999</v>
      </c>
      <c r="X12" s="52">
        <v>2282.9</v>
      </c>
      <c r="Y12" s="52">
        <v>2166.5970000000002</v>
      </c>
      <c r="Z12" s="53"/>
      <c r="AA12" s="54">
        <f t="shared" si="0"/>
        <v>38596.17500000001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>
        <v>96</v>
      </c>
      <c r="H13" s="52">
        <v>276</v>
      </c>
      <c r="I13" s="52">
        <v>250</v>
      </c>
      <c r="J13" s="52">
        <v>90</v>
      </c>
      <c r="K13" s="52">
        <v>13</v>
      </c>
      <c r="L13" s="52">
        <v>26</v>
      </c>
      <c r="M13" s="52">
        <v>26</v>
      </c>
      <c r="N13" s="52">
        <v>26</v>
      </c>
      <c r="O13" s="52"/>
      <c r="P13" s="52">
        <v>38</v>
      </c>
      <c r="Q13" s="52">
        <v>38</v>
      </c>
      <c r="R13" s="52">
        <v>64</v>
      </c>
      <c r="S13" s="52">
        <v>414</v>
      </c>
      <c r="T13" s="52">
        <v>867</v>
      </c>
      <c r="U13" s="52">
        <v>961</v>
      </c>
      <c r="V13" s="52">
        <v>898</v>
      </c>
      <c r="W13" s="52">
        <v>566</v>
      </c>
      <c r="X13" s="52">
        <v>461</v>
      </c>
      <c r="Y13" s="52">
        <v>60</v>
      </c>
      <c r="Z13" s="53"/>
      <c r="AA13" s="54">
        <f t="shared" si="0"/>
        <v>5170</v>
      </c>
    </row>
    <row r="14" spans="1:27" ht="24.95" customHeight="1" x14ac:dyDescent="0.2">
      <c r="A14" s="55" t="s">
        <v>10</v>
      </c>
      <c r="B14" s="56">
        <v>1648.8220000000003</v>
      </c>
      <c r="C14" s="57">
        <v>1693.9820000000002</v>
      </c>
      <c r="D14" s="57">
        <v>1642.8690000000006</v>
      </c>
      <c r="E14" s="57">
        <v>1606.0470000000003</v>
      </c>
      <c r="F14" s="57">
        <v>1579.731</v>
      </c>
      <c r="G14" s="57">
        <v>1508.5479999999998</v>
      </c>
      <c r="H14" s="57">
        <v>1559.4409999999998</v>
      </c>
      <c r="I14" s="57">
        <v>2182.3760000000007</v>
      </c>
      <c r="J14" s="57">
        <v>3075.3080000000004</v>
      </c>
      <c r="K14" s="57">
        <v>3914.3129999999996</v>
      </c>
      <c r="L14" s="57">
        <v>4543.7589999999991</v>
      </c>
      <c r="M14" s="57">
        <v>4905.1460000000025</v>
      </c>
      <c r="N14" s="57">
        <v>5089.1060000000007</v>
      </c>
      <c r="O14" s="57">
        <v>5062.5689999999995</v>
      </c>
      <c r="P14" s="57">
        <v>4745.2649999999994</v>
      </c>
      <c r="Q14" s="57">
        <v>4210.0119999999997</v>
      </c>
      <c r="R14" s="57">
        <v>3580.319</v>
      </c>
      <c r="S14" s="57">
        <v>2936.1600000000008</v>
      </c>
      <c r="T14" s="57">
        <v>2462.5590000000002</v>
      </c>
      <c r="U14" s="57">
        <v>2296.2349999999997</v>
      </c>
      <c r="V14" s="57">
        <v>2182.9709999999995</v>
      </c>
      <c r="W14" s="57">
        <v>2232.9909999999995</v>
      </c>
      <c r="X14" s="57">
        <v>2370.2749999999996</v>
      </c>
      <c r="Y14" s="57">
        <v>2480.1120000000001</v>
      </c>
      <c r="Z14" s="58"/>
      <c r="AA14" s="59">
        <f t="shared" si="0"/>
        <v>69508.915999999997</v>
      </c>
    </row>
    <row r="15" spans="1:27" ht="24.95" customHeight="1" x14ac:dyDescent="0.2">
      <c r="A15" s="55" t="s">
        <v>11</v>
      </c>
      <c r="B15" s="56">
        <v>16</v>
      </c>
      <c r="C15" s="57">
        <v>17</v>
      </c>
      <c r="D15" s="57">
        <v>18</v>
      </c>
      <c r="E15" s="57">
        <v>18</v>
      </c>
      <c r="F15" s="57">
        <v>17</v>
      </c>
      <c r="G15" s="57">
        <v>19</v>
      </c>
      <c r="H15" s="57">
        <v>26</v>
      </c>
      <c r="I15" s="57">
        <v>41</v>
      </c>
      <c r="J15" s="57">
        <v>61</v>
      </c>
      <c r="K15" s="57">
        <v>86</v>
      </c>
      <c r="L15" s="57">
        <v>113</v>
      </c>
      <c r="M15" s="57">
        <v>134</v>
      </c>
      <c r="N15" s="57">
        <v>146</v>
      </c>
      <c r="O15" s="57">
        <v>148</v>
      </c>
      <c r="P15" s="57">
        <v>139</v>
      </c>
      <c r="Q15" s="57">
        <v>124</v>
      </c>
      <c r="R15" s="57">
        <v>107</v>
      </c>
      <c r="S15" s="57">
        <v>89</v>
      </c>
      <c r="T15" s="57">
        <v>83</v>
      </c>
      <c r="U15" s="57">
        <v>85</v>
      </c>
      <c r="V15" s="57">
        <v>91</v>
      </c>
      <c r="W15" s="57">
        <v>99</v>
      </c>
      <c r="X15" s="57">
        <v>102</v>
      </c>
      <c r="Y15" s="57">
        <v>101</v>
      </c>
      <c r="Z15" s="58"/>
      <c r="AA15" s="59">
        <f t="shared" si="0"/>
        <v>1880</v>
      </c>
    </row>
    <row r="16" spans="1:27" ht="30" customHeight="1" thickBot="1" x14ac:dyDescent="0.25">
      <c r="A16" s="60" t="s">
        <v>12</v>
      </c>
      <c r="B16" s="61">
        <f>IF(LEN(B$2)&gt;0,SUM(B10:B15),"")</f>
        <v>3543.7220000000007</v>
      </c>
      <c r="C16" s="62">
        <f t="shared" ref="C16:Z16" si="1">IF(LEN(C$2)&gt;0,SUM(C10:C15),"")</f>
        <v>3025.8820000000005</v>
      </c>
      <c r="D16" s="62">
        <f t="shared" si="1"/>
        <v>2962.1890000000003</v>
      </c>
      <c r="E16" s="62">
        <f t="shared" si="1"/>
        <v>2811.3670000000002</v>
      </c>
      <c r="F16" s="62">
        <f t="shared" si="1"/>
        <v>2671.8029999999999</v>
      </c>
      <c r="G16" s="62">
        <f t="shared" si="1"/>
        <v>2854.8739999999998</v>
      </c>
      <c r="H16" s="62">
        <f t="shared" si="1"/>
        <v>3982.3459999999995</v>
      </c>
      <c r="I16" s="62">
        <f t="shared" si="1"/>
        <v>4594.8270000000011</v>
      </c>
      <c r="J16" s="62">
        <f t="shared" si="1"/>
        <v>5205.6220000000003</v>
      </c>
      <c r="K16" s="62">
        <f t="shared" si="1"/>
        <v>5468.7789999999995</v>
      </c>
      <c r="L16" s="62">
        <f t="shared" si="1"/>
        <v>5681.4339999999993</v>
      </c>
      <c r="M16" s="62">
        <f t="shared" si="1"/>
        <v>5839.0460000000021</v>
      </c>
      <c r="N16" s="62">
        <f t="shared" si="1"/>
        <v>6018.0060000000003</v>
      </c>
      <c r="O16" s="62">
        <f t="shared" si="1"/>
        <v>5955.4689999999991</v>
      </c>
      <c r="P16" s="62">
        <f t="shared" si="1"/>
        <v>5650.1649999999991</v>
      </c>
      <c r="Q16" s="62">
        <f t="shared" si="1"/>
        <v>5288.9119999999994</v>
      </c>
      <c r="R16" s="62">
        <f t="shared" si="1"/>
        <v>5416.2190000000001</v>
      </c>
      <c r="S16" s="62">
        <f t="shared" si="1"/>
        <v>6049.8630000000012</v>
      </c>
      <c r="T16" s="62">
        <f t="shared" si="1"/>
        <v>6504.0700000000006</v>
      </c>
      <c r="U16" s="62">
        <f t="shared" si="1"/>
        <v>6977.3239999999996</v>
      </c>
      <c r="V16" s="62">
        <f t="shared" si="1"/>
        <v>6908.7259999999997</v>
      </c>
      <c r="W16" s="62">
        <f t="shared" si="1"/>
        <v>5829.5619999999999</v>
      </c>
      <c r="X16" s="62">
        <f t="shared" si="1"/>
        <v>5317.1749999999993</v>
      </c>
      <c r="Y16" s="62">
        <f t="shared" si="1"/>
        <v>4908.7090000000007</v>
      </c>
      <c r="Z16" s="63" t="str">
        <f t="shared" si="1"/>
        <v/>
      </c>
      <c r="AA16" s="64">
        <f>SUM(AA10:AA15)</f>
        <v>119466.09100000001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0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78"/>
      <c r="AA21" s="79">
        <f t="shared" si="2"/>
        <v>0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0</v>
      </c>
      <c r="O25" s="88">
        <f t="shared" si="3"/>
        <v>0</v>
      </c>
      <c r="P25" s="88">
        <f t="shared" si="3"/>
        <v>0</v>
      </c>
      <c r="Q25" s="88">
        <f t="shared" si="3"/>
        <v>0</v>
      </c>
      <c r="R25" s="88">
        <f t="shared" si="3"/>
        <v>0</v>
      </c>
      <c r="S25" s="88">
        <f t="shared" si="3"/>
        <v>0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0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1541.9</v>
      </c>
      <c r="C28" s="72">
        <v>1551.9</v>
      </c>
      <c r="D28" s="72">
        <v>1524.9</v>
      </c>
      <c r="E28" s="72">
        <v>1481.9</v>
      </c>
      <c r="F28" s="72">
        <v>1440.9</v>
      </c>
      <c r="G28" s="72">
        <v>1526.4</v>
      </c>
      <c r="H28" s="72">
        <v>1726.9</v>
      </c>
      <c r="I28" s="72">
        <v>1953.9</v>
      </c>
      <c r="J28" s="72">
        <v>2265.9</v>
      </c>
      <c r="K28" s="72">
        <v>2586.9</v>
      </c>
      <c r="L28" s="72">
        <v>2936.9</v>
      </c>
      <c r="M28" s="72">
        <v>3175.9</v>
      </c>
      <c r="N28" s="72">
        <v>3299.9</v>
      </c>
      <c r="O28" s="72">
        <v>3259.9</v>
      </c>
      <c r="P28" s="72">
        <v>3121.9</v>
      </c>
      <c r="Q28" s="72">
        <v>2878.9</v>
      </c>
      <c r="R28" s="72">
        <v>2512.9</v>
      </c>
      <c r="S28" s="72">
        <v>2547.9</v>
      </c>
      <c r="T28" s="72">
        <v>2767.9</v>
      </c>
      <c r="U28" s="72">
        <v>2797.9</v>
      </c>
      <c r="V28" s="72">
        <v>2735.4</v>
      </c>
      <c r="W28" s="72">
        <v>2432.9</v>
      </c>
      <c r="X28" s="72">
        <v>2320.9</v>
      </c>
      <c r="Y28" s="72">
        <v>1911.9</v>
      </c>
      <c r="Z28" s="73"/>
      <c r="AA28" s="74">
        <f>SUM(B28:Z28)</f>
        <v>56302.60000000002</v>
      </c>
    </row>
    <row r="29" spans="1:27" ht="24.95" customHeight="1" x14ac:dyDescent="0.2">
      <c r="A29" s="75" t="s">
        <v>23</v>
      </c>
      <c r="B29" s="76">
        <v>1192.8219999999999</v>
      </c>
      <c r="C29" s="77">
        <v>1254.982</v>
      </c>
      <c r="D29" s="77">
        <v>1218.289</v>
      </c>
      <c r="E29" s="77">
        <v>1211.4670000000001</v>
      </c>
      <c r="F29" s="77">
        <v>1261.903</v>
      </c>
      <c r="G29" s="77">
        <v>1324.4739999999999</v>
      </c>
      <c r="H29" s="77">
        <v>2007.4459999999999</v>
      </c>
      <c r="I29" s="77">
        <v>2213.9270000000001</v>
      </c>
      <c r="J29" s="77">
        <v>2543.7220000000002</v>
      </c>
      <c r="K29" s="77">
        <v>2734.8789999999999</v>
      </c>
      <c r="L29" s="77">
        <v>2729.5340000000001</v>
      </c>
      <c r="M29" s="77">
        <v>2841.1460000000002</v>
      </c>
      <c r="N29" s="77">
        <v>2879.1060000000002</v>
      </c>
      <c r="O29" s="77">
        <v>2842.569</v>
      </c>
      <c r="P29" s="77">
        <v>2703.2649999999999</v>
      </c>
      <c r="Q29" s="77">
        <v>2496.0120000000002</v>
      </c>
      <c r="R29" s="77">
        <v>2262.319</v>
      </c>
      <c r="S29" s="77">
        <v>2228.9630000000002</v>
      </c>
      <c r="T29" s="77">
        <v>1912.17</v>
      </c>
      <c r="U29" s="77">
        <v>2245.424</v>
      </c>
      <c r="V29" s="77">
        <v>2218.326</v>
      </c>
      <c r="W29" s="77">
        <v>1521.662</v>
      </c>
      <c r="X29" s="77">
        <v>1455.2750000000001</v>
      </c>
      <c r="Y29" s="77">
        <v>1592.809</v>
      </c>
      <c r="Z29" s="78"/>
      <c r="AA29" s="79">
        <f>SUM(B29:Z29)</f>
        <v>48892.491000000002</v>
      </c>
    </row>
    <row r="30" spans="1:27" ht="24.95" customHeight="1" x14ac:dyDescent="0.2">
      <c r="A30" s="82" t="s">
        <v>24</v>
      </c>
      <c r="B30" s="80">
        <v>1444</v>
      </c>
      <c r="C30" s="81">
        <v>874</v>
      </c>
      <c r="D30" s="81">
        <v>874</v>
      </c>
      <c r="E30" s="81">
        <v>760</v>
      </c>
      <c r="F30" s="81">
        <v>624</v>
      </c>
      <c r="G30" s="81">
        <v>644</v>
      </c>
      <c r="H30" s="81">
        <v>904</v>
      </c>
      <c r="I30" s="81">
        <v>904</v>
      </c>
      <c r="J30" s="81">
        <v>864</v>
      </c>
      <c r="K30" s="81">
        <v>644</v>
      </c>
      <c r="L30" s="81">
        <v>404</v>
      </c>
      <c r="M30" s="81">
        <v>224</v>
      </c>
      <c r="N30" s="81">
        <v>224</v>
      </c>
      <c r="O30" s="81">
        <v>224</v>
      </c>
      <c r="P30" s="81">
        <v>224</v>
      </c>
      <c r="Q30" s="81">
        <v>396</v>
      </c>
      <c r="R30" s="81">
        <v>1167</v>
      </c>
      <c r="S30" s="81">
        <v>1592</v>
      </c>
      <c r="T30" s="81">
        <v>2249</v>
      </c>
      <c r="U30" s="81">
        <v>2339</v>
      </c>
      <c r="V30" s="81">
        <v>2359</v>
      </c>
      <c r="W30" s="81">
        <v>2329</v>
      </c>
      <c r="X30" s="81">
        <v>1959</v>
      </c>
      <c r="Y30" s="81">
        <v>1819</v>
      </c>
      <c r="Z30" s="83"/>
      <c r="AA30" s="84">
        <f>SUM(B30:Z30)</f>
        <v>26045</v>
      </c>
    </row>
    <row r="31" spans="1:27" ht="30" customHeight="1" thickBot="1" x14ac:dyDescent="0.25">
      <c r="A31" s="60" t="s">
        <v>25</v>
      </c>
      <c r="B31" s="61">
        <f>IF(LEN(B$2)&gt;0,SUM(B28:B30),"")</f>
        <v>4178.7219999999998</v>
      </c>
      <c r="C31" s="62">
        <f t="shared" ref="C31:Z31" si="4">IF(LEN(C$2)&gt;0,SUM(C28:C30),"")</f>
        <v>3680.8820000000001</v>
      </c>
      <c r="D31" s="62">
        <f t="shared" si="4"/>
        <v>3617.1890000000003</v>
      </c>
      <c r="E31" s="62">
        <f t="shared" si="4"/>
        <v>3453.3670000000002</v>
      </c>
      <c r="F31" s="62">
        <f t="shared" si="4"/>
        <v>3326.8029999999999</v>
      </c>
      <c r="G31" s="62">
        <f t="shared" si="4"/>
        <v>3494.8739999999998</v>
      </c>
      <c r="H31" s="62">
        <f t="shared" si="4"/>
        <v>4638.3459999999995</v>
      </c>
      <c r="I31" s="62">
        <f t="shared" si="4"/>
        <v>5071.8270000000002</v>
      </c>
      <c r="J31" s="62">
        <f t="shared" si="4"/>
        <v>5673.6220000000003</v>
      </c>
      <c r="K31" s="62">
        <f t="shared" si="4"/>
        <v>5965.7790000000005</v>
      </c>
      <c r="L31" s="62">
        <f t="shared" si="4"/>
        <v>6070.4340000000002</v>
      </c>
      <c r="M31" s="62">
        <f t="shared" si="4"/>
        <v>6241.0460000000003</v>
      </c>
      <c r="N31" s="62">
        <f t="shared" si="4"/>
        <v>6403.0060000000003</v>
      </c>
      <c r="O31" s="62">
        <f t="shared" si="4"/>
        <v>6326.4690000000001</v>
      </c>
      <c r="P31" s="62">
        <f t="shared" si="4"/>
        <v>6049.165</v>
      </c>
      <c r="Q31" s="62">
        <f t="shared" si="4"/>
        <v>5770.9120000000003</v>
      </c>
      <c r="R31" s="62">
        <f t="shared" si="4"/>
        <v>5942.2190000000001</v>
      </c>
      <c r="S31" s="62">
        <f t="shared" si="4"/>
        <v>6368.8630000000003</v>
      </c>
      <c r="T31" s="62">
        <f t="shared" si="4"/>
        <v>6929.07</v>
      </c>
      <c r="U31" s="62">
        <f t="shared" si="4"/>
        <v>7382.3240000000005</v>
      </c>
      <c r="V31" s="62">
        <f t="shared" si="4"/>
        <v>7312.7260000000006</v>
      </c>
      <c r="W31" s="62">
        <f t="shared" si="4"/>
        <v>6283.5619999999999</v>
      </c>
      <c r="X31" s="62">
        <f t="shared" si="4"/>
        <v>5735.1750000000002</v>
      </c>
      <c r="Y31" s="62">
        <f t="shared" si="4"/>
        <v>5323.7089999999998</v>
      </c>
      <c r="Z31" s="63" t="str">
        <f t="shared" si="4"/>
        <v/>
      </c>
      <c r="AA31" s="64">
        <f>SUM(AA28:AA30)</f>
        <v>131240.09100000001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>
        <v>285</v>
      </c>
      <c r="C34" s="95">
        <v>300</v>
      </c>
      <c r="D34" s="95">
        <v>300</v>
      </c>
      <c r="E34" s="95">
        <v>300</v>
      </c>
      <c r="F34" s="95">
        <v>300</v>
      </c>
      <c r="G34" s="95">
        <v>287</v>
      </c>
      <c r="H34" s="95">
        <v>301</v>
      </c>
      <c r="I34" s="95">
        <v>252</v>
      </c>
      <c r="J34" s="95">
        <v>222</v>
      </c>
      <c r="K34" s="95">
        <v>277</v>
      </c>
      <c r="L34" s="95">
        <v>204</v>
      </c>
      <c r="M34" s="95">
        <v>217</v>
      </c>
      <c r="N34" s="95">
        <v>205</v>
      </c>
      <c r="O34" s="95">
        <v>205</v>
      </c>
      <c r="P34" s="95">
        <v>216</v>
      </c>
      <c r="Q34" s="95">
        <v>275</v>
      </c>
      <c r="R34" s="95">
        <v>260</v>
      </c>
      <c r="S34" s="95">
        <v>160</v>
      </c>
      <c r="T34" s="95">
        <v>330</v>
      </c>
      <c r="U34" s="95">
        <v>330</v>
      </c>
      <c r="V34" s="95">
        <v>330</v>
      </c>
      <c r="W34" s="95">
        <v>330</v>
      </c>
      <c r="X34" s="95">
        <v>258</v>
      </c>
      <c r="Y34" s="95">
        <v>245</v>
      </c>
      <c r="Z34" s="96"/>
      <c r="AA34" s="74">
        <f t="shared" ref="AA34:AA39" si="5">SUM(B34:Z34)</f>
        <v>6389</v>
      </c>
    </row>
    <row r="35" spans="1:27" ht="24.95" customHeight="1" x14ac:dyDescent="0.2">
      <c r="A35" s="97" t="s">
        <v>28</v>
      </c>
      <c r="B35" s="98">
        <v>300</v>
      </c>
      <c r="C35" s="99">
        <v>300</v>
      </c>
      <c r="D35" s="99">
        <v>300</v>
      </c>
      <c r="E35" s="99">
        <v>300</v>
      </c>
      <c r="F35" s="99">
        <v>300</v>
      </c>
      <c r="G35" s="99">
        <v>300</v>
      </c>
      <c r="H35" s="99">
        <v>300</v>
      </c>
      <c r="I35" s="99">
        <v>170</v>
      </c>
      <c r="J35" s="99">
        <v>191</v>
      </c>
      <c r="K35" s="99">
        <v>149</v>
      </c>
      <c r="L35" s="99">
        <v>165</v>
      </c>
      <c r="M35" s="99">
        <v>165</v>
      </c>
      <c r="N35" s="99">
        <v>160</v>
      </c>
      <c r="O35" s="99">
        <v>149</v>
      </c>
      <c r="P35" s="99">
        <v>166</v>
      </c>
      <c r="Q35" s="99">
        <v>190</v>
      </c>
      <c r="R35" s="99">
        <v>199</v>
      </c>
      <c r="S35" s="99">
        <v>104</v>
      </c>
      <c r="T35" s="99">
        <v>40</v>
      </c>
      <c r="U35" s="99">
        <v>20</v>
      </c>
      <c r="V35" s="99">
        <v>19</v>
      </c>
      <c r="W35" s="99">
        <v>69</v>
      </c>
      <c r="X35" s="99">
        <v>105</v>
      </c>
      <c r="Y35" s="99">
        <v>115</v>
      </c>
      <c r="Z35" s="100"/>
      <c r="AA35" s="79">
        <f t="shared" si="5"/>
        <v>4276</v>
      </c>
    </row>
    <row r="36" spans="1:27" ht="24.95" customHeight="1" x14ac:dyDescent="0.2">
      <c r="A36" s="97" t="s">
        <v>29</v>
      </c>
      <c r="B36" s="98">
        <v>757.7</v>
      </c>
      <c r="C36" s="99">
        <v>921</v>
      </c>
      <c r="D36" s="99">
        <v>913</v>
      </c>
      <c r="E36" s="99">
        <v>912</v>
      </c>
      <c r="F36" s="99">
        <v>907</v>
      </c>
      <c r="G36" s="99">
        <v>905</v>
      </c>
      <c r="H36" s="99">
        <v>914</v>
      </c>
      <c r="I36" s="99">
        <v>918</v>
      </c>
      <c r="J36" s="99">
        <v>849</v>
      </c>
      <c r="K36" s="99">
        <v>801.8</v>
      </c>
      <c r="L36" s="99">
        <v>814.4</v>
      </c>
      <c r="M36" s="99">
        <v>707</v>
      </c>
      <c r="N36" s="99">
        <v>522.9</v>
      </c>
      <c r="O36" s="99">
        <v>377</v>
      </c>
      <c r="P36" s="99">
        <v>134.4</v>
      </c>
      <c r="Q36" s="99">
        <v>397.5</v>
      </c>
      <c r="R36" s="99">
        <v>5</v>
      </c>
      <c r="S36" s="99">
        <v>5</v>
      </c>
      <c r="T36" s="99">
        <v>5</v>
      </c>
      <c r="U36" s="99">
        <v>5</v>
      </c>
      <c r="V36" s="99">
        <v>5</v>
      </c>
      <c r="W36" s="99">
        <v>5</v>
      </c>
      <c r="X36" s="99">
        <v>37.6</v>
      </c>
      <c r="Y36" s="99">
        <v>5</v>
      </c>
      <c r="Z36" s="100"/>
      <c r="AA36" s="79">
        <f t="shared" si="5"/>
        <v>11824.3</v>
      </c>
    </row>
    <row r="37" spans="1:27" ht="24.95" customHeight="1" x14ac:dyDescent="0.2">
      <c r="A37" s="97" t="s">
        <v>30</v>
      </c>
      <c r="B37" s="98">
        <v>45</v>
      </c>
      <c r="C37" s="99">
        <v>50</v>
      </c>
      <c r="D37" s="99">
        <v>50</v>
      </c>
      <c r="E37" s="99">
        <v>37</v>
      </c>
      <c r="F37" s="99">
        <v>50</v>
      </c>
      <c r="G37" s="99">
        <v>48</v>
      </c>
      <c r="H37" s="99">
        <v>50</v>
      </c>
      <c r="I37" s="99">
        <v>50</v>
      </c>
      <c r="J37" s="99">
        <v>50</v>
      </c>
      <c r="K37" s="99">
        <v>66</v>
      </c>
      <c r="L37" s="99">
        <v>15</v>
      </c>
      <c r="M37" s="99">
        <v>15</v>
      </c>
      <c r="N37" s="99">
        <v>15</v>
      </c>
      <c r="O37" s="99">
        <v>12</v>
      </c>
      <c r="P37" s="99">
        <v>12</v>
      </c>
      <c r="Q37" s="99">
        <v>12</v>
      </c>
      <c r="R37" s="99">
        <v>62</v>
      </c>
      <c r="S37" s="99">
        <v>50</v>
      </c>
      <c r="T37" s="99">
        <v>50</v>
      </c>
      <c r="U37" s="99">
        <v>50</v>
      </c>
      <c r="V37" s="99">
        <v>50</v>
      </c>
      <c r="W37" s="99">
        <v>50</v>
      </c>
      <c r="X37" s="99">
        <v>50</v>
      </c>
      <c r="Y37" s="99">
        <v>50</v>
      </c>
      <c r="Z37" s="100"/>
      <c r="AA37" s="79">
        <f t="shared" si="5"/>
        <v>989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>
        <v>2.4</v>
      </c>
      <c r="G38" s="99">
        <v>192.7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>
        <v>131.1</v>
      </c>
      <c r="S38" s="99">
        <v>48.6</v>
      </c>
      <c r="T38" s="99"/>
      <c r="U38" s="99"/>
      <c r="V38" s="99"/>
      <c r="W38" s="99"/>
      <c r="X38" s="99"/>
      <c r="Y38" s="99"/>
      <c r="Z38" s="100"/>
      <c r="AA38" s="79">
        <f t="shared" si="5"/>
        <v>374.8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1387.7</v>
      </c>
      <c r="C39" s="88">
        <f t="shared" si="6"/>
        <v>1571</v>
      </c>
      <c r="D39" s="88">
        <f t="shared" si="6"/>
        <v>1563</v>
      </c>
      <c r="E39" s="88">
        <f t="shared" si="6"/>
        <v>1549</v>
      </c>
      <c r="F39" s="88">
        <f t="shared" si="6"/>
        <v>1559.4</v>
      </c>
      <c r="G39" s="88">
        <f t="shared" si="6"/>
        <v>1732.7</v>
      </c>
      <c r="H39" s="88">
        <f t="shared" si="6"/>
        <v>1565</v>
      </c>
      <c r="I39" s="88">
        <f t="shared" si="6"/>
        <v>1390</v>
      </c>
      <c r="J39" s="88">
        <f t="shared" si="6"/>
        <v>1312</v>
      </c>
      <c r="K39" s="88">
        <f t="shared" si="6"/>
        <v>1293.8</v>
      </c>
      <c r="L39" s="88">
        <f t="shared" si="6"/>
        <v>1198.4000000000001</v>
      </c>
      <c r="M39" s="88">
        <f t="shared" si="6"/>
        <v>1104</v>
      </c>
      <c r="N39" s="88">
        <f t="shared" si="6"/>
        <v>902.9</v>
      </c>
      <c r="O39" s="88">
        <f t="shared" si="6"/>
        <v>743</v>
      </c>
      <c r="P39" s="88">
        <f t="shared" si="6"/>
        <v>528.4</v>
      </c>
      <c r="Q39" s="88">
        <f t="shared" si="6"/>
        <v>874.5</v>
      </c>
      <c r="R39" s="88">
        <f t="shared" si="6"/>
        <v>657.1</v>
      </c>
      <c r="S39" s="88">
        <f t="shared" si="6"/>
        <v>367.6</v>
      </c>
      <c r="T39" s="88">
        <f t="shared" si="6"/>
        <v>425</v>
      </c>
      <c r="U39" s="88">
        <f t="shared" si="6"/>
        <v>405</v>
      </c>
      <c r="V39" s="88">
        <f t="shared" si="6"/>
        <v>404</v>
      </c>
      <c r="W39" s="88">
        <f t="shared" si="6"/>
        <v>454</v>
      </c>
      <c r="X39" s="88">
        <f t="shared" si="6"/>
        <v>450.6</v>
      </c>
      <c r="Y39" s="88">
        <f t="shared" si="6"/>
        <v>415</v>
      </c>
      <c r="Z39" s="89" t="str">
        <f t="shared" si="6"/>
        <v/>
      </c>
      <c r="AA39" s="90">
        <f t="shared" si="5"/>
        <v>23853.1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>
        <v>752.7</v>
      </c>
      <c r="C44" s="99">
        <v>916</v>
      </c>
      <c r="D44" s="99">
        <v>908</v>
      </c>
      <c r="E44" s="99">
        <v>907</v>
      </c>
      <c r="F44" s="99">
        <v>902</v>
      </c>
      <c r="G44" s="99">
        <v>900</v>
      </c>
      <c r="H44" s="99">
        <v>909</v>
      </c>
      <c r="I44" s="99">
        <v>913</v>
      </c>
      <c r="J44" s="99">
        <v>844</v>
      </c>
      <c r="K44" s="99">
        <v>796.8</v>
      </c>
      <c r="L44" s="99">
        <v>809.4</v>
      </c>
      <c r="M44" s="99">
        <v>702</v>
      </c>
      <c r="N44" s="99">
        <v>517.9</v>
      </c>
      <c r="O44" s="99">
        <v>372</v>
      </c>
      <c r="P44" s="99">
        <v>129.4</v>
      </c>
      <c r="Q44" s="99">
        <v>392.5</v>
      </c>
      <c r="R44" s="99"/>
      <c r="S44" s="99"/>
      <c r="T44" s="99"/>
      <c r="U44" s="99"/>
      <c r="V44" s="99"/>
      <c r="W44" s="99"/>
      <c r="X44" s="99">
        <v>32.6</v>
      </c>
      <c r="Y44" s="99"/>
      <c r="Z44" s="100"/>
      <c r="AA44" s="79">
        <f t="shared" si="7"/>
        <v>11704.3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>
        <v>2.4</v>
      </c>
      <c r="G46" s="99">
        <v>192.7</v>
      </c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>
        <v>131.1</v>
      </c>
      <c r="S46" s="99">
        <v>48.6</v>
      </c>
      <c r="T46" s="99"/>
      <c r="U46" s="99"/>
      <c r="V46" s="99"/>
      <c r="W46" s="99"/>
      <c r="X46" s="99"/>
      <c r="Y46" s="99"/>
      <c r="Z46" s="100"/>
      <c r="AA46" s="79">
        <f t="shared" si="7"/>
        <v>374.8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752.7</v>
      </c>
      <c r="C48" s="88">
        <f t="shared" ref="C48:Z48" si="8">IF(LEN(C$2)&gt;0,SUM(C42:C47),"")</f>
        <v>916</v>
      </c>
      <c r="D48" s="88">
        <f t="shared" si="8"/>
        <v>908</v>
      </c>
      <c r="E48" s="88">
        <f t="shared" si="8"/>
        <v>907</v>
      </c>
      <c r="F48" s="88">
        <f t="shared" si="8"/>
        <v>904.4</v>
      </c>
      <c r="G48" s="88">
        <f t="shared" si="8"/>
        <v>1092.7</v>
      </c>
      <c r="H48" s="88">
        <f t="shared" si="8"/>
        <v>909</v>
      </c>
      <c r="I48" s="88">
        <f t="shared" si="8"/>
        <v>913</v>
      </c>
      <c r="J48" s="88">
        <f t="shared" si="8"/>
        <v>844</v>
      </c>
      <c r="K48" s="88">
        <f t="shared" si="8"/>
        <v>796.8</v>
      </c>
      <c r="L48" s="88">
        <f t="shared" si="8"/>
        <v>809.4</v>
      </c>
      <c r="M48" s="88">
        <f t="shared" si="8"/>
        <v>702</v>
      </c>
      <c r="N48" s="88">
        <f t="shared" si="8"/>
        <v>517.9</v>
      </c>
      <c r="O48" s="88">
        <f t="shared" si="8"/>
        <v>372</v>
      </c>
      <c r="P48" s="88">
        <f t="shared" si="8"/>
        <v>129.4</v>
      </c>
      <c r="Q48" s="88">
        <f t="shared" si="8"/>
        <v>392.5</v>
      </c>
      <c r="R48" s="88">
        <f t="shared" si="8"/>
        <v>131.1</v>
      </c>
      <c r="S48" s="88">
        <f t="shared" si="8"/>
        <v>48.6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32.6</v>
      </c>
      <c r="Y48" s="88">
        <f t="shared" si="8"/>
        <v>0</v>
      </c>
      <c r="Z48" s="89" t="str">
        <f t="shared" si="8"/>
        <v/>
      </c>
      <c r="AA48" s="90">
        <f t="shared" si="7"/>
        <v>12079.099999999999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4931.4220000000005</v>
      </c>
      <c r="C51" s="88">
        <f t="shared" si="10"/>
        <v>4596.8820000000005</v>
      </c>
      <c r="D51" s="88">
        <f t="shared" si="10"/>
        <v>4525.1890000000003</v>
      </c>
      <c r="E51" s="88">
        <f t="shared" si="10"/>
        <v>4360.3670000000002</v>
      </c>
      <c r="F51" s="88">
        <f t="shared" si="10"/>
        <v>4231.2029999999995</v>
      </c>
      <c r="G51" s="88">
        <f t="shared" si="10"/>
        <v>4587.5739999999996</v>
      </c>
      <c r="H51" s="88">
        <f t="shared" si="10"/>
        <v>5547.3459999999995</v>
      </c>
      <c r="I51" s="88">
        <f t="shared" si="10"/>
        <v>5984.8270000000011</v>
      </c>
      <c r="J51" s="88">
        <f t="shared" si="10"/>
        <v>6517.6220000000003</v>
      </c>
      <c r="K51" s="88">
        <f t="shared" si="10"/>
        <v>6762.5789999999997</v>
      </c>
      <c r="L51" s="88">
        <f t="shared" si="10"/>
        <v>6879.8339999999989</v>
      </c>
      <c r="M51" s="88">
        <f t="shared" si="10"/>
        <v>6943.0460000000021</v>
      </c>
      <c r="N51" s="88">
        <f t="shared" si="10"/>
        <v>6920.9059999999999</v>
      </c>
      <c r="O51" s="88">
        <f t="shared" si="10"/>
        <v>6698.4689999999991</v>
      </c>
      <c r="P51" s="88">
        <f t="shared" si="10"/>
        <v>6178.5649999999987</v>
      </c>
      <c r="Q51" s="88">
        <f t="shared" si="10"/>
        <v>6163.4119999999994</v>
      </c>
      <c r="R51" s="88">
        <f t="shared" si="10"/>
        <v>6073.3190000000004</v>
      </c>
      <c r="S51" s="88">
        <f t="shared" si="10"/>
        <v>6417.4630000000016</v>
      </c>
      <c r="T51" s="88">
        <f t="shared" si="10"/>
        <v>6929.0700000000006</v>
      </c>
      <c r="U51" s="88">
        <f t="shared" si="10"/>
        <v>7382.3239999999996</v>
      </c>
      <c r="V51" s="88">
        <f t="shared" si="10"/>
        <v>7312.7259999999997</v>
      </c>
      <c r="W51" s="88">
        <f t="shared" si="10"/>
        <v>6283.5619999999999</v>
      </c>
      <c r="X51" s="88">
        <f t="shared" si="10"/>
        <v>5767.7749999999996</v>
      </c>
      <c r="Y51" s="88">
        <f t="shared" si="10"/>
        <v>5323.7090000000007</v>
      </c>
      <c r="Z51" s="89" t="str">
        <f t="shared" si="10"/>
        <v/>
      </c>
      <c r="AA51" s="104">
        <f>SUM(B51:Z51)</f>
        <v>143319.19099999999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4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45398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4931.4409999999998</v>
      </c>
      <c r="C4" s="18">
        <v>4596.9010000000007</v>
      </c>
      <c r="D4" s="18">
        <v>4525.2120000000004</v>
      </c>
      <c r="E4" s="18">
        <v>4360.3870000000024</v>
      </c>
      <c r="F4" s="18">
        <v>4231.2120000000023</v>
      </c>
      <c r="G4" s="18">
        <v>4587.5779999999995</v>
      </c>
      <c r="H4" s="18">
        <v>5547.3949999999995</v>
      </c>
      <c r="I4" s="18">
        <v>5984.827000000002</v>
      </c>
      <c r="J4" s="18">
        <v>6517.6219999999985</v>
      </c>
      <c r="K4" s="18">
        <v>6762.6260000000011</v>
      </c>
      <c r="L4" s="18">
        <v>6879.8109999999997</v>
      </c>
      <c r="M4" s="18">
        <v>6943.0369999999984</v>
      </c>
      <c r="N4" s="18">
        <v>6920.9010000000017</v>
      </c>
      <c r="O4" s="18">
        <v>6698.4829999999984</v>
      </c>
      <c r="P4" s="18">
        <v>6178.5420000000022</v>
      </c>
      <c r="Q4" s="18">
        <v>6163.4489999999987</v>
      </c>
      <c r="R4" s="18">
        <v>6073.3150000000005</v>
      </c>
      <c r="S4" s="18">
        <v>6417.4240000000009</v>
      </c>
      <c r="T4" s="18">
        <v>6929.07</v>
      </c>
      <c r="U4" s="18">
        <v>7382.3240000000033</v>
      </c>
      <c r="V4" s="18">
        <v>7312.7259999999997</v>
      </c>
      <c r="W4" s="18">
        <v>6283.5569999999998</v>
      </c>
      <c r="X4" s="18">
        <v>5767.7580000000007</v>
      </c>
      <c r="Y4" s="18">
        <v>5323.7250000000013</v>
      </c>
      <c r="Z4" s="19"/>
      <c r="AA4" s="20">
        <f>SUM(B4:Z4)</f>
        <v>143319.323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31.34</v>
      </c>
      <c r="C7" s="28">
        <v>48.76</v>
      </c>
      <c r="D7" s="28">
        <v>55</v>
      </c>
      <c r="E7" s="28">
        <v>55</v>
      </c>
      <c r="F7" s="28">
        <v>55.81</v>
      </c>
      <c r="G7" s="28">
        <v>62.72</v>
      </c>
      <c r="H7" s="28">
        <v>95</v>
      </c>
      <c r="I7" s="28">
        <v>93.92</v>
      </c>
      <c r="J7" s="28">
        <v>88.54</v>
      </c>
      <c r="K7" s="28">
        <v>69.849999999999994</v>
      </c>
      <c r="L7" s="28">
        <v>56.8</v>
      </c>
      <c r="M7" s="28">
        <v>35.03</v>
      </c>
      <c r="N7" s="28">
        <v>32.29</v>
      </c>
      <c r="O7" s="28">
        <v>37.83</v>
      </c>
      <c r="P7" s="28">
        <v>44.06</v>
      </c>
      <c r="Q7" s="28">
        <v>52.05</v>
      </c>
      <c r="R7" s="28">
        <v>66.61</v>
      </c>
      <c r="S7" s="28">
        <v>80.239999999999995</v>
      </c>
      <c r="T7" s="28">
        <v>76.58</v>
      </c>
      <c r="U7" s="28">
        <v>90.28</v>
      </c>
      <c r="V7" s="28">
        <v>92.9</v>
      </c>
      <c r="W7" s="28">
        <v>72.16</v>
      </c>
      <c r="X7" s="28">
        <v>60.73</v>
      </c>
      <c r="Y7" s="28">
        <v>65.209999999999994</v>
      </c>
      <c r="Z7" s="29"/>
      <c r="AA7" s="30">
        <f>IF(SUM(B7:Z7)&lt;&gt;0,AVERAGEIF(B7:Z7,"&lt;&gt;"""),"")</f>
        <v>63.279583333333335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8"/>
      <c r="AA14" s="59">
        <f t="shared" si="0"/>
        <v>0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0</v>
      </c>
      <c r="C16" s="62">
        <f t="shared" ref="C16:Z16" si="1">IF(LEN(C$2)&gt;0,SUM(C10:C15),"")</f>
        <v>0</v>
      </c>
      <c r="D16" s="62">
        <f t="shared" si="1"/>
        <v>0</v>
      </c>
      <c r="E16" s="62">
        <f t="shared" si="1"/>
        <v>0</v>
      </c>
      <c r="F16" s="62">
        <f t="shared" si="1"/>
        <v>0</v>
      </c>
      <c r="G16" s="62">
        <f t="shared" si="1"/>
        <v>0</v>
      </c>
      <c r="H16" s="62">
        <f t="shared" si="1"/>
        <v>0</v>
      </c>
      <c r="I16" s="62">
        <f t="shared" si="1"/>
        <v>0</v>
      </c>
      <c r="J16" s="62">
        <f t="shared" si="1"/>
        <v>0</v>
      </c>
      <c r="K16" s="62">
        <f t="shared" si="1"/>
        <v>0</v>
      </c>
      <c r="L16" s="62">
        <f t="shared" si="1"/>
        <v>0</v>
      </c>
      <c r="M16" s="62">
        <f t="shared" si="1"/>
        <v>0</v>
      </c>
      <c r="N16" s="62">
        <f t="shared" si="1"/>
        <v>0</v>
      </c>
      <c r="O16" s="62">
        <f t="shared" si="1"/>
        <v>0</v>
      </c>
      <c r="P16" s="62">
        <f t="shared" si="1"/>
        <v>0</v>
      </c>
      <c r="Q16" s="62">
        <f t="shared" si="1"/>
        <v>0</v>
      </c>
      <c r="R16" s="62">
        <f t="shared" si="1"/>
        <v>0</v>
      </c>
      <c r="S16" s="62">
        <f t="shared" si="1"/>
        <v>0</v>
      </c>
      <c r="T16" s="62">
        <f t="shared" si="1"/>
        <v>0</v>
      </c>
      <c r="U16" s="62">
        <f t="shared" si="1"/>
        <v>0</v>
      </c>
      <c r="V16" s="62">
        <f t="shared" si="1"/>
        <v>0</v>
      </c>
      <c r="W16" s="62">
        <f t="shared" si="1"/>
        <v>0</v>
      </c>
      <c r="X16" s="62">
        <f t="shared" si="1"/>
        <v>0</v>
      </c>
      <c r="Y16" s="62">
        <f t="shared" si="1"/>
        <v>0</v>
      </c>
      <c r="Z16" s="63" t="str">
        <f t="shared" si="1"/>
        <v/>
      </c>
      <c r="AA16" s="64">
        <f>SUM(AA10:AA15)</f>
        <v>0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>
        <v>951.84400000000005</v>
      </c>
      <c r="C19" s="72">
        <v>945.94100000000003</v>
      </c>
      <c r="D19" s="72">
        <v>949.96500000000015</v>
      </c>
      <c r="E19" s="72">
        <v>949.20899999999995</v>
      </c>
      <c r="F19" s="72">
        <v>945.34100000000001</v>
      </c>
      <c r="G19" s="72">
        <v>928.80200000000002</v>
      </c>
      <c r="H19" s="72">
        <v>841.01700000000005</v>
      </c>
      <c r="I19" s="72">
        <v>843.74299999999982</v>
      </c>
      <c r="J19" s="72">
        <v>861.6579999999999</v>
      </c>
      <c r="K19" s="72">
        <v>877.56700000000012</v>
      </c>
      <c r="L19" s="72">
        <v>874.24600000000009</v>
      </c>
      <c r="M19" s="72">
        <v>873.274</v>
      </c>
      <c r="N19" s="72">
        <v>794.70600000000002</v>
      </c>
      <c r="O19" s="72">
        <v>798.31100000000004</v>
      </c>
      <c r="P19" s="72">
        <v>777.98300000000006</v>
      </c>
      <c r="Q19" s="72">
        <v>776.96100000000001</v>
      </c>
      <c r="R19" s="72">
        <v>749.92599999999993</v>
      </c>
      <c r="S19" s="72">
        <v>733.87600000000009</v>
      </c>
      <c r="T19" s="72">
        <v>734.66699999999992</v>
      </c>
      <c r="U19" s="72">
        <v>725.96900000000005</v>
      </c>
      <c r="V19" s="72">
        <v>727.67</v>
      </c>
      <c r="W19" s="72">
        <v>722.91499999999996</v>
      </c>
      <c r="X19" s="72">
        <v>892.625</v>
      </c>
      <c r="Y19" s="72">
        <v>915.58799999999997</v>
      </c>
      <c r="Z19" s="73"/>
      <c r="AA19" s="74">
        <f t="shared" ref="AA19:AA24" si="2">SUM(B19:Z19)</f>
        <v>20193.803999999996</v>
      </c>
    </row>
    <row r="20" spans="1:27" ht="24.95" customHeight="1" x14ac:dyDescent="0.2">
      <c r="A20" s="75" t="s">
        <v>15</v>
      </c>
      <c r="B20" s="76">
        <v>957.18600000000015</v>
      </c>
      <c r="C20" s="77">
        <v>939.45</v>
      </c>
      <c r="D20" s="77">
        <v>932.98800000000006</v>
      </c>
      <c r="E20" s="77">
        <v>942.42400000000009</v>
      </c>
      <c r="F20" s="77">
        <v>996.85200000000009</v>
      </c>
      <c r="G20" s="77">
        <v>1126.5740000000001</v>
      </c>
      <c r="H20" s="77">
        <v>1297.9180000000001</v>
      </c>
      <c r="I20" s="77">
        <v>1404.08</v>
      </c>
      <c r="J20" s="77">
        <v>1459.1139999999998</v>
      </c>
      <c r="K20" s="77">
        <v>1462.6869999999999</v>
      </c>
      <c r="L20" s="77">
        <v>1454.5620000000001</v>
      </c>
      <c r="M20" s="77">
        <v>1440.3290000000002</v>
      </c>
      <c r="N20" s="77">
        <v>1429.6449999999998</v>
      </c>
      <c r="O20" s="77">
        <v>1379.5570000000002</v>
      </c>
      <c r="P20" s="77">
        <v>1333.8310000000001</v>
      </c>
      <c r="Q20" s="77">
        <v>1285.5440000000001</v>
      </c>
      <c r="R20" s="77">
        <v>1292.0959999999998</v>
      </c>
      <c r="S20" s="77">
        <v>1282.568</v>
      </c>
      <c r="T20" s="77">
        <v>1283.607</v>
      </c>
      <c r="U20" s="77">
        <v>1300.5549999999998</v>
      </c>
      <c r="V20" s="77">
        <v>1203.8500000000001</v>
      </c>
      <c r="W20" s="77">
        <v>1081.721</v>
      </c>
      <c r="X20" s="77">
        <v>1005.8850000000001</v>
      </c>
      <c r="Y20" s="77">
        <v>954.976</v>
      </c>
      <c r="Z20" s="78"/>
      <c r="AA20" s="79">
        <f t="shared" si="2"/>
        <v>29247.999</v>
      </c>
    </row>
    <row r="21" spans="1:27" ht="24.95" customHeight="1" x14ac:dyDescent="0.2">
      <c r="A21" s="75" t="s">
        <v>16</v>
      </c>
      <c r="B21" s="80">
        <v>2064.9109999999996</v>
      </c>
      <c r="C21" s="81">
        <v>1954.6100000000001</v>
      </c>
      <c r="D21" s="81">
        <v>1870.0590000000002</v>
      </c>
      <c r="E21" s="81">
        <v>1843.2540000000004</v>
      </c>
      <c r="F21" s="81">
        <v>1925.5190000000002</v>
      </c>
      <c r="G21" s="81">
        <v>2128.2019999999998</v>
      </c>
      <c r="H21" s="81">
        <v>2500.9600000000005</v>
      </c>
      <c r="I21" s="81">
        <v>2764.5039999999999</v>
      </c>
      <c r="J21" s="81">
        <v>3067.3500000000004</v>
      </c>
      <c r="K21" s="81">
        <v>3302.8720000000003</v>
      </c>
      <c r="L21" s="81">
        <v>3431.0029999999992</v>
      </c>
      <c r="M21" s="81">
        <v>3536.9340000000002</v>
      </c>
      <c r="N21" s="81">
        <v>3523.5499999999997</v>
      </c>
      <c r="O21" s="81">
        <v>3321.6149999999998</v>
      </c>
      <c r="P21" s="81">
        <v>3128.0280000000002</v>
      </c>
      <c r="Q21" s="81">
        <v>2987.944</v>
      </c>
      <c r="R21" s="81">
        <v>2930.2929999999997</v>
      </c>
      <c r="S21" s="81">
        <v>2961.4799999999996</v>
      </c>
      <c r="T21" s="81">
        <v>3127.2960000000003</v>
      </c>
      <c r="U21" s="81">
        <v>3467.3</v>
      </c>
      <c r="V21" s="81">
        <v>3358.2059999999992</v>
      </c>
      <c r="W21" s="81">
        <v>2993.6210000000001</v>
      </c>
      <c r="X21" s="81">
        <v>2600.0390000000002</v>
      </c>
      <c r="Y21" s="81">
        <v>2206.9610000000002</v>
      </c>
      <c r="Z21" s="78"/>
      <c r="AA21" s="79">
        <f t="shared" si="2"/>
        <v>66996.510999999999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>
        <v>98.5</v>
      </c>
      <c r="C23" s="77">
        <v>97.5</v>
      </c>
      <c r="D23" s="77">
        <v>91</v>
      </c>
      <c r="E23" s="77">
        <v>92</v>
      </c>
      <c r="F23" s="77">
        <v>82.5</v>
      </c>
      <c r="G23" s="77">
        <v>101</v>
      </c>
      <c r="H23" s="77">
        <v>129</v>
      </c>
      <c r="I23" s="77">
        <v>91.5</v>
      </c>
      <c r="J23" s="77">
        <v>72.5</v>
      </c>
      <c r="K23" s="77">
        <v>69.5</v>
      </c>
      <c r="L23" s="77">
        <v>74</v>
      </c>
      <c r="M23" s="77">
        <v>92.5</v>
      </c>
      <c r="N23" s="77">
        <v>108</v>
      </c>
      <c r="O23" s="77">
        <v>117</v>
      </c>
      <c r="P23" s="77">
        <v>112</v>
      </c>
      <c r="Q23" s="77">
        <v>107</v>
      </c>
      <c r="R23" s="77">
        <v>105</v>
      </c>
      <c r="S23" s="77">
        <v>97.5</v>
      </c>
      <c r="T23" s="77">
        <v>117.5</v>
      </c>
      <c r="U23" s="77">
        <v>124.5</v>
      </c>
      <c r="V23" s="77">
        <v>119</v>
      </c>
      <c r="W23" s="77">
        <v>109.5</v>
      </c>
      <c r="X23" s="77">
        <v>108.5</v>
      </c>
      <c r="Y23" s="77">
        <v>104.5</v>
      </c>
      <c r="Z23" s="77"/>
      <c r="AA23" s="79">
        <f t="shared" si="2"/>
        <v>2421.5</v>
      </c>
    </row>
    <row r="24" spans="1:27" ht="24.95" customHeight="1" x14ac:dyDescent="0.2">
      <c r="A24" s="85" t="s">
        <v>19</v>
      </c>
      <c r="B24" s="77">
        <v>227.00000000000003</v>
      </c>
      <c r="C24" s="77">
        <v>219.00000000000003</v>
      </c>
      <c r="D24" s="77">
        <v>215</v>
      </c>
      <c r="E24" s="77">
        <v>215</v>
      </c>
      <c r="F24" s="77">
        <v>223</v>
      </c>
      <c r="G24" s="77">
        <v>243</v>
      </c>
      <c r="H24" s="77">
        <v>284</v>
      </c>
      <c r="I24" s="77">
        <v>317</v>
      </c>
      <c r="J24" s="77">
        <v>348.00000000000006</v>
      </c>
      <c r="K24" s="77">
        <v>354</v>
      </c>
      <c r="L24" s="77">
        <v>357.00000000000006</v>
      </c>
      <c r="M24" s="77">
        <v>359.99999999999994</v>
      </c>
      <c r="N24" s="77">
        <v>355.00000000000006</v>
      </c>
      <c r="O24" s="77">
        <v>345</v>
      </c>
      <c r="P24" s="77">
        <v>319</v>
      </c>
      <c r="Q24" s="77">
        <v>321</v>
      </c>
      <c r="R24" s="77">
        <v>334</v>
      </c>
      <c r="S24" s="77">
        <v>338.99999999999994</v>
      </c>
      <c r="T24" s="77">
        <v>353.00000000000006</v>
      </c>
      <c r="U24" s="77">
        <v>375.00000000000006</v>
      </c>
      <c r="V24" s="77">
        <v>351.00000000000006</v>
      </c>
      <c r="W24" s="77">
        <v>315</v>
      </c>
      <c r="X24" s="77">
        <v>279</v>
      </c>
      <c r="Y24" s="77">
        <v>244.00000000000003</v>
      </c>
      <c r="Z24" s="77"/>
      <c r="AA24" s="79">
        <f t="shared" si="2"/>
        <v>7292</v>
      </c>
    </row>
    <row r="25" spans="1:27" ht="30" customHeight="1" thickBot="1" x14ac:dyDescent="0.25">
      <c r="A25" s="86" t="s">
        <v>20</v>
      </c>
      <c r="B25" s="87">
        <f t="shared" ref="B25:AA25" si="3">SUM(B19:B24)</f>
        <v>4299.4409999999998</v>
      </c>
      <c r="C25" s="88">
        <f t="shared" si="3"/>
        <v>4156.5010000000002</v>
      </c>
      <c r="D25" s="88">
        <f t="shared" si="3"/>
        <v>4059.0120000000006</v>
      </c>
      <c r="E25" s="88">
        <f t="shared" si="3"/>
        <v>4041.8870000000006</v>
      </c>
      <c r="F25" s="88">
        <f t="shared" si="3"/>
        <v>4173.2120000000004</v>
      </c>
      <c r="G25" s="88">
        <f t="shared" si="3"/>
        <v>4527.5779999999995</v>
      </c>
      <c r="H25" s="88">
        <f t="shared" si="3"/>
        <v>5052.8950000000004</v>
      </c>
      <c r="I25" s="88">
        <f t="shared" si="3"/>
        <v>5420.8269999999993</v>
      </c>
      <c r="J25" s="88">
        <f t="shared" si="3"/>
        <v>5808.6220000000003</v>
      </c>
      <c r="K25" s="88">
        <f t="shared" si="3"/>
        <v>6066.6260000000002</v>
      </c>
      <c r="L25" s="88">
        <f t="shared" si="3"/>
        <v>6190.8109999999997</v>
      </c>
      <c r="M25" s="88">
        <f t="shared" si="3"/>
        <v>6303.0370000000003</v>
      </c>
      <c r="N25" s="88">
        <f t="shared" si="3"/>
        <v>6210.9009999999998</v>
      </c>
      <c r="O25" s="88">
        <f t="shared" si="3"/>
        <v>5961.4830000000002</v>
      </c>
      <c r="P25" s="88">
        <f t="shared" si="3"/>
        <v>5670.8420000000006</v>
      </c>
      <c r="Q25" s="88">
        <f t="shared" si="3"/>
        <v>5478.4490000000005</v>
      </c>
      <c r="R25" s="88">
        <f t="shared" si="3"/>
        <v>5411.3149999999996</v>
      </c>
      <c r="S25" s="88">
        <f t="shared" si="3"/>
        <v>5414.4239999999991</v>
      </c>
      <c r="T25" s="88">
        <f t="shared" si="3"/>
        <v>5616.07</v>
      </c>
      <c r="U25" s="88">
        <f t="shared" si="3"/>
        <v>5993.3240000000005</v>
      </c>
      <c r="V25" s="88">
        <f t="shared" si="3"/>
        <v>5759.7259999999987</v>
      </c>
      <c r="W25" s="88">
        <f t="shared" si="3"/>
        <v>5222.7569999999996</v>
      </c>
      <c r="X25" s="88">
        <f t="shared" si="3"/>
        <v>4886.0490000000009</v>
      </c>
      <c r="Y25" s="88">
        <f t="shared" si="3"/>
        <v>4426.0249999999996</v>
      </c>
      <c r="Z25" s="89">
        <f t="shared" si="3"/>
        <v>0</v>
      </c>
      <c r="AA25" s="90">
        <f t="shared" si="3"/>
        <v>126151.814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521.5</v>
      </c>
      <c r="C28" s="72">
        <v>512.5</v>
      </c>
      <c r="D28" s="72">
        <v>502</v>
      </c>
      <c r="E28" s="72">
        <v>503</v>
      </c>
      <c r="F28" s="72">
        <v>501.5</v>
      </c>
      <c r="G28" s="72">
        <v>540</v>
      </c>
      <c r="H28" s="72">
        <v>610</v>
      </c>
      <c r="I28" s="72">
        <v>607.5</v>
      </c>
      <c r="J28" s="72">
        <v>651.5</v>
      </c>
      <c r="K28" s="72">
        <v>670.5</v>
      </c>
      <c r="L28" s="72">
        <v>691</v>
      </c>
      <c r="M28" s="72">
        <v>670.5</v>
      </c>
      <c r="N28" s="72">
        <v>681</v>
      </c>
      <c r="O28" s="72">
        <v>696</v>
      </c>
      <c r="P28" s="72">
        <v>649</v>
      </c>
      <c r="Q28" s="72">
        <v>646</v>
      </c>
      <c r="R28" s="72">
        <v>657</v>
      </c>
      <c r="S28" s="72">
        <v>632.5</v>
      </c>
      <c r="T28" s="72">
        <v>696.5</v>
      </c>
      <c r="U28" s="72">
        <v>725.5</v>
      </c>
      <c r="V28" s="72">
        <v>696</v>
      </c>
      <c r="W28" s="72">
        <v>650.5</v>
      </c>
      <c r="X28" s="72">
        <v>613.5</v>
      </c>
      <c r="Y28" s="72">
        <v>551.5</v>
      </c>
      <c r="Z28" s="73"/>
      <c r="AA28" s="74">
        <f>SUM(B28:Z28)</f>
        <v>14876.5</v>
      </c>
    </row>
    <row r="29" spans="1:27" ht="24.95" customHeight="1" x14ac:dyDescent="0.2">
      <c r="A29" s="75" t="s">
        <v>23</v>
      </c>
      <c r="B29" s="76">
        <v>3909.9409999999998</v>
      </c>
      <c r="C29" s="77">
        <v>3674.0010000000002</v>
      </c>
      <c r="D29" s="77">
        <v>3557.0120000000002</v>
      </c>
      <c r="E29" s="77">
        <v>3538.8870000000002</v>
      </c>
      <c r="F29" s="77">
        <v>3729.712</v>
      </c>
      <c r="G29" s="77">
        <v>4047.578</v>
      </c>
      <c r="H29" s="77">
        <v>4443.8950000000004</v>
      </c>
      <c r="I29" s="77">
        <v>4877.3270000000002</v>
      </c>
      <c r="J29" s="77">
        <v>5366.1220000000003</v>
      </c>
      <c r="K29" s="77">
        <v>5592.1260000000002</v>
      </c>
      <c r="L29" s="77">
        <v>5688.8109999999997</v>
      </c>
      <c r="M29" s="77">
        <v>5772.5370000000003</v>
      </c>
      <c r="N29" s="77">
        <v>5739.9009999999998</v>
      </c>
      <c r="O29" s="77">
        <v>5502.4830000000002</v>
      </c>
      <c r="P29" s="77">
        <v>5213.8419999999996</v>
      </c>
      <c r="Q29" s="77">
        <v>5017.4489999999996</v>
      </c>
      <c r="R29" s="77">
        <v>4811.3149999999996</v>
      </c>
      <c r="S29" s="77">
        <v>5179.924</v>
      </c>
      <c r="T29" s="77">
        <v>5127.57</v>
      </c>
      <c r="U29" s="77">
        <v>5551.8239999999996</v>
      </c>
      <c r="V29" s="77">
        <v>5511.7259999999997</v>
      </c>
      <c r="W29" s="77">
        <v>4921.2569999999996</v>
      </c>
      <c r="X29" s="77">
        <v>4654.2579999999998</v>
      </c>
      <c r="Y29" s="77">
        <v>4177.5249999999996</v>
      </c>
      <c r="Z29" s="78"/>
      <c r="AA29" s="79">
        <f>SUM(B29:Z29)</f>
        <v>115607.02299999997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4431.4409999999998</v>
      </c>
      <c r="C31" s="62">
        <f t="shared" si="4"/>
        <v>4186.5010000000002</v>
      </c>
      <c r="D31" s="62">
        <f t="shared" si="4"/>
        <v>4059.0120000000002</v>
      </c>
      <c r="E31" s="62">
        <f t="shared" si="4"/>
        <v>4041.8870000000002</v>
      </c>
      <c r="F31" s="62">
        <f t="shared" si="4"/>
        <v>4231.2119999999995</v>
      </c>
      <c r="G31" s="62">
        <f t="shared" si="4"/>
        <v>4587.5779999999995</v>
      </c>
      <c r="H31" s="62">
        <f t="shared" si="4"/>
        <v>5053.8950000000004</v>
      </c>
      <c r="I31" s="62">
        <f t="shared" si="4"/>
        <v>5484.8270000000002</v>
      </c>
      <c r="J31" s="62">
        <f t="shared" si="4"/>
        <v>6017.6220000000003</v>
      </c>
      <c r="K31" s="62">
        <f t="shared" si="4"/>
        <v>6262.6260000000002</v>
      </c>
      <c r="L31" s="62">
        <f t="shared" si="4"/>
        <v>6379.8109999999997</v>
      </c>
      <c r="M31" s="62">
        <f t="shared" si="4"/>
        <v>6443.0370000000003</v>
      </c>
      <c r="N31" s="62">
        <f t="shared" si="4"/>
        <v>6420.9009999999998</v>
      </c>
      <c r="O31" s="62">
        <f t="shared" si="4"/>
        <v>6198.4830000000002</v>
      </c>
      <c r="P31" s="62">
        <f t="shared" si="4"/>
        <v>5862.8419999999996</v>
      </c>
      <c r="Q31" s="62">
        <f t="shared" si="4"/>
        <v>5663.4489999999996</v>
      </c>
      <c r="R31" s="62">
        <f t="shared" si="4"/>
        <v>5468.3149999999996</v>
      </c>
      <c r="S31" s="62">
        <f t="shared" si="4"/>
        <v>5812.424</v>
      </c>
      <c r="T31" s="62">
        <f t="shared" si="4"/>
        <v>5824.07</v>
      </c>
      <c r="U31" s="62">
        <f t="shared" si="4"/>
        <v>6277.3239999999996</v>
      </c>
      <c r="V31" s="62">
        <f t="shared" si="4"/>
        <v>6207.7259999999997</v>
      </c>
      <c r="W31" s="62">
        <f t="shared" si="4"/>
        <v>5571.7569999999996</v>
      </c>
      <c r="X31" s="62">
        <f t="shared" si="4"/>
        <v>5267.7579999999998</v>
      </c>
      <c r="Y31" s="62">
        <f t="shared" si="4"/>
        <v>4729.0249999999996</v>
      </c>
      <c r="Z31" s="63">
        <f t="shared" si="4"/>
        <v>0</v>
      </c>
      <c r="AA31" s="64">
        <f t="shared" si="4"/>
        <v>130483.52299999997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/>
      <c r="C34" s="95"/>
      <c r="D34" s="95"/>
      <c r="E34" s="95"/>
      <c r="F34" s="95"/>
      <c r="G34" s="95"/>
      <c r="H34" s="95">
        <v>1</v>
      </c>
      <c r="I34" s="95">
        <v>28</v>
      </c>
      <c r="J34" s="95">
        <v>60</v>
      </c>
      <c r="K34" s="95">
        <v>60</v>
      </c>
      <c r="L34" s="95">
        <v>82</v>
      </c>
      <c r="M34" s="95">
        <v>52</v>
      </c>
      <c r="N34" s="95">
        <v>100</v>
      </c>
      <c r="O34" s="95">
        <v>145</v>
      </c>
      <c r="P34" s="95">
        <v>100</v>
      </c>
      <c r="Q34" s="95">
        <v>133</v>
      </c>
      <c r="R34" s="95">
        <v>45</v>
      </c>
      <c r="S34" s="95">
        <v>201</v>
      </c>
      <c r="T34" s="95">
        <v>99</v>
      </c>
      <c r="U34" s="95">
        <v>124</v>
      </c>
      <c r="V34" s="95">
        <v>149</v>
      </c>
      <c r="W34" s="95">
        <v>98</v>
      </c>
      <c r="X34" s="95">
        <v>160</v>
      </c>
      <c r="Y34" s="95">
        <v>97</v>
      </c>
      <c r="Z34" s="96"/>
      <c r="AA34" s="74">
        <f t="shared" ref="AA34:AA39" si="5">SUM(B34:Z34)</f>
        <v>1734</v>
      </c>
    </row>
    <row r="35" spans="1:27" ht="24.95" customHeight="1" x14ac:dyDescent="0.2">
      <c r="A35" s="97" t="s">
        <v>41</v>
      </c>
      <c r="B35" s="98">
        <v>20</v>
      </c>
      <c r="C35" s="99"/>
      <c r="D35" s="99"/>
      <c r="E35" s="99"/>
      <c r="F35" s="99"/>
      <c r="G35" s="99"/>
      <c r="H35" s="99"/>
      <c r="I35" s="99">
        <v>36</v>
      </c>
      <c r="J35" s="99">
        <v>149</v>
      </c>
      <c r="K35" s="99">
        <v>120</v>
      </c>
      <c r="L35" s="99">
        <v>95</v>
      </c>
      <c r="M35" s="99">
        <v>88</v>
      </c>
      <c r="N35" s="99">
        <v>32</v>
      </c>
      <c r="O35" s="99">
        <v>10</v>
      </c>
      <c r="P35" s="99">
        <v>10</v>
      </c>
      <c r="Q35" s="99"/>
      <c r="R35" s="99"/>
      <c r="S35" s="99">
        <v>197</v>
      </c>
      <c r="T35" s="99">
        <v>109</v>
      </c>
      <c r="U35" s="99">
        <v>160</v>
      </c>
      <c r="V35" s="99">
        <v>299</v>
      </c>
      <c r="W35" s="99">
        <v>251</v>
      </c>
      <c r="X35" s="99">
        <v>172</v>
      </c>
      <c r="Y35" s="99">
        <v>206</v>
      </c>
      <c r="Z35" s="100"/>
      <c r="AA35" s="79">
        <f t="shared" si="5"/>
        <v>1954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>
        <v>605</v>
      </c>
      <c r="S36" s="99">
        <v>605</v>
      </c>
      <c r="T36" s="99">
        <v>605</v>
      </c>
      <c r="U36" s="99">
        <v>605</v>
      </c>
      <c r="V36" s="99">
        <v>605</v>
      </c>
      <c r="W36" s="99">
        <v>211.8</v>
      </c>
      <c r="X36" s="99"/>
      <c r="Y36" s="99">
        <v>94.7</v>
      </c>
      <c r="Z36" s="100"/>
      <c r="AA36" s="79">
        <f t="shared" si="5"/>
        <v>3331.5</v>
      </c>
    </row>
    <row r="37" spans="1:27" ht="24.95" customHeight="1" x14ac:dyDescent="0.2">
      <c r="A37" s="97" t="s">
        <v>43</v>
      </c>
      <c r="B37" s="98">
        <v>112</v>
      </c>
      <c r="C37" s="99">
        <v>30</v>
      </c>
      <c r="D37" s="99"/>
      <c r="E37" s="99"/>
      <c r="F37" s="99">
        <v>58</v>
      </c>
      <c r="G37" s="99">
        <v>60</v>
      </c>
      <c r="H37" s="99"/>
      <c r="I37" s="99"/>
      <c r="J37" s="99"/>
      <c r="K37" s="99">
        <v>16</v>
      </c>
      <c r="L37" s="99">
        <v>12</v>
      </c>
      <c r="M37" s="99"/>
      <c r="N37" s="99">
        <v>78</v>
      </c>
      <c r="O37" s="99">
        <v>82</v>
      </c>
      <c r="P37" s="99">
        <v>82</v>
      </c>
      <c r="Q37" s="99">
        <v>52</v>
      </c>
      <c r="R37" s="99">
        <v>12</v>
      </c>
      <c r="S37" s="99"/>
      <c r="T37" s="99"/>
      <c r="U37" s="99"/>
      <c r="V37" s="99"/>
      <c r="W37" s="99"/>
      <c r="X37" s="99">
        <v>49.709000000000003</v>
      </c>
      <c r="Y37" s="99"/>
      <c r="Z37" s="100"/>
      <c r="AA37" s="79">
        <f t="shared" si="5"/>
        <v>643.70900000000006</v>
      </c>
    </row>
    <row r="38" spans="1:27" ht="24.95" customHeight="1" x14ac:dyDescent="0.2">
      <c r="A38" s="97" t="s">
        <v>44</v>
      </c>
      <c r="B38" s="98">
        <v>500</v>
      </c>
      <c r="C38" s="99">
        <v>410.4</v>
      </c>
      <c r="D38" s="99">
        <v>466.2</v>
      </c>
      <c r="E38" s="99">
        <v>318.5</v>
      </c>
      <c r="F38" s="99"/>
      <c r="G38" s="99"/>
      <c r="H38" s="99">
        <v>493.5</v>
      </c>
      <c r="I38" s="99">
        <v>500</v>
      </c>
      <c r="J38" s="99">
        <v>500</v>
      </c>
      <c r="K38" s="99">
        <v>500</v>
      </c>
      <c r="L38" s="99">
        <v>500</v>
      </c>
      <c r="M38" s="99">
        <v>500</v>
      </c>
      <c r="N38" s="99">
        <v>500</v>
      </c>
      <c r="O38" s="99">
        <v>500</v>
      </c>
      <c r="P38" s="99">
        <v>315.7</v>
      </c>
      <c r="Q38" s="99">
        <v>500</v>
      </c>
      <c r="R38" s="99"/>
      <c r="S38" s="99"/>
      <c r="T38" s="99">
        <v>500</v>
      </c>
      <c r="U38" s="99">
        <v>500</v>
      </c>
      <c r="V38" s="99">
        <v>500</v>
      </c>
      <c r="W38" s="99">
        <v>500</v>
      </c>
      <c r="X38" s="99">
        <v>500</v>
      </c>
      <c r="Y38" s="99">
        <v>500</v>
      </c>
      <c r="Z38" s="100"/>
      <c r="AA38" s="79">
        <f t="shared" si="5"/>
        <v>9504.2999999999993</v>
      </c>
    </row>
    <row r="39" spans="1:27" ht="30" customHeight="1" thickBot="1" x14ac:dyDescent="0.25">
      <c r="A39" s="86" t="s">
        <v>45</v>
      </c>
      <c r="B39" s="87">
        <f t="shared" ref="B39:Z39" si="6">SUM(B34:B38)</f>
        <v>632</v>
      </c>
      <c r="C39" s="88">
        <f t="shared" si="6"/>
        <v>440.4</v>
      </c>
      <c r="D39" s="88">
        <f t="shared" si="6"/>
        <v>466.2</v>
      </c>
      <c r="E39" s="88">
        <f t="shared" si="6"/>
        <v>318.5</v>
      </c>
      <c r="F39" s="88">
        <f t="shared" si="6"/>
        <v>58</v>
      </c>
      <c r="G39" s="88">
        <f t="shared" si="6"/>
        <v>60</v>
      </c>
      <c r="H39" s="88">
        <f t="shared" si="6"/>
        <v>494.5</v>
      </c>
      <c r="I39" s="88">
        <f t="shared" si="6"/>
        <v>564</v>
      </c>
      <c r="J39" s="88">
        <f t="shared" si="6"/>
        <v>709</v>
      </c>
      <c r="K39" s="88">
        <f t="shared" si="6"/>
        <v>696</v>
      </c>
      <c r="L39" s="88">
        <f t="shared" si="6"/>
        <v>689</v>
      </c>
      <c r="M39" s="88">
        <f t="shared" si="6"/>
        <v>640</v>
      </c>
      <c r="N39" s="88">
        <f t="shared" si="6"/>
        <v>710</v>
      </c>
      <c r="O39" s="88">
        <f t="shared" si="6"/>
        <v>737</v>
      </c>
      <c r="P39" s="88">
        <f t="shared" si="6"/>
        <v>507.7</v>
      </c>
      <c r="Q39" s="88">
        <f t="shared" si="6"/>
        <v>685</v>
      </c>
      <c r="R39" s="88">
        <f t="shared" si="6"/>
        <v>662</v>
      </c>
      <c r="S39" s="88">
        <f t="shared" si="6"/>
        <v>1003</v>
      </c>
      <c r="T39" s="88">
        <f t="shared" si="6"/>
        <v>1313</v>
      </c>
      <c r="U39" s="88">
        <f t="shared" si="6"/>
        <v>1389</v>
      </c>
      <c r="V39" s="88">
        <f t="shared" si="6"/>
        <v>1553</v>
      </c>
      <c r="W39" s="88">
        <f t="shared" si="6"/>
        <v>1060.8</v>
      </c>
      <c r="X39" s="88">
        <f t="shared" si="6"/>
        <v>881.70900000000006</v>
      </c>
      <c r="Y39" s="88">
        <f t="shared" si="6"/>
        <v>897.7</v>
      </c>
      <c r="Z39" s="89">
        <f t="shared" si="6"/>
        <v>0</v>
      </c>
      <c r="AA39" s="90">
        <f t="shared" si="5"/>
        <v>17167.508999999998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>
        <v>605</v>
      </c>
      <c r="S44" s="99">
        <v>605</v>
      </c>
      <c r="T44" s="99">
        <v>605</v>
      </c>
      <c r="U44" s="99">
        <v>605</v>
      </c>
      <c r="V44" s="99">
        <v>605</v>
      </c>
      <c r="W44" s="99">
        <v>211.8</v>
      </c>
      <c r="X44" s="99"/>
      <c r="Y44" s="99">
        <v>94.7</v>
      </c>
      <c r="Z44" s="100"/>
      <c r="AA44" s="79">
        <f t="shared" si="7"/>
        <v>3331.5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>
        <v>500</v>
      </c>
      <c r="C46" s="99">
        <v>410.4</v>
      </c>
      <c r="D46" s="99">
        <v>466.2</v>
      </c>
      <c r="E46" s="99">
        <v>318.5</v>
      </c>
      <c r="F46" s="99"/>
      <c r="G46" s="99"/>
      <c r="H46" s="99">
        <v>493.5</v>
      </c>
      <c r="I46" s="99">
        <v>500</v>
      </c>
      <c r="J46" s="99">
        <v>500</v>
      </c>
      <c r="K46" s="99">
        <v>500</v>
      </c>
      <c r="L46" s="99">
        <v>500</v>
      </c>
      <c r="M46" s="99">
        <v>500</v>
      </c>
      <c r="N46" s="99">
        <v>500</v>
      </c>
      <c r="O46" s="99">
        <v>500</v>
      </c>
      <c r="P46" s="99">
        <v>315.7</v>
      </c>
      <c r="Q46" s="99">
        <v>500</v>
      </c>
      <c r="R46" s="99"/>
      <c r="S46" s="99"/>
      <c r="T46" s="99">
        <v>500</v>
      </c>
      <c r="U46" s="99">
        <v>500</v>
      </c>
      <c r="V46" s="99">
        <v>500</v>
      </c>
      <c r="W46" s="99">
        <v>500</v>
      </c>
      <c r="X46" s="99">
        <v>500</v>
      </c>
      <c r="Y46" s="99">
        <v>500</v>
      </c>
      <c r="Z46" s="100"/>
      <c r="AA46" s="79">
        <f t="shared" si="7"/>
        <v>9504.2999999999993</v>
      </c>
    </row>
    <row r="47" spans="1:27" ht="24.95" customHeight="1" x14ac:dyDescent="0.2">
      <c r="A47" s="85" t="s">
        <v>47</v>
      </c>
      <c r="B47" s="98">
        <v>100</v>
      </c>
      <c r="C47" s="99">
        <v>85</v>
      </c>
      <c r="D47" s="99">
        <v>96</v>
      </c>
      <c r="E47" s="99">
        <v>96</v>
      </c>
      <c r="F47" s="99">
        <v>99</v>
      </c>
      <c r="G47" s="99">
        <v>90.5</v>
      </c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>
        <v>93</v>
      </c>
      <c r="S47" s="99">
        <v>100</v>
      </c>
      <c r="T47" s="99">
        <v>100</v>
      </c>
      <c r="U47" s="99">
        <v>100</v>
      </c>
      <c r="V47" s="99">
        <v>93.5</v>
      </c>
      <c r="W47" s="99">
        <v>100</v>
      </c>
      <c r="X47" s="99">
        <v>76</v>
      </c>
      <c r="Y47" s="99">
        <v>42</v>
      </c>
      <c r="Z47" s="100"/>
      <c r="AA47" s="79">
        <f t="shared" si="7"/>
        <v>1271</v>
      </c>
    </row>
    <row r="48" spans="1:27" ht="30" customHeight="1" thickBot="1" x14ac:dyDescent="0.25">
      <c r="A48" s="86" t="s">
        <v>48</v>
      </c>
      <c r="B48" s="87">
        <f>SUM(B42:B47)</f>
        <v>600</v>
      </c>
      <c r="C48" s="88">
        <f t="shared" ref="C48:Z48" si="8">SUM(C42:C47)</f>
        <v>495.4</v>
      </c>
      <c r="D48" s="88">
        <f t="shared" si="8"/>
        <v>562.20000000000005</v>
      </c>
      <c r="E48" s="88">
        <f t="shared" si="8"/>
        <v>414.5</v>
      </c>
      <c r="F48" s="88">
        <f t="shared" si="8"/>
        <v>99</v>
      </c>
      <c r="G48" s="88">
        <f t="shared" si="8"/>
        <v>90.5</v>
      </c>
      <c r="H48" s="88">
        <f t="shared" si="8"/>
        <v>493.5</v>
      </c>
      <c r="I48" s="88">
        <f t="shared" si="8"/>
        <v>500</v>
      </c>
      <c r="J48" s="88">
        <f t="shared" si="8"/>
        <v>500</v>
      </c>
      <c r="K48" s="88">
        <f t="shared" si="8"/>
        <v>500</v>
      </c>
      <c r="L48" s="88">
        <f t="shared" si="8"/>
        <v>500</v>
      </c>
      <c r="M48" s="88">
        <f t="shared" si="8"/>
        <v>500</v>
      </c>
      <c r="N48" s="88">
        <f t="shared" si="8"/>
        <v>500</v>
      </c>
      <c r="O48" s="88">
        <f t="shared" si="8"/>
        <v>500</v>
      </c>
      <c r="P48" s="88">
        <f t="shared" si="8"/>
        <v>315.7</v>
      </c>
      <c r="Q48" s="88">
        <f t="shared" si="8"/>
        <v>500</v>
      </c>
      <c r="R48" s="88">
        <f t="shared" si="8"/>
        <v>698</v>
      </c>
      <c r="S48" s="88">
        <f t="shared" si="8"/>
        <v>705</v>
      </c>
      <c r="T48" s="88">
        <f t="shared" si="8"/>
        <v>1205</v>
      </c>
      <c r="U48" s="88">
        <f t="shared" si="8"/>
        <v>1205</v>
      </c>
      <c r="V48" s="88">
        <f t="shared" si="8"/>
        <v>1198.5</v>
      </c>
      <c r="W48" s="88">
        <f t="shared" si="8"/>
        <v>811.8</v>
      </c>
      <c r="X48" s="88">
        <f t="shared" si="8"/>
        <v>576</v>
      </c>
      <c r="Y48" s="88">
        <f t="shared" si="8"/>
        <v>636.70000000000005</v>
      </c>
      <c r="Z48" s="89">
        <f t="shared" si="8"/>
        <v>0</v>
      </c>
      <c r="AA48" s="90">
        <f t="shared" si="7"/>
        <v>14106.8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4931.4409999999998</v>
      </c>
      <c r="C51" s="88">
        <f t="shared" si="10"/>
        <v>4596.9009999999998</v>
      </c>
      <c r="D51" s="88">
        <f t="shared" si="10"/>
        <v>4525.2120000000004</v>
      </c>
      <c r="E51" s="88">
        <f t="shared" si="10"/>
        <v>4360.3870000000006</v>
      </c>
      <c r="F51" s="88">
        <f t="shared" si="10"/>
        <v>4231.2120000000004</v>
      </c>
      <c r="G51" s="88">
        <f t="shared" si="10"/>
        <v>4587.5779999999995</v>
      </c>
      <c r="H51" s="88">
        <f t="shared" si="10"/>
        <v>5547.3950000000004</v>
      </c>
      <c r="I51" s="88">
        <f t="shared" si="10"/>
        <v>5984.8269999999993</v>
      </c>
      <c r="J51" s="88">
        <f t="shared" si="10"/>
        <v>6517.6220000000003</v>
      </c>
      <c r="K51" s="88">
        <f t="shared" si="10"/>
        <v>6762.6260000000002</v>
      </c>
      <c r="L51" s="88">
        <f t="shared" si="10"/>
        <v>6879.8109999999997</v>
      </c>
      <c r="M51" s="88">
        <f t="shared" si="10"/>
        <v>6943.0370000000003</v>
      </c>
      <c r="N51" s="88">
        <f t="shared" si="10"/>
        <v>6920.9009999999998</v>
      </c>
      <c r="O51" s="88">
        <f t="shared" si="10"/>
        <v>6698.4830000000002</v>
      </c>
      <c r="P51" s="88">
        <f t="shared" si="10"/>
        <v>6178.5420000000004</v>
      </c>
      <c r="Q51" s="88">
        <f t="shared" si="10"/>
        <v>6163.4490000000005</v>
      </c>
      <c r="R51" s="88">
        <f t="shared" si="10"/>
        <v>6073.3149999999996</v>
      </c>
      <c r="S51" s="88">
        <f t="shared" si="10"/>
        <v>6417.4239999999991</v>
      </c>
      <c r="T51" s="88">
        <f t="shared" si="10"/>
        <v>6929.07</v>
      </c>
      <c r="U51" s="88">
        <f t="shared" si="10"/>
        <v>7382.3240000000005</v>
      </c>
      <c r="V51" s="88">
        <f t="shared" si="10"/>
        <v>7312.7259999999987</v>
      </c>
      <c r="W51" s="88">
        <f t="shared" si="10"/>
        <v>6283.5569999999998</v>
      </c>
      <c r="X51" s="88">
        <f t="shared" si="10"/>
        <v>5767.7580000000007</v>
      </c>
      <c r="Y51" s="88">
        <f t="shared" si="10"/>
        <v>5323.7249999999995</v>
      </c>
      <c r="Z51" s="89">
        <f t="shared" si="10"/>
        <v>0</v>
      </c>
      <c r="AA51" s="104">
        <f>SUM(B51:Z51)</f>
        <v>143319.323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45398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-252.70000000000005</v>
      </c>
      <c r="C4" s="18">
        <v>-505.6</v>
      </c>
      <c r="D4" s="18">
        <v>-441.8</v>
      </c>
      <c r="E4" s="18">
        <v>-588.5</v>
      </c>
      <c r="F4" s="18">
        <v>-904.4</v>
      </c>
      <c r="G4" s="18">
        <v>-1092.7</v>
      </c>
      <c r="H4" s="18">
        <v>-415.5</v>
      </c>
      <c r="I4" s="18">
        <v>-413</v>
      </c>
      <c r="J4" s="18">
        <v>-344</v>
      </c>
      <c r="K4" s="18">
        <v>-296.79999999999995</v>
      </c>
      <c r="L4" s="18">
        <v>-309.39999999999998</v>
      </c>
      <c r="M4" s="18">
        <v>-202</v>
      </c>
      <c r="N4" s="18">
        <v>-17.899999999999977</v>
      </c>
      <c r="O4" s="18">
        <v>128</v>
      </c>
      <c r="P4" s="18">
        <v>186.29999999999998</v>
      </c>
      <c r="Q4" s="18">
        <v>107.5</v>
      </c>
      <c r="R4" s="18">
        <v>473.9</v>
      </c>
      <c r="S4" s="18">
        <v>556.4</v>
      </c>
      <c r="T4" s="18">
        <v>1105</v>
      </c>
      <c r="U4" s="18">
        <v>1105</v>
      </c>
      <c r="V4" s="18">
        <v>1105</v>
      </c>
      <c r="W4" s="18">
        <v>711.8</v>
      </c>
      <c r="X4" s="18">
        <v>467.4</v>
      </c>
      <c r="Y4" s="18">
        <v>594.70000000000005</v>
      </c>
      <c r="Z4" s="19"/>
      <c r="AA4" s="111">
        <f>SUM(B4:Z4)</f>
        <v>756.70000000000016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31.34</v>
      </c>
      <c r="C7" s="117">
        <v>48.76</v>
      </c>
      <c r="D7" s="117">
        <v>55</v>
      </c>
      <c r="E7" s="117">
        <v>55</v>
      </c>
      <c r="F7" s="117">
        <v>55.81</v>
      </c>
      <c r="G7" s="117">
        <v>62.72</v>
      </c>
      <c r="H7" s="117">
        <v>95</v>
      </c>
      <c r="I7" s="117">
        <v>93.92</v>
      </c>
      <c r="J7" s="117">
        <v>88.54</v>
      </c>
      <c r="K7" s="117">
        <v>69.849999999999994</v>
      </c>
      <c r="L7" s="117">
        <v>56.8</v>
      </c>
      <c r="M7" s="117">
        <v>35.03</v>
      </c>
      <c r="N7" s="117">
        <v>32.29</v>
      </c>
      <c r="O7" s="117">
        <v>37.83</v>
      </c>
      <c r="P7" s="117">
        <v>44.06</v>
      </c>
      <c r="Q7" s="117">
        <v>52.05</v>
      </c>
      <c r="R7" s="117">
        <v>66.61</v>
      </c>
      <c r="S7" s="117">
        <v>80.239999999999995</v>
      </c>
      <c r="T7" s="117">
        <v>76.58</v>
      </c>
      <c r="U7" s="117">
        <v>90.28</v>
      </c>
      <c r="V7" s="117">
        <v>92.9</v>
      </c>
      <c r="W7" s="117">
        <v>72.16</v>
      </c>
      <c r="X7" s="117">
        <v>60.73</v>
      </c>
      <c r="Y7" s="117">
        <v>65.209999999999994</v>
      </c>
      <c r="Z7" s="118"/>
      <c r="AA7" s="119">
        <f>IF(SUM(B7:Z7)&lt;&gt;0,AVERAGEIF(B7:Z7,"&lt;&gt;"""),"")</f>
        <v>63.279583333333335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>
        <v>752.7</v>
      </c>
      <c r="C13" s="129">
        <v>916</v>
      </c>
      <c r="D13" s="129">
        <v>908</v>
      </c>
      <c r="E13" s="129">
        <v>907</v>
      </c>
      <c r="F13" s="129">
        <v>902</v>
      </c>
      <c r="G13" s="129">
        <v>900</v>
      </c>
      <c r="H13" s="129">
        <v>909</v>
      </c>
      <c r="I13" s="129">
        <v>913</v>
      </c>
      <c r="J13" s="129">
        <v>844</v>
      </c>
      <c r="K13" s="129">
        <v>796.8</v>
      </c>
      <c r="L13" s="129">
        <v>809.4</v>
      </c>
      <c r="M13" s="129">
        <v>702</v>
      </c>
      <c r="N13" s="129">
        <v>517.9</v>
      </c>
      <c r="O13" s="129">
        <v>372</v>
      </c>
      <c r="P13" s="129">
        <v>129.4</v>
      </c>
      <c r="Q13" s="129">
        <v>392.5</v>
      </c>
      <c r="R13" s="129"/>
      <c r="S13" s="129"/>
      <c r="T13" s="129"/>
      <c r="U13" s="129"/>
      <c r="V13" s="129"/>
      <c r="W13" s="129"/>
      <c r="X13" s="129">
        <v>32.6</v>
      </c>
      <c r="Y13" s="130"/>
      <c r="Z13" s="131"/>
      <c r="AA13" s="132">
        <f t="shared" si="0"/>
        <v>11704.3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>
        <v>2.4</v>
      </c>
      <c r="G15" s="133">
        <v>192.7</v>
      </c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>
        <v>131.1</v>
      </c>
      <c r="S15" s="133">
        <v>48.6</v>
      </c>
      <c r="T15" s="133"/>
      <c r="U15" s="133"/>
      <c r="V15" s="133"/>
      <c r="W15" s="133"/>
      <c r="X15" s="133"/>
      <c r="Y15" s="133"/>
      <c r="Z15" s="131"/>
      <c r="AA15" s="132">
        <f t="shared" si="0"/>
        <v>374.8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752.7</v>
      </c>
      <c r="C16" s="135">
        <f t="shared" si="1"/>
        <v>916</v>
      </c>
      <c r="D16" s="135">
        <f t="shared" si="1"/>
        <v>908</v>
      </c>
      <c r="E16" s="135">
        <f t="shared" si="1"/>
        <v>907</v>
      </c>
      <c r="F16" s="135">
        <f t="shared" si="1"/>
        <v>904.4</v>
      </c>
      <c r="G16" s="135">
        <f t="shared" si="1"/>
        <v>1092.7</v>
      </c>
      <c r="H16" s="135">
        <f t="shared" si="1"/>
        <v>909</v>
      </c>
      <c r="I16" s="135">
        <f t="shared" si="1"/>
        <v>913</v>
      </c>
      <c r="J16" s="135">
        <f t="shared" si="1"/>
        <v>844</v>
      </c>
      <c r="K16" s="135">
        <f t="shared" si="1"/>
        <v>796.8</v>
      </c>
      <c r="L16" s="135">
        <f t="shared" si="1"/>
        <v>809.4</v>
      </c>
      <c r="M16" s="135">
        <f t="shared" si="1"/>
        <v>702</v>
      </c>
      <c r="N16" s="135">
        <f t="shared" si="1"/>
        <v>517.9</v>
      </c>
      <c r="O16" s="135">
        <f t="shared" si="1"/>
        <v>372</v>
      </c>
      <c r="P16" s="135">
        <f t="shared" si="1"/>
        <v>129.4</v>
      </c>
      <c r="Q16" s="135">
        <f t="shared" si="1"/>
        <v>392.5</v>
      </c>
      <c r="R16" s="135">
        <f t="shared" si="1"/>
        <v>131.1</v>
      </c>
      <c r="S16" s="135">
        <f t="shared" si="1"/>
        <v>48.6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32.6</v>
      </c>
      <c r="Y16" s="135">
        <f t="shared" si="1"/>
        <v>0</v>
      </c>
      <c r="Z16" s="136" t="str">
        <f t="shared" si="1"/>
        <v/>
      </c>
      <c r="AA16" s="90">
        <f t="shared" si="0"/>
        <v>12079.099999999999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>
        <v>605</v>
      </c>
      <c r="S21" s="129">
        <v>605</v>
      </c>
      <c r="T21" s="129">
        <v>605</v>
      </c>
      <c r="U21" s="129">
        <v>605</v>
      </c>
      <c r="V21" s="129">
        <v>605</v>
      </c>
      <c r="W21" s="129">
        <v>211.8</v>
      </c>
      <c r="X21" s="129"/>
      <c r="Y21" s="130">
        <v>94.7</v>
      </c>
      <c r="Z21" s="131"/>
      <c r="AA21" s="132">
        <f t="shared" si="2"/>
        <v>3331.5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>
        <v>500</v>
      </c>
      <c r="C23" s="133">
        <v>410.4</v>
      </c>
      <c r="D23" s="133">
        <v>466.2</v>
      </c>
      <c r="E23" s="133">
        <v>318.5</v>
      </c>
      <c r="F23" s="133"/>
      <c r="G23" s="133"/>
      <c r="H23" s="133">
        <v>493.5</v>
      </c>
      <c r="I23" s="133">
        <v>500</v>
      </c>
      <c r="J23" s="133">
        <v>500</v>
      </c>
      <c r="K23" s="133">
        <v>500</v>
      </c>
      <c r="L23" s="133">
        <v>500</v>
      </c>
      <c r="M23" s="133">
        <v>500</v>
      </c>
      <c r="N23" s="133">
        <v>500</v>
      </c>
      <c r="O23" s="133">
        <v>500</v>
      </c>
      <c r="P23" s="133">
        <v>315.7</v>
      </c>
      <c r="Q23" s="133">
        <v>500</v>
      </c>
      <c r="R23" s="133"/>
      <c r="S23" s="133"/>
      <c r="T23" s="133">
        <v>500</v>
      </c>
      <c r="U23" s="133">
        <v>500</v>
      </c>
      <c r="V23" s="133">
        <v>500</v>
      </c>
      <c r="W23" s="133">
        <v>500</v>
      </c>
      <c r="X23" s="133">
        <v>500</v>
      </c>
      <c r="Y23" s="133">
        <v>500</v>
      </c>
      <c r="Z23" s="131"/>
      <c r="AA23" s="132">
        <f t="shared" si="2"/>
        <v>9504.2999999999993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500</v>
      </c>
      <c r="C24" s="135">
        <f t="shared" si="3"/>
        <v>410.4</v>
      </c>
      <c r="D24" s="135">
        <f t="shared" si="3"/>
        <v>466.2</v>
      </c>
      <c r="E24" s="135">
        <f t="shared" si="3"/>
        <v>318.5</v>
      </c>
      <c r="F24" s="135">
        <f t="shared" si="3"/>
        <v>0</v>
      </c>
      <c r="G24" s="135">
        <f t="shared" si="3"/>
        <v>0</v>
      </c>
      <c r="H24" s="135">
        <f t="shared" si="3"/>
        <v>493.5</v>
      </c>
      <c r="I24" s="135">
        <f t="shared" si="3"/>
        <v>500</v>
      </c>
      <c r="J24" s="135">
        <f t="shared" si="3"/>
        <v>500</v>
      </c>
      <c r="K24" s="135">
        <f t="shared" si="3"/>
        <v>500</v>
      </c>
      <c r="L24" s="135">
        <f t="shared" si="3"/>
        <v>500</v>
      </c>
      <c r="M24" s="135">
        <f t="shared" si="3"/>
        <v>500</v>
      </c>
      <c r="N24" s="135">
        <f t="shared" si="3"/>
        <v>500</v>
      </c>
      <c r="O24" s="135">
        <f t="shared" si="3"/>
        <v>500</v>
      </c>
      <c r="P24" s="135">
        <f t="shared" si="3"/>
        <v>315.7</v>
      </c>
      <c r="Q24" s="135">
        <f t="shared" si="3"/>
        <v>500</v>
      </c>
      <c r="R24" s="135">
        <f t="shared" si="3"/>
        <v>605</v>
      </c>
      <c r="S24" s="135">
        <f t="shared" si="3"/>
        <v>605</v>
      </c>
      <c r="T24" s="135">
        <f t="shared" si="3"/>
        <v>1105</v>
      </c>
      <c r="U24" s="135">
        <f t="shared" si="3"/>
        <v>1105</v>
      </c>
      <c r="V24" s="135">
        <f t="shared" si="3"/>
        <v>1105</v>
      </c>
      <c r="W24" s="135">
        <f t="shared" si="3"/>
        <v>711.8</v>
      </c>
      <c r="X24" s="135">
        <f t="shared" si="3"/>
        <v>500</v>
      </c>
      <c r="Y24" s="135">
        <f t="shared" si="3"/>
        <v>594.70000000000005</v>
      </c>
      <c r="Z24" s="136" t="str">
        <f t="shared" si="3"/>
        <v/>
      </c>
      <c r="AA24" s="90">
        <f t="shared" si="2"/>
        <v>12835.8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3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2024-04-15T11:07:03Z</dcterms:created>
  <dcterms:modified xsi:type="dcterms:W3CDTF">2024-04-15T11:07:04Z</dcterms:modified>
</cp:coreProperties>
</file>