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48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<sst xmlns="http://schemas.openxmlformats.org/spreadsheetml/2006/main" count="117" uniqueCount="53">
  <si>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06/04/2024 14:06:35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</si>
  <si>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</si>
  <si>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</si>
  <si>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</si>
  <si>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</si>
  <si>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</si>
  <si>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</si>
  <si>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</si>
  <si>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</si>
  <si>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</si>
  <si>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</si>
  <si>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</si>
  <si>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</si>
  <si>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</si>
  <si>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</si>
  <si>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</si>
  <si>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</si>
  <si>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</si>
  <si>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</si>
  <si>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</si>
  <si>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</si>
  <si>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</si>
  <si>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</si>
  <si>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</si>
  <si>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</si>
  <si>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</si>
  <si>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</si>
  <si>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</si>
  <si>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</si>
  <si>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</si>
  <si>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</si>
  <si>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</si>
  <si>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</si>
  <si>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</si>
  <si>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</si>
  <si>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</si>
  <si>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</si>
  <si>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</si>
  <si>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</si>
  <si>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</si>
  <si>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</si>
  <si>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</si>
  <si>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</si>
  <si>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</si>
  <si>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</si>
  <si>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</si>
  <si>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</si>
  <si>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</si>
  <si>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</si>
  <si>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</si>
  <si>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</si>
  <si>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Day-Ahead Market</t>
  </si>
  <si>
    <t>Day-Ahead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</si>
</sst>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  <c:pt idx="0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70-4887-BF1C-202D3E0590D5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  <c:pt idx="0">
                  <c:v>87</c:v>
                </c:pt>
                <c:pt idx="1">
                  <c:v>87</c:v>
                </c:pt>
                <c:pt idx="2">
                  <c:v>87</c:v>
                </c:pt>
                <c:pt idx="3">
                  <c:v>87</c:v>
                </c:pt>
                <c:pt idx="4">
                  <c:v>87</c:v>
                </c:pt>
                <c:pt idx="5">
                  <c:v>97</c:v>
                </c:pt>
                <c:pt idx="6">
                  <c:v>158</c:v>
                </c:pt>
                <c:pt idx="7">
                  <c:v>182</c:v>
                </c:pt>
                <c:pt idx="8">
                  <c:v>186</c:v>
                </c:pt>
                <c:pt idx="9">
                  <c:v>180</c:v>
                </c:pt>
                <c:pt idx="10">
                  <c:v>170</c:v>
                </c:pt>
                <c:pt idx="11">
                  <c:v>168</c:v>
                </c:pt>
                <c:pt idx="12">
                  <c:v>164</c:v>
                </c:pt>
                <c:pt idx="13">
                  <c:v>155</c:v>
                </c:pt>
                <c:pt idx="14">
                  <c:v>149</c:v>
                </c:pt>
                <c:pt idx="15">
                  <c:v>154</c:v>
                </c:pt>
                <c:pt idx="16">
                  <c:v>87.5</c:v>
                </c:pt>
                <c:pt idx="17">
                  <c:v>87.5</c:v>
                </c:pt>
                <c:pt idx="18">
                  <c:v>114</c:v>
                </c:pt>
                <c:pt idx="19">
                  <c:v>114</c:v>
                </c:pt>
                <c:pt idx="20">
                  <c:v>114</c:v>
                </c:pt>
                <c:pt idx="21">
                  <c:v>114</c:v>
                </c:pt>
                <c:pt idx="22">
                  <c:v>87</c:v>
                </c:pt>
                <c:pt idx="23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70-4887-BF1C-202D3E0590D5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2163.5790000000002</c:v>
                </c:pt>
                <c:pt idx="1">
                  <c:v>2046.7370000000001</c:v>
                </c:pt>
                <c:pt idx="2">
                  <c:v>1853.5789999999997</c:v>
                </c:pt>
                <c:pt idx="3">
                  <c:v>1805.6609999999998</c:v>
                </c:pt>
                <c:pt idx="4">
                  <c:v>1697.3290000000002</c:v>
                </c:pt>
                <c:pt idx="5">
                  <c:v>1678.3489999999999</c:v>
                </c:pt>
                <c:pt idx="6">
                  <c:v>1341.5050000000001</c:v>
                </c:pt>
                <c:pt idx="7">
                  <c:v>797.66200000000003</c:v>
                </c:pt>
                <c:pt idx="8">
                  <c:v>327.9</c:v>
                </c:pt>
                <c:pt idx="9">
                  <c:v>327.9</c:v>
                </c:pt>
                <c:pt idx="10">
                  <c:v>327.9</c:v>
                </c:pt>
                <c:pt idx="11">
                  <c:v>327.9</c:v>
                </c:pt>
                <c:pt idx="12">
                  <c:v>327.9</c:v>
                </c:pt>
                <c:pt idx="13">
                  <c:v>327.9</c:v>
                </c:pt>
                <c:pt idx="14">
                  <c:v>327.9</c:v>
                </c:pt>
                <c:pt idx="15">
                  <c:v>327.9</c:v>
                </c:pt>
                <c:pt idx="16">
                  <c:v>365.9</c:v>
                </c:pt>
                <c:pt idx="17">
                  <c:v>537.9</c:v>
                </c:pt>
                <c:pt idx="18">
                  <c:v>1731.9</c:v>
                </c:pt>
                <c:pt idx="19">
                  <c:v>2111.7460000000001</c:v>
                </c:pt>
                <c:pt idx="20">
                  <c:v>1962.5650000000001</c:v>
                </c:pt>
                <c:pt idx="21">
                  <c:v>1659.4839999999999</c:v>
                </c:pt>
                <c:pt idx="22">
                  <c:v>1617.287</c:v>
                </c:pt>
                <c:pt idx="23">
                  <c:v>1383.5609999999999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70-4887-BF1C-202D3E0590D5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1316</c:v>
                </c:pt>
                <c:pt idx="1">
                  <c:v>1379</c:v>
                </c:pt>
                <c:pt idx="2">
                  <c:v>1430</c:v>
                </c:pt>
                <c:pt idx="3">
                  <c:v>1387</c:v>
                </c:pt>
                <c:pt idx="4">
                  <c:v>1391</c:v>
                </c:pt>
                <c:pt idx="5">
                  <c:v>1420</c:v>
                </c:pt>
                <c:pt idx="6">
                  <c:v>1445</c:v>
                </c:pt>
                <c:pt idx="7">
                  <c:v>1426</c:v>
                </c:pt>
                <c:pt idx="8">
                  <c:v>1410</c:v>
                </c:pt>
                <c:pt idx="9">
                  <c:v>1369</c:v>
                </c:pt>
                <c:pt idx="10">
                  <c:v>1101</c:v>
                </c:pt>
                <c:pt idx="11">
                  <c:v>1098</c:v>
                </c:pt>
                <c:pt idx="12">
                  <c:v>1041</c:v>
                </c:pt>
                <c:pt idx="13">
                  <c:v>1065</c:v>
                </c:pt>
                <c:pt idx="14">
                  <c:v>1086</c:v>
                </c:pt>
                <c:pt idx="15">
                  <c:v>1036</c:v>
                </c:pt>
                <c:pt idx="16">
                  <c:v>1094</c:v>
                </c:pt>
                <c:pt idx="17">
                  <c:v>1036</c:v>
                </c:pt>
                <c:pt idx="18">
                  <c:v>296</c:v>
                </c:pt>
                <c:pt idx="19">
                  <c:v>254</c:v>
                </c:pt>
                <c:pt idx="20">
                  <c:v>270</c:v>
                </c:pt>
                <c:pt idx="21">
                  <c:v>255</c:v>
                </c:pt>
                <c:pt idx="22">
                  <c:v>316</c:v>
                </c:pt>
                <c:pt idx="23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70-4887-BF1C-202D3E0590D5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711.18299999999988</c:v>
                </c:pt>
                <c:pt idx="1">
                  <c:v>785.21900000000005</c:v>
                </c:pt>
                <c:pt idx="2">
                  <c:v>831.68499999999995</c:v>
                </c:pt>
                <c:pt idx="3">
                  <c:v>889.27900000000022</c:v>
                </c:pt>
                <c:pt idx="4">
                  <c:v>969.06799999999998</c:v>
                </c:pt>
                <c:pt idx="5">
                  <c:v>1050.325</c:v>
                </c:pt>
                <c:pt idx="6">
                  <c:v>1238.8789999999999</c:v>
                </c:pt>
                <c:pt idx="7">
                  <c:v>2108.0539999999992</c:v>
                </c:pt>
                <c:pt idx="8">
                  <c:v>3305.6720000000005</c:v>
                </c:pt>
                <c:pt idx="9">
                  <c:v>3223.4990000000016</c:v>
                </c:pt>
                <c:pt idx="10">
                  <c:v>3838.3920000000003</c:v>
                </c:pt>
                <c:pt idx="11">
                  <c:v>3944.6819999999993</c:v>
                </c:pt>
                <c:pt idx="12">
                  <c:v>3914.6369999999997</c:v>
                </c:pt>
                <c:pt idx="13">
                  <c:v>3691.8309999999997</c:v>
                </c:pt>
                <c:pt idx="14">
                  <c:v>3315.1129999999998</c:v>
                </c:pt>
                <c:pt idx="15">
                  <c:v>3315.0169999999994</c:v>
                </c:pt>
                <c:pt idx="16">
                  <c:v>3460.2669999999989</c:v>
                </c:pt>
                <c:pt idx="17">
                  <c:v>3608.2530000000006</c:v>
                </c:pt>
                <c:pt idx="18">
                  <c:v>3170.39</c:v>
                </c:pt>
                <c:pt idx="19">
                  <c:v>3195.2379999999994</c:v>
                </c:pt>
                <c:pt idx="20">
                  <c:v>3353.0060000000003</c:v>
                </c:pt>
                <c:pt idx="21">
                  <c:v>3439.6290000000004</c:v>
                </c:pt>
                <c:pt idx="22">
                  <c:v>3496.9510000000005</c:v>
                </c:pt>
                <c:pt idx="23">
                  <c:v>3591.1220000000003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70-4887-BF1C-202D3E0590D5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  <c:pt idx="0">
                  <c:v>107</c:v>
                </c:pt>
                <c:pt idx="1">
                  <c:v>104</c:v>
                </c:pt>
                <c:pt idx="2">
                  <c:v>101</c:v>
                </c:pt>
                <c:pt idx="3">
                  <c:v>98</c:v>
                </c:pt>
                <c:pt idx="4">
                  <c:v>94</c:v>
                </c:pt>
                <c:pt idx="5">
                  <c:v>90</c:v>
                </c:pt>
                <c:pt idx="6">
                  <c:v>88</c:v>
                </c:pt>
                <c:pt idx="7">
                  <c:v>95</c:v>
                </c:pt>
                <c:pt idx="8">
                  <c:v>109</c:v>
                </c:pt>
                <c:pt idx="9">
                  <c:v>123</c:v>
                </c:pt>
                <c:pt idx="10">
                  <c:v>135</c:v>
                </c:pt>
                <c:pt idx="11">
                  <c:v>144</c:v>
                </c:pt>
                <c:pt idx="12">
                  <c:v>148</c:v>
                </c:pt>
                <c:pt idx="13">
                  <c:v>146</c:v>
                </c:pt>
                <c:pt idx="14">
                  <c:v>141</c:v>
                </c:pt>
                <c:pt idx="15">
                  <c:v>134</c:v>
                </c:pt>
                <c:pt idx="16">
                  <c:v>125</c:v>
                </c:pt>
                <c:pt idx="17">
                  <c:v>117</c:v>
                </c:pt>
                <c:pt idx="18">
                  <c:v>116</c:v>
                </c:pt>
                <c:pt idx="19">
                  <c:v>124</c:v>
                </c:pt>
                <c:pt idx="20">
                  <c:v>137</c:v>
                </c:pt>
                <c:pt idx="21">
                  <c:v>145</c:v>
                </c:pt>
                <c:pt idx="22">
                  <c:v>147</c:v>
                </c:pt>
                <c:pt idx="23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70-4887-BF1C-202D3E0590D5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0">
                  <c:v>64</c:v>
                </c:pt>
                <c:pt idx="1">
                  <c:v>64</c:v>
                </c:pt>
                <c:pt idx="2">
                  <c:v>64</c:v>
                </c:pt>
                <c:pt idx="3">
                  <c:v>64</c:v>
                </c:pt>
                <c:pt idx="4">
                  <c:v>64</c:v>
                </c:pt>
                <c:pt idx="5">
                  <c:v>90</c:v>
                </c:pt>
                <c:pt idx="6">
                  <c:v>290</c:v>
                </c:pt>
                <c:pt idx="7">
                  <c:v>264</c:v>
                </c:pt>
                <c:pt idx="8">
                  <c:v>64</c:v>
                </c:pt>
                <c:pt idx="9">
                  <c:v>13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6">
                  <c:v>26</c:v>
                </c:pt>
                <c:pt idx="17">
                  <c:v>130</c:v>
                </c:pt>
                <c:pt idx="18">
                  <c:v>503</c:v>
                </c:pt>
                <c:pt idx="19">
                  <c:v>878</c:v>
                </c:pt>
                <c:pt idx="20">
                  <c:v>780</c:v>
                </c:pt>
                <c:pt idx="21">
                  <c:v>565</c:v>
                </c:pt>
                <c:pt idx="22">
                  <c:v>370</c:v>
                </c:pt>
                <c:pt idx="23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70-4887-BF1C-202D3E059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4618.7620000000015</c:v>
                </c:pt>
                <c:pt idx="1">
                  <c:v>4465.9560000000001</c:v>
                </c:pt>
                <c:pt idx="2">
                  <c:v>4367.2640000000001</c:v>
                </c:pt>
                <c:pt idx="3">
                  <c:v>4330.9399999999996</c:v>
                </c:pt>
                <c:pt idx="4">
                  <c:v>4302.4210000000021</c:v>
                </c:pt>
                <c:pt idx="5">
                  <c:v>4425.674</c:v>
                </c:pt>
                <c:pt idx="6">
                  <c:v>4561.3839999999991</c:v>
                </c:pt>
                <c:pt idx="7">
                  <c:v>4872.7160000000022</c:v>
                </c:pt>
                <c:pt idx="8">
                  <c:v>5402.5720000000019</c:v>
                </c:pt>
                <c:pt idx="9">
                  <c:v>5236.3989999999994</c:v>
                </c:pt>
                <c:pt idx="10">
                  <c:v>5598.2920000000004</c:v>
                </c:pt>
                <c:pt idx="11">
                  <c:v>5708.5820000000003</c:v>
                </c:pt>
                <c:pt idx="12">
                  <c:v>5621.5369999999984</c:v>
                </c:pt>
                <c:pt idx="13">
                  <c:v>5385.7310000000007</c:v>
                </c:pt>
                <c:pt idx="14">
                  <c:v>5019.012999999999</c:v>
                </c:pt>
                <c:pt idx="15">
                  <c:v>4966.9170000000004</c:v>
                </c:pt>
                <c:pt idx="16">
                  <c:v>5158.6670000000004</c:v>
                </c:pt>
                <c:pt idx="17">
                  <c:v>5516.6529999999984</c:v>
                </c:pt>
                <c:pt idx="18">
                  <c:v>5931.3150000000032</c:v>
                </c:pt>
                <c:pt idx="19">
                  <c:v>6676.9840000000013</c:v>
                </c:pt>
                <c:pt idx="20">
                  <c:v>6616.5710000000017</c:v>
                </c:pt>
                <c:pt idx="21">
                  <c:v>6178.1130000000012</c:v>
                </c:pt>
                <c:pt idx="22">
                  <c:v>6034.2380000000003</c:v>
                </c:pt>
                <c:pt idx="23">
                  <c:v>5686.6829999999991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C70-4887-BF1C-202D3E059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68.150000000000006</c:v>
                </c:pt>
                <c:pt idx="1">
                  <c:v>68.84</c:v>
                </c:pt>
                <c:pt idx="2">
                  <c:v>72.400000000000006</c:v>
                </c:pt>
                <c:pt idx="3">
                  <c:v>71.42</c:v>
                </c:pt>
                <c:pt idx="4">
                  <c:v>70.099999999999994</c:v>
                </c:pt>
                <c:pt idx="5">
                  <c:v>69.8</c:v>
                </c:pt>
                <c:pt idx="6">
                  <c:v>69.27</c:v>
                </c:pt>
                <c:pt idx="7">
                  <c:v>64.459999999999994</c:v>
                </c:pt>
                <c:pt idx="8">
                  <c:v>15</c:v>
                </c:pt>
                <c:pt idx="9">
                  <c:v>0.02</c:v>
                </c:pt>
                <c:pt idx="10">
                  <c:v>0.02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-0.01</c:v>
                </c:pt>
                <c:pt idx="15">
                  <c:v>0</c:v>
                </c:pt>
                <c:pt idx="16">
                  <c:v>0.04</c:v>
                </c:pt>
                <c:pt idx="17">
                  <c:v>50</c:v>
                </c:pt>
                <c:pt idx="18">
                  <c:v>84.1</c:v>
                </c:pt>
                <c:pt idx="19">
                  <c:v>88.5</c:v>
                </c:pt>
                <c:pt idx="20">
                  <c:v>76.05</c:v>
                </c:pt>
                <c:pt idx="21">
                  <c:v>69.739999999999995</c:v>
                </c:pt>
                <c:pt idx="22">
                  <c:v>70.02</c:v>
                </c:pt>
                <c:pt idx="23">
                  <c:v>68.489999999999995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C70-4887-BF1C-202D3E059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40625" defaultRowHeight="15.95" customHeight="1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45389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4618.7620000000006</v>
      </c>
      <c r="C4" s="18">
        <v>4465.9559999999992</v>
      </c>
      <c r="D4" s="18">
        <v>4367.2639999999992</v>
      </c>
      <c r="E4" s="18">
        <v>4330.9399999999987</v>
      </c>
      <c r="F4" s="18">
        <v>4302.3970000000008</v>
      </c>
      <c r="G4" s="18">
        <v>4425.6740000000009</v>
      </c>
      <c r="H4" s="18">
        <v>4561.3840000000009</v>
      </c>
      <c r="I4" s="18">
        <v>4872.7160000000013</v>
      </c>
      <c r="J4" s="18">
        <v>5402.5719999999983</v>
      </c>
      <c r="K4" s="18">
        <v>5236.3990000000013</v>
      </c>
      <c r="L4" s="18">
        <v>5598.2919999999986</v>
      </c>
      <c r="M4" s="18">
        <v>5708.5820000000003</v>
      </c>
      <c r="N4" s="18">
        <v>5621.5370000000003</v>
      </c>
      <c r="O4" s="18">
        <v>5385.7309999999989</v>
      </c>
      <c r="P4" s="18">
        <v>5019.012999999999</v>
      </c>
      <c r="Q4" s="18">
        <v>4966.9170000000004</v>
      </c>
      <c r="R4" s="18">
        <v>5158.6669999999995</v>
      </c>
      <c r="S4" s="18">
        <v>5516.653000000003</v>
      </c>
      <c r="T4" s="18">
        <v>5931.2899999999991</v>
      </c>
      <c r="U4" s="18">
        <v>6676.9840000000013</v>
      </c>
      <c r="V4" s="18">
        <v>6616.570999999999</v>
      </c>
      <c r="W4" s="18">
        <v>6178.1130000000003</v>
      </c>
      <c r="X4" s="18">
        <v>6034.2380000000003</v>
      </c>
      <c r="Y4" s="18">
        <v>5686.683</v>
      </c>
      <c r="Z4" s="19"/>
      <c r="AA4" s="20">
        <f>SUM(B4:Z4)</f>
        <v>126683.33500000001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68.150000000000006</v>
      </c>
      <c r="C7" s="28">
        <v>68.84</v>
      </c>
      <c r="D7" s="28">
        <v>72.400000000000006</v>
      </c>
      <c r="E7" s="28">
        <v>71.42</v>
      </c>
      <c r="F7" s="28">
        <v>70.099999999999994</v>
      </c>
      <c r="G7" s="28">
        <v>69.8</v>
      </c>
      <c r="H7" s="28">
        <v>69.27</v>
      </c>
      <c r="I7" s="28">
        <v>64.459999999999994</v>
      </c>
      <c r="J7" s="28">
        <v>15</v>
      </c>
      <c r="K7" s="28">
        <v>0.02</v>
      </c>
      <c r="L7" s="28">
        <v>0.02</v>
      </c>
      <c r="M7" s="28">
        <v>0</v>
      </c>
      <c r="N7" s="28">
        <v>0</v>
      </c>
      <c r="O7" s="28">
        <v>0</v>
      </c>
      <c r="P7" s="28">
        <v>-0.01</v>
      </c>
      <c r="Q7" s="28">
        <v>0</v>
      </c>
      <c r="R7" s="28">
        <v>0.04</v>
      </c>
      <c r="S7" s="28">
        <v>50</v>
      </c>
      <c r="T7" s="28">
        <v>84.1</v>
      </c>
      <c r="U7" s="28">
        <v>88.5</v>
      </c>
      <c r="V7" s="28">
        <v>76.05</v>
      </c>
      <c r="W7" s="28">
        <v>69.739999999999995</v>
      </c>
      <c r="X7" s="28">
        <v>70.02</v>
      </c>
      <c r="Y7" s="28">
        <v>68.489999999999995</v>
      </c>
      <c r="Z7" s="29"/>
      <c r="AA7" s="30">
        <f>IF(SUM(B7:Z7)&lt;&gt;0,AVERAGEIF(B7:Z7,"&lt;&gt;"""),"")</f>
        <v>44.850416666666661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>
        <v>170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170</v>
      </c>
    </row>
    <row r="11" spans="1:27" ht="24.95" customHeight="1" x14ac:dyDescent="0.2">
      <c r="A11" s="45" t="s">
        <v>7</v>
      </c>
      <c r="B11" s="46">
        <v>87</v>
      </c>
      <c r="C11" s="47">
        <v>87</v>
      </c>
      <c r="D11" s="47">
        <v>87</v>
      </c>
      <c r="E11" s="47">
        <v>87</v>
      </c>
      <c r="F11" s="47">
        <v>87</v>
      </c>
      <c r="G11" s="47">
        <v>97</v>
      </c>
      <c r="H11" s="47">
        <v>158</v>
      </c>
      <c r="I11" s="47">
        <v>182</v>
      </c>
      <c r="J11" s="47">
        <v>186</v>
      </c>
      <c r="K11" s="47">
        <v>180</v>
      </c>
      <c r="L11" s="47">
        <v>170</v>
      </c>
      <c r="M11" s="47">
        <v>168</v>
      </c>
      <c r="N11" s="47">
        <v>164</v>
      </c>
      <c r="O11" s="47">
        <v>155</v>
      </c>
      <c r="P11" s="47">
        <v>149</v>
      </c>
      <c r="Q11" s="47">
        <v>154</v>
      </c>
      <c r="R11" s="47">
        <v>87.5</v>
      </c>
      <c r="S11" s="47">
        <v>87.5</v>
      </c>
      <c r="T11" s="47">
        <v>114</v>
      </c>
      <c r="U11" s="47">
        <v>114</v>
      </c>
      <c r="V11" s="47">
        <v>114</v>
      </c>
      <c r="W11" s="47">
        <v>114</v>
      </c>
      <c r="X11" s="47">
        <v>87</v>
      </c>
      <c r="Y11" s="47">
        <v>87</v>
      </c>
      <c r="Z11" s="48"/>
      <c r="AA11" s="49">
        <f t="shared" si="0"/>
        <v>3003</v>
      </c>
    </row>
    <row r="12" spans="1:27" ht="24.95" customHeight="1" x14ac:dyDescent="0.2">
      <c r="A12" s="50" t="s">
        <v>8</v>
      </c>
      <c r="B12" s="51">
        <v>2163.5790000000002</v>
      </c>
      <c r="C12" s="52">
        <v>2046.7370000000001</v>
      </c>
      <c r="D12" s="52">
        <v>1853.5789999999997</v>
      </c>
      <c r="E12" s="52">
        <v>1805.6609999999998</v>
      </c>
      <c r="F12" s="52">
        <v>1697.3290000000002</v>
      </c>
      <c r="G12" s="52">
        <v>1678.3489999999999</v>
      </c>
      <c r="H12" s="52">
        <v>1341.5050000000001</v>
      </c>
      <c r="I12" s="52">
        <v>797.66200000000003</v>
      </c>
      <c r="J12" s="52">
        <v>327.9</v>
      </c>
      <c r="K12" s="52">
        <v>327.9</v>
      </c>
      <c r="L12" s="52">
        <v>327.9</v>
      </c>
      <c r="M12" s="52">
        <v>327.9</v>
      </c>
      <c r="N12" s="52">
        <v>327.9</v>
      </c>
      <c r="O12" s="52">
        <v>327.9</v>
      </c>
      <c r="P12" s="52">
        <v>327.9</v>
      </c>
      <c r="Q12" s="52">
        <v>327.9</v>
      </c>
      <c r="R12" s="52">
        <v>365.9</v>
      </c>
      <c r="S12" s="52">
        <v>537.9</v>
      </c>
      <c r="T12" s="52">
        <v>1731.9</v>
      </c>
      <c r="U12" s="52">
        <v>2111.7460000000001</v>
      </c>
      <c r="V12" s="52">
        <v>1962.5650000000001</v>
      </c>
      <c r="W12" s="52">
        <v>1659.4839999999999</v>
      </c>
      <c r="X12" s="52">
        <v>1617.287</v>
      </c>
      <c r="Y12" s="52">
        <v>1383.5609999999999</v>
      </c>
      <c r="Z12" s="53"/>
      <c r="AA12" s="54">
        <f t="shared" si="0"/>
        <v>27377.944</v>
      </c>
    </row>
    <row r="13" spans="1:27" ht="24.95" customHeight="1" x14ac:dyDescent="0.2">
      <c r="A13" s="50" t="s">
        <v>9</v>
      </c>
      <c r="B13" s="51">
        <v>64</v>
      </c>
      <c r="C13" s="52">
        <v>64</v>
      </c>
      <c r="D13" s="52">
        <v>64</v>
      </c>
      <c r="E13" s="52">
        <v>64</v>
      </c>
      <c r="F13" s="52">
        <v>64</v>
      </c>
      <c r="G13" s="52">
        <v>90</v>
      </c>
      <c r="H13" s="52">
        <v>290</v>
      </c>
      <c r="I13" s="52">
        <v>264</v>
      </c>
      <c r="J13" s="52">
        <v>64</v>
      </c>
      <c r="K13" s="52">
        <v>13</v>
      </c>
      <c r="L13" s="52">
        <v>26</v>
      </c>
      <c r="M13" s="52">
        <v>26</v>
      </c>
      <c r="N13" s="52">
        <v>26</v>
      </c>
      <c r="O13" s="52"/>
      <c r="P13" s="52"/>
      <c r="Q13" s="52"/>
      <c r="R13" s="52">
        <v>26</v>
      </c>
      <c r="S13" s="52">
        <v>130</v>
      </c>
      <c r="T13" s="52">
        <v>503</v>
      </c>
      <c r="U13" s="52">
        <v>878</v>
      </c>
      <c r="V13" s="52">
        <v>780</v>
      </c>
      <c r="W13" s="52">
        <v>565</v>
      </c>
      <c r="X13" s="52">
        <v>370</v>
      </c>
      <c r="Y13" s="52">
        <v>164</v>
      </c>
      <c r="Z13" s="53"/>
      <c r="AA13" s="54">
        <f t="shared" si="0"/>
        <v>4535</v>
      </c>
    </row>
    <row r="14" spans="1:27" ht="24.95" customHeight="1" x14ac:dyDescent="0.2">
      <c r="A14" s="55" t="s">
        <v>10</v>
      </c>
      <c r="B14" s="56">
        <v>711.18299999999988</v>
      </c>
      <c r="C14" s="57">
        <v>785.21900000000005</v>
      </c>
      <c r="D14" s="57">
        <v>831.68499999999995</v>
      </c>
      <c r="E14" s="57">
        <v>889.27900000000022</v>
      </c>
      <c r="F14" s="57">
        <v>969.06799999999998</v>
      </c>
      <c r="G14" s="57">
        <v>1050.325</v>
      </c>
      <c r="H14" s="57">
        <v>1238.8789999999999</v>
      </c>
      <c r="I14" s="57">
        <v>2108.0539999999992</v>
      </c>
      <c r="J14" s="57">
        <v>3305.6720000000005</v>
      </c>
      <c r="K14" s="57">
        <v>3223.4990000000016</v>
      </c>
      <c r="L14" s="57">
        <v>3838.3920000000003</v>
      </c>
      <c r="M14" s="57">
        <v>3944.6819999999993</v>
      </c>
      <c r="N14" s="57">
        <v>3914.6369999999997</v>
      </c>
      <c r="O14" s="57">
        <v>3691.8309999999997</v>
      </c>
      <c r="P14" s="57">
        <v>3315.1129999999998</v>
      </c>
      <c r="Q14" s="57">
        <v>3315.0169999999994</v>
      </c>
      <c r="R14" s="57">
        <v>3460.2669999999989</v>
      </c>
      <c r="S14" s="57">
        <v>3608.2530000000006</v>
      </c>
      <c r="T14" s="57">
        <v>3170.39</v>
      </c>
      <c r="U14" s="57">
        <v>3195.2379999999994</v>
      </c>
      <c r="V14" s="57">
        <v>3353.0060000000003</v>
      </c>
      <c r="W14" s="57">
        <v>3439.6290000000004</v>
      </c>
      <c r="X14" s="57">
        <v>3496.9510000000005</v>
      </c>
      <c r="Y14" s="57">
        <v>3591.1220000000003</v>
      </c>
      <c r="Z14" s="58"/>
      <c r="AA14" s="59">
        <f t="shared" si="0"/>
        <v>64447.390999999996</v>
      </c>
    </row>
    <row r="15" spans="1:27" ht="24.95" customHeight="1" x14ac:dyDescent="0.2">
      <c r="A15" s="55" t="s">
        <v>11</v>
      </c>
      <c r="B15" s="56">
        <v>107</v>
      </c>
      <c r="C15" s="57">
        <v>104</v>
      </c>
      <c r="D15" s="57">
        <v>101</v>
      </c>
      <c r="E15" s="57">
        <v>98</v>
      </c>
      <c r="F15" s="57">
        <v>94</v>
      </c>
      <c r="G15" s="57">
        <v>90</v>
      </c>
      <c r="H15" s="57">
        <v>88</v>
      </c>
      <c r="I15" s="57">
        <v>95</v>
      </c>
      <c r="J15" s="57">
        <v>109</v>
      </c>
      <c r="K15" s="57">
        <v>123</v>
      </c>
      <c r="L15" s="57">
        <v>135</v>
      </c>
      <c r="M15" s="57">
        <v>144</v>
      </c>
      <c r="N15" s="57">
        <v>148</v>
      </c>
      <c r="O15" s="57">
        <v>146</v>
      </c>
      <c r="P15" s="57">
        <v>141</v>
      </c>
      <c r="Q15" s="57">
        <v>134</v>
      </c>
      <c r="R15" s="57">
        <v>125</v>
      </c>
      <c r="S15" s="57">
        <v>117</v>
      </c>
      <c r="T15" s="57">
        <v>116</v>
      </c>
      <c r="U15" s="57">
        <v>124</v>
      </c>
      <c r="V15" s="57">
        <v>137</v>
      </c>
      <c r="W15" s="57">
        <v>145</v>
      </c>
      <c r="X15" s="57">
        <v>147</v>
      </c>
      <c r="Y15" s="57">
        <v>145</v>
      </c>
      <c r="Z15" s="58"/>
      <c r="AA15" s="59">
        <f t="shared" si="0"/>
        <v>2913</v>
      </c>
    </row>
    <row r="16" spans="1:27" ht="30" customHeight="1" thickBot="1" x14ac:dyDescent="0.25">
      <c r="A16" s="60" t="s">
        <v>12</v>
      </c>
      <c r="B16" s="61">
        <f>IF(LEN(B$2)&gt;0,SUM(B10:B15),"")</f>
        <v>3302.7620000000002</v>
      </c>
      <c r="C16" s="62">
        <f t="shared" ref="C16:Z16" si="1">IF(LEN(C$2)&gt;0,SUM(C10:C15),"")</f>
        <v>3086.9560000000001</v>
      </c>
      <c r="D16" s="62">
        <f t="shared" si="1"/>
        <v>2937.2639999999997</v>
      </c>
      <c r="E16" s="62">
        <f t="shared" si="1"/>
        <v>2943.94</v>
      </c>
      <c r="F16" s="62">
        <f t="shared" si="1"/>
        <v>2911.3969999999999</v>
      </c>
      <c r="G16" s="62">
        <f t="shared" si="1"/>
        <v>3005.674</v>
      </c>
      <c r="H16" s="62">
        <f t="shared" si="1"/>
        <v>3116.384</v>
      </c>
      <c r="I16" s="62">
        <f t="shared" si="1"/>
        <v>3446.7159999999994</v>
      </c>
      <c r="J16" s="62">
        <f t="shared" si="1"/>
        <v>3992.5720000000006</v>
      </c>
      <c r="K16" s="62">
        <f t="shared" si="1"/>
        <v>3867.3990000000017</v>
      </c>
      <c r="L16" s="62">
        <f t="shared" si="1"/>
        <v>4497.2920000000004</v>
      </c>
      <c r="M16" s="62">
        <f t="shared" si="1"/>
        <v>4610.5819999999994</v>
      </c>
      <c r="N16" s="62">
        <f t="shared" si="1"/>
        <v>4580.5369999999994</v>
      </c>
      <c r="O16" s="62">
        <f t="shared" si="1"/>
        <v>4320.7309999999998</v>
      </c>
      <c r="P16" s="62">
        <f t="shared" si="1"/>
        <v>3933.0129999999999</v>
      </c>
      <c r="Q16" s="62">
        <f t="shared" si="1"/>
        <v>3930.9169999999995</v>
      </c>
      <c r="R16" s="62">
        <f t="shared" si="1"/>
        <v>4064.666999999999</v>
      </c>
      <c r="S16" s="62">
        <f t="shared" si="1"/>
        <v>4480.6530000000002</v>
      </c>
      <c r="T16" s="62">
        <f t="shared" si="1"/>
        <v>5635.29</v>
      </c>
      <c r="U16" s="62">
        <f t="shared" si="1"/>
        <v>6422.9839999999995</v>
      </c>
      <c r="V16" s="62">
        <f t="shared" si="1"/>
        <v>6346.5709999999999</v>
      </c>
      <c r="W16" s="62">
        <f t="shared" si="1"/>
        <v>5923.1130000000003</v>
      </c>
      <c r="X16" s="62">
        <f t="shared" si="1"/>
        <v>5718.2380000000012</v>
      </c>
      <c r="Y16" s="62">
        <f t="shared" si="1"/>
        <v>5370.683</v>
      </c>
      <c r="Z16" s="63" t="str">
        <f t="shared" si="1"/>
        <v/>
      </c>
      <c r="AA16" s="64">
        <f>SUM(AA10:AA15)</f>
        <v>102446.33499999999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0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0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1104.9000000000001</v>
      </c>
      <c r="C28" s="72">
        <v>1123.9000000000001</v>
      </c>
      <c r="D28" s="72">
        <v>1143.9000000000001</v>
      </c>
      <c r="E28" s="72">
        <v>1161.9000000000001</v>
      </c>
      <c r="F28" s="72">
        <v>1186.9000000000001</v>
      </c>
      <c r="G28" s="72">
        <v>1279.9000000000001</v>
      </c>
      <c r="H28" s="72">
        <v>1496.9</v>
      </c>
      <c r="I28" s="72">
        <v>1884.9</v>
      </c>
      <c r="J28" s="72">
        <v>2436.9</v>
      </c>
      <c r="K28" s="72">
        <v>2954.9</v>
      </c>
      <c r="L28" s="72">
        <v>3339.9</v>
      </c>
      <c r="M28" s="72">
        <v>3608.9</v>
      </c>
      <c r="N28" s="72">
        <v>3697.9</v>
      </c>
      <c r="O28" s="72">
        <v>3628.9</v>
      </c>
      <c r="P28" s="72">
        <v>3464.9</v>
      </c>
      <c r="Q28" s="72">
        <v>3206.9</v>
      </c>
      <c r="R28" s="72">
        <v>2823.4</v>
      </c>
      <c r="S28" s="72">
        <v>2450.4</v>
      </c>
      <c r="T28" s="72">
        <v>2476.9</v>
      </c>
      <c r="U28" s="72">
        <v>2879.9</v>
      </c>
      <c r="V28" s="72">
        <v>2889.9</v>
      </c>
      <c r="W28" s="72">
        <v>2850.9</v>
      </c>
      <c r="X28" s="72">
        <v>2745.9</v>
      </c>
      <c r="Y28" s="72">
        <v>2634.9</v>
      </c>
      <c r="Z28" s="73"/>
      <c r="AA28" s="74">
        <f>SUM(B28:Z28)</f>
        <v>58474.600000000013</v>
      </c>
    </row>
    <row r="29" spans="1:27" ht="24.95" customHeight="1" x14ac:dyDescent="0.2">
      <c r="A29" s="75" t="s">
        <v>23</v>
      </c>
      <c r="B29" s="76">
        <v>991.86199999999997</v>
      </c>
      <c r="C29" s="77">
        <v>1160.056</v>
      </c>
      <c r="D29" s="77">
        <v>1501.364</v>
      </c>
      <c r="E29" s="77">
        <v>1477.04</v>
      </c>
      <c r="F29" s="77">
        <v>1317.4970000000001</v>
      </c>
      <c r="G29" s="77">
        <v>1377.7739999999999</v>
      </c>
      <c r="H29" s="77">
        <v>1651.4839999999999</v>
      </c>
      <c r="I29" s="77">
        <v>1828.816</v>
      </c>
      <c r="J29" s="77">
        <v>2166.672</v>
      </c>
      <c r="K29" s="77">
        <v>1482.499</v>
      </c>
      <c r="L29" s="77">
        <v>1659.3920000000001</v>
      </c>
      <c r="M29" s="77">
        <v>1500.682</v>
      </c>
      <c r="N29" s="77">
        <v>1324.6369999999999</v>
      </c>
      <c r="O29" s="77">
        <v>1157.8309999999999</v>
      </c>
      <c r="P29" s="77">
        <v>955.11300000000006</v>
      </c>
      <c r="Q29" s="77">
        <v>1161.0170000000001</v>
      </c>
      <c r="R29" s="77">
        <v>1498.2670000000001</v>
      </c>
      <c r="S29" s="77">
        <v>2057.2530000000002</v>
      </c>
      <c r="T29" s="77">
        <v>2453.39</v>
      </c>
      <c r="U29" s="77">
        <v>2556.0839999999998</v>
      </c>
      <c r="V29" s="77">
        <v>2485.6709999999998</v>
      </c>
      <c r="W29" s="77">
        <v>2286.2130000000002</v>
      </c>
      <c r="X29" s="77">
        <v>2317.3380000000002</v>
      </c>
      <c r="Y29" s="77">
        <v>2247.7829999999999</v>
      </c>
      <c r="Z29" s="78"/>
      <c r="AA29" s="79">
        <f>SUM(B29:Z29)</f>
        <v>40615.735000000008</v>
      </c>
    </row>
    <row r="30" spans="1:27" ht="24.95" customHeight="1" x14ac:dyDescent="0.2">
      <c r="A30" s="82" t="s">
        <v>24</v>
      </c>
      <c r="B30" s="80">
        <v>1727</v>
      </c>
      <c r="C30" s="81">
        <v>1387</v>
      </c>
      <c r="D30" s="81">
        <v>927</v>
      </c>
      <c r="E30" s="81">
        <v>897</v>
      </c>
      <c r="F30" s="81">
        <v>1003</v>
      </c>
      <c r="G30" s="81">
        <v>973</v>
      </c>
      <c r="H30" s="81">
        <v>618</v>
      </c>
      <c r="I30" s="81">
        <v>364</v>
      </c>
      <c r="J30" s="81">
        <v>4</v>
      </c>
      <c r="K30" s="81">
        <v>4</v>
      </c>
      <c r="L30" s="81">
        <v>4</v>
      </c>
      <c r="M30" s="81">
        <v>4</v>
      </c>
      <c r="N30" s="81">
        <v>4</v>
      </c>
      <c r="O30" s="81">
        <v>4</v>
      </c>
      <c r="P30" s="81">
        <v>4</v>
      </c>
      <c r="Q30" s="81">
        <v>4</v>
      </c>
      <c r="R30" s="81">
        <v>42</v>
      </c>
      <c r="S30" s="81">
        <v>214</v>
      </c>
      <c r="T30" s="81">
        <v>1001</v>
      </c>
      <c r="U30" s="81">
        <v>1241</v>
      </c>
      <c r="V30" s="81">
        <v>1241</v>
      </c>
      <c r="W30" s="81">
        <v>1041</v>
      </c>
      <c r="X30" s="81">
        <v>971</v>
      </c>
      <c r="Y30" s="81">
        <v>804</v>
      </c>
      <c r="Z30" s="83"/>
      <c r="AA30" s="84">
        <f>SUM(B30:Z30)</f>
        <v>14483</v>
      </c>
    </row>
    <row r="31" spans="1:27" ht="30" customHeight="1" thickBot="1" x14ac:dyDescent="0.25">
      <c r="A31" s="60" t="s">
        <v>25</v>
      </c>
      <c r="B31" s="61">
        <f>IF(LEN(B$2)&gt;0,SUM(B28:B30),"")</f>
        <v>3823.7620000000002</v>
      </c>
      <c r="C31" s="62">
        <f t="shared" ref="C31:Z31" si="4">IF(LEN(C$2)&gt;0,SUM(C28:C30),"")</f>
        <v>3670.9560000000001</v>
      </c>
      <c r="D31" s="62">
        <f t="shared" si="4"/>
        <v>3572.2640000000001</v>
      </c>
      <c r="E31" s="62">
        <f t="shared" si="4"/>
        <v>3535.94</v>
      </c>
      <c r="F31" s="62">
        <f t="shared" si="4"/>
        <v>3507.3969999999999</v>
      </c>
      <c r="G31" s="62">
        <f t="shared" si="4"/>
        <v>3630.674</v>
      </c>
      <c r="H31" s="62">
        <f t="shared" si="4"/>
        <v>3766.384</v>
      </c>
      <c r="I31" s="62">
        <f t="shared" si="4"/>
        <v>4077.7160000000003</v>
      </c>
      <c r="J31" s="62">
        <f t="shared" si="4"/>
        <v>4607.5720000000001</v>
      </c>
      <c r="K31" s="62">
        <f t="shared" si="4"/>
        <v>4441.3990000000003</v>
      </c>
      <c r="L31" s="62">
        <f t="shared" si="4"/>
        <v>5003.2920000000004</v>
      </c>
      <c r="M31" s="62">
        <f t="shared" si="4"/>
        <v>5113.5820000000003</v>
      </c>
      <c r="N31" s="62">
        <f t="shared" si="4"/>
        <v>5026.5370000000003</v>
      </c>
      <c r="O31" s="62">
        <f t="shared" si="4"/>
        <v>4790.7309999999998</v>
      </c>
      <c r="P31" s="62">
        <f t="shared" si="4"/>
        <v>4424.0129999999999</v>
      </c>
      <c r="Q31" s="62">
        <f t="shared" si="4"/>
        <v>4371.9170000000004</v>
      </c>
      <c r="R31" s="62">
        <f t="shared" si="4"/>
        <v>4363.6670000000004</v>
      </c>
      <c r="S31" s="62">
        <f t="shared" si="4"/>
        <v>4721.6530000000002</v>
      </c>
      <c r="T31" s="62">
        <f t="shared" si="4"/>
        <v>5931.29</v>
      </c>
      <c r="U31" s="62">
        <f t="shared" si="4"/>
        <v>6676.9840000000004</v>
      </c>
      <c r="V31" s="62">
        <f t="shared" si="4"/>
        <v>6616.5709999999999</v>
      </c>
      <c r="W31" s="62">
        <f t="shared" si="4"/>
        <v>6178.1130000000003</v>
      </c>
      <c r="X31" s="62">
        <f t="shared" si="4"/>
        <v>6034.2380000000003</v>
      </c>
      <c r="Y31" s="62">
        <f t="shared" si="4"/>
        <v>5686.683</v>
      </c>
      <c r="Z31" s="63" t="str">
        <f t="shared" si="4"/>
        <v/>
      </c>
      <c r="AA31" s="64">
        <f>SUM(AA28:AA30)</f>
        <v>113573.33500000002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>
        <v>229</v>
      </c>
      <c r="C34" s="95">
        <v>257</v>
      </c>
      <c r="D34" s="95">
        <v>308</v>
      </c>
      <c r="E34" s="95">
        <v>280</v>
      </c>
      <c r="F34" s="95">
        <v>284</v>
      </c>
      <c r="G34" s="95">
        <v>288</v>
      </c>
      <c r="H34" s="95">
        <v>313</v>
      </c>
      <c r="I34" s="95">
        <v>294</v>
      </c>
      <c r="J34" s="95">
        <v>283</v>
      </c>
      <c r="K34" s="95">
        <v>284</v>
      </c>
      <c r="L34" s="95">
        <v>238</v>
      </c>
      <c r="M34" s="95">
        <v>255</v>
      </c>
      <c r="N34" s="95">
        <v>188</v>
      </c>
      <c r="O34" s="95">
        <v>194</v>
      </c>
      <c r="P34" s="95">
        <v>201</v>
      </c>
      <c r="Q34" s="95">
        <v>194</v>
      </c>
      <c r="R34" s="95">
        <v>119</v>
      </c>
      <c r="S34" s="95">
        <v>58</v>
      </c>
      <c r="T34" s="95">
        <v>100</v>
      </c>
      <c r="U34" s="95">
        <v>58</v>
      </c>
      <c r="V34" s="95">
        <v>58</v>
      </c>
      <c r="W34" s="95">
        <v>70</v>
      </c>
      <c r="X34" s="95">
        <v>121</v>
      </c>
      <c r="Y34" s="95">
        <v>131</v>
      </c>
      <c r="Z34" s="96"/>
      <c r="AA34" s="74">
        <f t="shared" ref="AA34:AA39" si="5">SUM(B34:Z34)</f>
        <v>4805</v>
      </c>
    </row>
    <row r="35" spans="1:27" ht="24.95" customHeight="1" x14ac:dyDescent="0.2">
      <c r="A35" s="97" t="s">
        <v>28</v>
      </c>
      <c r="B35" s="98">
        <v>282</v>
      </c>
      <c r="C35" s="99">
        <v>282</v>
      </c>
      <c r="D35" s="99">
        <v>282</v>
      </c>
      <c r="E35" s="99">
        <v>282</v>
      </c>
      <c r="F35" s="99">
        <v>282</v>
      </c>
      <c r="G35" s="99">
        <v>282</v>
      </c>
      <c r="H35" s="99">
        <v>282</v>
      </c>
      <c r="I35" s="99">
        <v>282</v>
      </c>
      <c r="J35" s="99">
        <v>282</v>
      </c>
      <c r="K35" s="99">
        <v>266</v>
      </c>
      <c r="L35" s="99">
        <v>258</v>
      </c>
      <c r="M35" s="99">
        <v>238</v>
      </c>
      <c r="N35" s="99">
        <v>248</v>
      </c>
      <c r="O35" s="99">
        <v>266</v>
      </c>
      <c r="P35" s="99">
        <v>280</v>
      </c>
      <c r="Q35" s="99">
        <v>227</v>
      </c>
      <c r="R35" s="99">
        <v>160</v>
      </c>
      <c r="S35" s="99">
        <v>148</v>
      </c>
      <c r="T35" s="99">
        <v>161</v>
      </c>
      <c r="U35" s="99">
        <v>161</v>
      </c>
      <c r="V35" s="99">
        <v>167</v>
      </c>
      <c r="W35" s="99">
        <v>140</v>
      </c>
      <c r="X35" s="99">
        <v>140</v>
      </c>
      <c r="Y35" s="99">
        <v>140</v>
      </c>
      <c r="Z35" s="100"/>
      <c r="AA35" s="79">
        <f t="shared" si="5"/>
        <v>5538</v>
      </c>
    </row>
    <row r="36" spans="1:27" ht="24.95" customHeight="1" x14ac:dyDescent="0.2">
      <c r="A36" s="97" t="s">
        <v>29</v>
      </c>
      <c r="B36" s="98">
        <v>800</v>
      </c>
      <c r="C36" s="99">
        <v>800</v>
      </c>
      <c r="D36" s="99">
        <v>800</v>
      </c>
      <c r="E36" s="99">
        <v>800</v>
      </c>
      <c r="F36" s="99">
        <v>800</v>
      </c>
      <c r="G36" s="99">
        <v>800</v>
      </c>
      <c r="H36" s="99">
        <v>800</v>
      </c>
      <c r="I36" s="99">
        <v>800</v>
      </c>
      <c r="J36" s="99">
        <v>800</v>
      </c>
      <c r="K36" s="99">
        <v>800</v>
      </c>
      <c r="L36" s="99">
        <v>600</v>
      </c>
      <c r="M36" s="99">
        <v>600</v>
      </c>
      <c r="N36" s="99">
        <v>600</v>
      </c>
      <c r="O36" s="99">
        <v>600</v>
      </c>
      <c r="P36" s="99">
        <v>600</v>
      </c>
      <c r="Q36" s="99">
        <v>600</v>
      </c>
      <c r="R36" s="99">
        <v>800</v>
      </c>
      <c r="S36" s="99">
        <v>800</v>
      </c>
      <c r="T36" s="99">
        <v>5</v>
      </c>
      <c r="U36" s="99">
        <v>5</v>
      </c>
      <c r="V36" s="99">
        <v>5</v>
      </c>
      <c r="W36" s="99">
        <v>5</v>
      </c>
      <c r="X36" s="99">
        <v>5</v>
      </c>
      <c r="Y36" s="99">
        <v>5</v>
      </c>
      <c r="Z36" s="100"/>
      <c r="AA36" s="79">
        <f t="shared" si="5"/>
        <v>13230</v>
      </c>
    </row>
    <row r="37" spans="1:27" ht="24.95" customHeight="1" x14ac:dyDescent="0.2">
      <c r="A37" s="97" t="s">
        <v>30</v>
      </c>
      <c r="B37" s="98">
        <v>5</v>
      </c>
      <c r="C37" s="99">
        <v>40</v>
      </c>
      <c r="D37" s="99">
        <v>40</v>
      </c>
      <c r="E37" s="99">
        <v>25</v>
      </c>
      <c r="F37" s="99">
        <v>25</v>
      </c>
      <c r="G37" s="99">
        <v>50</v>
      </c>
      <c r="H37" s="99">
        <v>50</v>
      </c>
      <c r="I37" s="99">
        <v>50</v>
      </c>
      <c r="J37" s="99">
        <v>45</v>
      </c>
      <c r="K37" s="99">
        <v>19</v>
      </c>
      <c r="L37" s="99">
        <v>5</v>
      </c>
      <c r="M37" s="99">
        <v>5</v>
      </c>
      <c r="N37" s="99">
        <v>5</v>
      </c>
      <c r="O37" s="99">
        <v>5</v>
      </c>
      <c r="P37" s="99">
        <v>5</v>
      </c>
      <c r="Q37" s="99">
        <v>15</v>
      </c>
      <c r="R37" s="99">
        <v>15</v>
      </c>
      <c r="S37" s="99">
        <v>30</v>
      </c>
      <c r="T37" s="99">
        <v>30</v>
      </c>
      <c r="U37" s="99">
        <v>30</v>
      </c>
      <c r="V37" s="99">
        <v>40</v>
      </c>
      <c r="W37" s="99">
        <v>40</v>
      </c>
      <c r="X37" s="99">
        <v>50</v>
      </c>
      <c r="Y37" s="99">
        <v>40</v>
      </c>
      <c r="Z37" s="100"/>
      <c r="AA37" s="79">
        <f t="shared" si="5"/>
        <v>664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1316</v>
      </c>
      <c r="C39" s="88">
        <f t="shared" si="6"/>
        <v>1379</v>
      </c>
      <c r="D39" s="88">
        <f t="shared" si="6"/>
        <v>1430</v>
      </c>
      <c r="E39" s="88">
        <f t="shared" si="6"/>
        <v>1387</v>
      </c>
      <c r="F39" s="88">
        <f t="shared" si="6"/>
        <v>1391</v>
      </c>
      <c r="G39" s="88">
        <f t="shared" si="6"/>
        <v>1420</v>
      </c>
      <c r="H39" s="88">
        <f t="shared" si="6"/>
        <v>1445</v>
      </c>
      <c r="I39" s="88">
        <f t="shared" si="6"/>
        <v>1426</v>
      </c>
      <c r="J39" s="88">
        <f t="shared" si="6"/>
        <v>1410</v>
      </c>
      <c r="K39" s="88">
        <f t="shared" si="6"/>
        <v>1369</v>
      </c>
      <c r="L39" s="88">
        <f t="shared" si="6"/>
        <v>1101</v>
      </c>
      <c r="M39" s="88">
        <f t="shared" si="6"/>
        <v>1098</v>
      </c>
      <c r="N39" s="88">
        <f t="shared" si="6"/>
        <v>1041</v>
      </c>
      <c r="O39" s="88">
        <f t="shared" si="6"/>
        <v>1065</v>
      </c>
      <c r="P39" s="88">
        <f t="shared" si="6"/>
        <v>1086</v>
      </c>
      <c r="Q39" s="88">
        <f t="shared" si="6"/>
        <v>1036</v>
      </c>
      <c r="R39" s="88">
        <f t="shared" si="6"/>
        <v>1094</v>
      </c>
      <c r="S39" s="88">
        <f t="shared" si="6"/>
        <v>1036</v>
      </c>
      <c r="T39" s="88">
        <f t="shared" si="6"/>
        <v>296</v>
      </c>
      <c r="U39" s="88">
        <f t="shared" si="6"/>
        <v>254</v>
      </c>
      <c r="V39" s="88">
        <f t="shared" si="6"/>
        <v>270</v>
      </c>
      <c r="W39" s="88">
        <f t="shared" si="6"/>
        <v>255</v>
      </c>
      <c r="X39" s="88">
        <f t="shared" si="6"/>
        <v>316</v>
      </c>
      <c r="Y39" s="88">
        <f t="shared" si="6"/>
        <v>316</v>
      </c>
      <c r="Z39" s="89" t="str">
        <f t="shared" si="6"/>
        <v/>
      </c>
      <c r="AA39" s="90">
        <f t="shared" si="5"/>
        <v>24237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>
        <v>795</v>
      </c>
      <c r="C44" s="99">
        <v>795</v>
      </c>
      <c r="D44" s="99">
        <v>795</v>
      </c>
      <c r="E44" s="99">
        <v>795</v>
      </c>
      <c r="F44" s="99">
        <v>795</v>
      </c>
      <c r="G44" s="99">
        <v>795</v>
      </c>
      <c r="H44" s="99">
        <v>795</v>
      </c>
      <c r="I44" s="99">
        <v>795</v>
      </c>
      <c r="J44" s="99">
        <v>795</v>
      </c>
      <c r="K44" s="99">
        <v>795</v>
      </c>
      <c r="L44" s="99">
        <v>595</v>
      </c>
      <c r="M44" s="99">
        <v>595</v>
      </c>
      <c r="N44" s="99">
        <v>595</v>
      </c>
      <c r="O44" s="99">
        <v>595</v>
      </c>
      <c r="P44" s="99">
        <v>595</v>
      </c>
      <c r="Q44" s="99">
        <v>595</v>
      </c>
      <c r="R44" s="99">
        <v>795</v>
      </c>
      <c r="S44" s="99">
        <v>795</v>
      </c>
      <c r="T44" s="99"/>
      <c r="U44" s="99"/>
      <c r="V44" s="99"/>
      <c r="W44" s="99"/>
      <c r="X44" s="99"/>
      <c r="Y44" s="99"/>
      <c r="Z44" s="100"/>
      <c r="AA44" s="79">
        <f t="shared" si="7"/>
        <v>13110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>
        <v>13</v>
      </c>
      <c r="Z47" s="100"/>
      <c r="AA47" s="79">
        <f t="shared" si="7"/>
        <v>13</v>
      </c>
    </row>
    <row r="48" spans="1:27" ht="30" customHeight="1" thickBot="1" x14ac:dyDescent="0.25">
      <c r="A48" s="86" t="s">
        <v>35</v>
      </c>
      <c r="B48" s="87">
        <f>IF(LEN(B$2)&gt;0,SUM(B42:B47),"")</f>
        <v>795</v>
      </c>
      <c r="C48" s="88">
        <f t="shared" ref="C48:Z48" si="8">IF(LEN(C$2)&gt;0,SUM(C42:C47),"")</f>
        <v>795</v>
      </c>
      <c r="D48" s="88">
        <f t="shared" si="8"/>
        <v>795</v>
      </c>
      <c r="E48" s="88">
        <f t="shared" si="8"/>
        <v>795</v>
      </c>
      <c r="F48" s="88">
        <f t="shared" si="8"/>
        <v>795</v>
      </c>
      <c r="G48" s="88">
        <f t="shared" si="8"/>
        <v>795</v>
      </c>
      <c r="H48" s="88">
        <f t="shared" si="8"/>
        <v>795</v>
      </c>
      <c r="I48" s="88">
        <f t="shared" si="8"/>
        <v>795</v>
      </c>
      <c r="J48" s="88">
        <f t="shared" si="8"/>
        <v>795</v>
      </c>
      <c r="K48" s="88">
        <f t="shared" si="8"/>
        <v>795</v>
      </c>
      <c r="L48" s="88">
        <f t="shared" si="8"/>
        <v>595</v>
      </c>
      <c r="M48" s="88">
        <f t="shared" si="8"/>
        <v>595</v>
      </c>
      <c r="N48" s="88">
        <f t="shared" si="8"/>
        <v>595</v>
      </c>
      <c r="O48" s="88">
        <f t="shared" si="8"/>
        <v>595</v>
      </c>
      <c r="P48" s="88">
        <f t="shared" si="8"/>
        <v>595</v>
      </c>
      <c r="Q48" s="88">
        <f t="shared" si="8"/>
        <v>595</v>
      </c>
      <c r="R48" s="88">
        <f t="shared" si="8"/>
        <v>795</v>
      </c>
      <c r="S48" s="88">
        <f t="shared" si="8"/>
        <v>795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13</v>
      </c>
      <c r="Z48" s="89" t="str">
        <f t="shared" si="8"/>
        <v/>
      </c>
      <c r="AA48" s="90">
        <f t="shared" si="7"/>
        <v>13123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4618.7620000000006</v>
      </c>
      <c r="C51" s="88">
        <f t="shared" si="10"/>
        <v>4465.9560000000001</v>
      </c>
      <c r="D51" s="88">
        <f t="shared" si="10"/>
        <v>4367.2639999999992</v>
      </c>
      <c r="E51" s="88">
        <f t="shared" si="10"/>
        <v>4330.9400000000005</v>
      </c>
      <c r="F51" s="88">
        <f t="shared" si="10"/>
        <v>4302.3969999999999</v>
      </c>
      <c r="G51" s="88">
        <f t="shared" si="10"/>
        <v>4425.674</v>
      </c>
      <c r="H51" s="88">
        <f t="shared" si="10"/>
        <v>4561.384</v>
      </c>
      <c r="I51" s="88">
        <f t="shared" si="10"/>
        <v>4872.7159999999994</v>
      </c>
      <c r="J51" s="88">
        <f t="shared" si="10"/>
        <v>5402.5720000000001</v>
      </c>
      <c r="K51" s="88">
        <f t="shared" si="10"/>
        <v>5236.3990000000013</v>
      </c>
      <c r="L51" s="88">
        <f t="shared" si="10"/>
        <v>5598.2920000000004</v>
      </c>
      <c r="M51" s="88">
        <f t="shared" si="10"/>
        <v>5708.5819999999994</v>
      </c>
      <c r="N51" s="88">
        <f t="shared" si="10"/>
        <v>5621.5369999999994</v>
      </c>
      <c r="O51" s="88">
        <f t="shared" si="10"/>
        <v>5385.7309999999998</v>
      </c>
      <c r="P51" s="88">
        <f t="shared" si="10"/>
        <v>5019.0129999999999</v>
      </c>
      <c r="Q51" s="88">
        <f t="shared" si="10"/>
        <v>4966.9169999999995</v>
      </c>
      <c r="R51" s="88">
        <f t="shared" si="10"/>
        <v>5158.6669999999995</v>
      </c>
      <c r="S51" s="88">
        <f t="shared" si="10"/>
        <v>5516.6530000000002</v>
      </c>
      <c r="T51" s="88">
        <f t="shared" si="10"/>
        <v>5931.29</v>
      </c>
      <c r="U51" s="88">
        <f t="shared" si="10"/>
        <v>6676.9839999999995</v>
      </c>
      <c r="V51" s="88">
        <f t="shared" si="10"/>
        <v>6616.5709999999999</v>
      </c>
      <c r="W51" s="88">
        <f t="shared" si="10"/>
        <v>6178.1130000000003</v>
      </c>
      <c r="X51" s="88">
        <f t="shared" si="10"/>
        <v>6034.2380000000012</v>
      </c>
      <c r="Y51" s="88">
        <f t="shared" si="10"/>
        <v>5686.683</v>
      </c>
      <c r="Z51" s="89" t="str">
        <f t="shared" si="10"/>
        <v/>
      </c>
      <c r="AA51" s="104">
        <f>SUM(B51:Z51)</f>
        <v>126683.33500000001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4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45389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4618.7620000000015</v>
      </c>
      <c r="C4" s="18">
        <v>4465.9560000000001</v>
      </c>
      <c r="D4" s="18">
        <v>4367.2640000000001</v>
      </c>
      <c r="E4" s="18">
        <v>4330.9399999999996</v>
      </c>
      <c r="F4" s="18">
        <v>4302.4210000000021</v>
      </c>
      <c r="G4" s="18">
        <v>4425.674</v>
      </c>
      <c r="H4" s="18">
        <v>4561.3839999999991</v>
      </c>
      <c r="I4" s="18">
        <v>4872.7160000000022</v>
      </c>
      <c r="J4" s="18">
        <v>5402.5720000000019</v>
      </c>
      <c r="K4" s="18">
        <v>5236.3989999999994</v>
      </c>
      <c r="L4" s="18">
        <v>5598.2920000000004</v>
      </c>
      <c r="M4" s="18">
        <v>5708.5820000000003</v>
      </c>
      <c r="N4" s="18">
        <v>5621.5369999999984</v>
      </c>
      <c r="O4" s="18">
        <v>5385.7310000000007</v>
      </c>
      <c r="P4" s="18">
        <v>5019.012999999999</v>
      </c>
      <c r="Q4" s="18">
        <v>4966.9170000000004</v>
      </c>
      <c r="R4" s="18">
        <v>5158.6670000000004</v>
      </c>
      <c r="S4" s="18">
        <v>5516.6529999999984</v>
      </c>
      <c r="T4" s="18">
        <v>5931.3150000000032</v>
      </c>
      <c r="U4" s="18">
        <v>6676.9840000000013</v>
      </c>
      <c r="V4" s="18">
        <v>6616.5710000000017</v>
      </c>
      <c r="W4" s="18">
        <v>6178.1130000000012</v>
      </c>
      <c r="X4" s="18">
        <v>6034.2380000000003</v>
      </c>
      <c r="Y4" s="18">
        <v>5686.6829999999991</v>
      </c>
      <c r="Z4" s="19"/>
      <c r="AA4" s="20">
        <f>SUM(B4:Z4)</f>
        <v>126683.38399999998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68.150000000000006</v>
      </c>
      <c r="C7" s="28">
        <v>68.84</v>
      </c>
      <c r="D7" s="28">
        <v>72.400000000000006</v>
      </c>
      <c r="E7" s="28">
        <v>71.42</v>
      </c>
      <c r="F7" s="28">
        <v>70.099999999999994</v>
      </c>
      <c r="G7" s="28">
        <v>69.8</v>
      </c>
      <c r="H7" s="28">
        <v>69.27</v>
      </c>
      <c r="I7" s="28">
        <v>64.459999999999994</v>
      </c>
      <c r="J7" s="28">
        <v>15</v>
      </c>
      <c r="K7" s="28">
        <v>0.02</v>
      </c>
      <c r="L7" s="28">
        <v>0.02</v>
      </c>
      <c r="M7" s="28">
        <v>0</v>
      </c>
      <c r="N7" s="28">
        <v>0</v>
      </c>
      <c r="O7" s="28">
        <v>0</v>
      </c>
      <c r="P7" s="28">
        <v>-0.01</v>
      </c>
      <c r="Q7" s="28">
        <v>0</v>
      </c>
      <c r="R7" s="28">
        <v>0.04</v>
      </c>
      <c r="S7" s="28">
        <v>50</v>
      </c>
      <c r="T7" s="28">
        <v>84.1</v>
      </c>
      <c r="U7" s="28">
        <v>88.5</v>
      </c>
      <c r="V7" s="28">
        <v>76.05</v>
      </c>
      <c r="W7" s="28">
        <v>69.739999999999995</v>
      </c>
      <c r="X7" s="28">
        <v>70.02</v>
      </c>
      <c r="Y7" s="28">
        <v>68.489999999999995</v>
      </c>
      <c r="Z7" s="29"/>
      <c r="AA7" s="30">
        <f>IF(SUM(B7:Z7)&lt;&gt;0,AVERAGEIF(B7:Z7,"&lt;&gt;"""),"")</f>
        <v>44.850416666666661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59">
        <f t="shared" si="0"/>
        <v>0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0</v>
      </c>
      <c r="C16" s="62">
        <f t="shared" ref="C16:Z16" si="1">IF(LEN(C$2)&gt;0,SUM(C10:C15),"")</f>
        <v>0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0</v>
      </c>
      <c r="Y16" s="62">
        <f t="shared" si="1"/>
        <v>0</v>
      </c>
      <c r="Z16" s="63" t="str">
        <f t="shared" si="1"/>
        <v/>
      </c>
      <c r="AA16" s="64">
        <f>SUM(AA10:AA15)</f>
        <v>0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>
        <v>919.38699999999994</v>
      </c>
      <c r="C19" s="72">
        <v>911.10500000000002</v>
      </c>
      <c r="D19" s="72">
        <v>909.428</v>
      </c>
      <c r="E19" s="72">
        <v>910.12</v>
      </c>
      <c r="F19" s="72">
        <v>902.94399999999985</v>
      </c>
      <c r="G19" s="72">
        <v>900.39199999999994</v>
      </c>
      <c r="H19" s="72">
        <v>897.54899999999986</v>
      </c>
      <c r="I19" s="72">
        <v>922.11799999999994</v>
      </c>
      <c r="J19" s="72">
        <v>938.01599999999996</v>
      </c>
      <c r="K19" s="72">
        <v>942.14400000000001</v>
      </c>
      <c r="L19" s="72">
        <v>940.55400000000009</v>
      </c>
      <c r="M19" s="72">
        <v>938.13199999999995</v>
      </c>
      <c r="N19" s="72">
        <v>867.07299999999987</v>
      </c>
      <c r="O19" s="72">
        <v>849.48300000000006</v>
      </c>
      <c r="P19" s="72">
        <v>836.57100000000014</v>
      </c>
      <c r="Q19" s="72">
        <v>842.16600000000005</v>
      </c>
      <c r="R19" s="72">
        <v>826.90599999999995</v>
      </c>
      <c r="S19" s="72">
        <v>811.31100000000004</v>
      </c>
      <c r="T19" s="72">
        <v>731.24299999999994</v>
      </c>
      <c r="U19" s="72">
        <v>731.04600000000005</v>
      </c>
      <c r="V19" s="72">
        <v>715.54899999999998</v>
      </c>
      <c r="W19" s="72">
        <v>717.36700000000008</v>
      </c>
      <c r="X19" s="72">
        <v>852.09600000000012</v>
      </c>
      <c r="Y19" s="72">
        <v>926.41199999999992</v>
      </c>
      <c r="Z19" s="73"/>
      <c r="AA19" s="74">
        <f t="shared" ref="AA19:AA24" si="2">SUM(B19:Z19)</f>
        <v>20739.111999999997</v>
      </c>
    </row>
    <row r="20" spans="1:27" ht="24.95" customHeight="1" x14ac:dyDescent="0.2">
      <c r="A20" s="75" t="s">
        <v>15</v>
      </c>
      <c r="B20" s="76">
        <v>769.28500000000008</v>
      </c>
      <c r="C20" s="77">
        <v>745.63499999999999</v>
      </c>
      <c r="D20" s="77">
        <v>737.89500000000021</v>
      </c>
      <c r="E20" s="77">
        <v>741.35199999999998</v>
      </c>
      <c r="F20" s="77">
        <v>747.42300000000012</v>
      </c>
      <c r="G20" s="77">
        <v>768.72800000000007</v>
      </c>
      <c r="H20" s="77">
        <v>780.173</v>
      </c>
      <c r="I20" s="77">
        <v>806.32500000000005</v>
      </c>
      <c r="J20" s="77">
        <v>835.24400000000003</v>
      </c>
      <c r="K20" s="77">
        <v>883.25699999999995</v>
      </c>
      <c r="L20" s="77">
        <v>880.50099999999998</v>
      </c>
      <c r="M20" s="77">
        <v>869.97400000000016</v>
      </c>
      <c r="N20" s="77">
        <v>853.5200000000001</v>
      </c>
      <c r="O20" s="77">
        <v>846.96900000000005</v>
      </c>
      <c r="P20" s="77">
        <v>852.85900000000004</v>
      </c>
      <c r="Q20" s="77">
        <v>870.85099999999989</v>
      </c>
      <c r="R20" s="77">
        <v>880.87999999999988</v>
      </c>
      <c r="S20" s="77">
        <v>808.83600000000001</v>
      </c>
      <c r="T20" s="77">
        <v>829.88900000000001</v>
      </c>
      <c r="U20" s="77">
        <v>873.26800000000003</v>
      </c>
      <c r="V20" s="77">
        <v>846.68</v>
      </c>
      <c r="W20" s="77">
        <v>794.60299999999995</v>
      </c>
      <c r="X20" s="77">
        <v>771.74800000000005</v>
      </c>
      <c r="Y20" s="77">
        <v>730.70500000000004</v>
      </c>
      <c r="Z20" s="78"/>
      <c r="AA20" s="79">
        <f t="shared" si="2"/>
        <v>19526.599999999999</v>
      </c>
    </row>
    <row r="21" spans="1:27" ht="24.95" customHeight="1" x14ac:dyDescent="0.2">
      <c r="A21" s="75" t="s">
        <v>16</v>
      </c>
      <c r="B21" s="80">
        <v>2062.59</v>
      </c>
      <c r="C21" s="81">
        <v>1952.2160000000003</v>
      </c>
      <c r="D21" s="81">
        <v>1878.941</v>
      </c>
      <c r="E21" s="81">
        <v>1844.4679999999998</v>
      </c>
      <c r="F21" s="81">
        <v>1857.4540000000002</v>
      </c>
      <c r="G21" s="81">
        <v>1893.0540000000001</v>
      </c>
      <c r="H21" s="81">
        <v>2001.162</v>
      </c>
      <c r="I21" s="81">
        <v>2214.2729999999997</v>
      </c>
      <c r="J21" s="81">
        <v>2633.3119999999999</v>
      </c>
      <c r="K21" s="81">
        <v>2947.998</v>
      </c>
      <c r="L21" s="81">
        <v>3187.7370000000001</v>
      </c>
      <c r="M21" s="81">
        <v>3266.9759999999997</v>
      </c>
      <c r="N21" s="81">
        <v>3215.9439999999995</v>
      </c>
      <c r="O21" s="81">
        <v>2978.7789999999991</v>
      </c>
      <c r="P21" s="81">
        <v>2735.5830000000001</v>
      </c>
      <c r="Q21" s="81">
        <v>2646.9</v>
      </c>
      <c r="R21" s="81">
        <v>2656.3809999999999</v>
      </c>
      <c r="S21" s="81">
        <v>2639.5060000000003</v>
      </c>
      <c r="T21" s="81">
        <v>2826.5830000000001</v>
      </c>
      <c r="U21" s="81">
        <v>3181.4540000000002</v>
      </c>
      <c r="V21" s="81">
        <v>3169.3420000000001</v>
      </c>
      <c r="W21" s="81">
        <v>2827.143</v>
      </c>
      <c r="X21" s="81">
        <v>2530.8940000000002</v>
      </c>
      <c r="Y21" s="81">
        <v>2115.0660000000003</v>
      </c>
      <c r="Z21" s="78"/>
      <c r="AA21" s="79">
        <f t="shared" si="2"/>
        <v>61263.756000000001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>
        <v>80.5</v>
      </c>
      <c r="C23" s="77">
        <v>74</v>
      </c>
      <c r="D23" s="77">
        <v>68</v>
      </c>
      <c r="E23" s="77">
        <v>67</v>
      </c>
      <c r="F23" s="77">
        <v>66.5</v>
      </c>
      <c r="G23" s="77">
        <v>66.5</v>
      </c>
      <c r="H23" s="77">
        <v>66.5</v>
      </c>
      <c r="I23" s="77">
        <v>66</v>
      </c>
      <c r="J23" s="77">
        <v>72</v>
      </c>
      <c r="K23" s="77">
        <v>81</v>
      </c>
      <c r="L23" s="77">
        <v>96.5</v>
      </c>
      <c r="M23" s="77">
        <v>120.5</v>
      </c>
      <c r="N23" s="77">
        <v>154</v>
      </c>
      <c r="O23" s="77">
        <v>144.5</v>
      </c>
      <c r="P23" s="77">
        <v>131</v>
      </c>
      <c r="Q23" s="77">
        <v>121</v>
      </c>
      <c r="R23" s="77">
        <v>108.5</v>
      </c>
      <c r="S23" s="77">
        <v>88</v>
      </c>
      <c r="T23" s="77">
        <v>94</v>
      </c>
      <c r="U23" s="77">
        <v>111.5</v>
      </c>
      <c r="V23" s="77">
        <v>116</v>
      </c>
      <c r="W23" s="77">
        <v>115</v>
      </c>
      <c r="X23" s="77">
        <v>103.5</v>
      </c>
      <c r="Y23" s="77">
        <v>96.5</v>
      </c>
      <c r="Z23" s="77"/>
      <c r="AA23" s="79">
        <f t="shared" si="2"/>
        <v>2308.5</v>
      </c>
    </row>
    <row r="24" spans="1:27" ht="24.95" customHeight="1" x14ac:dyDescent="0.2">
      <c r="A24" s="85" t="s">
        <v>19</v>
      </c>
      <c r="B24" s="77">
        <v>206.00000000000003</v>
      </c>
      <c r="C24" s="77">
        <v>200</v>
      </c>
      <c r="D24" s="77">
        <v>195</v>
      </c>
      <c r="E24" s="77">
        <v>195</v>
      </c>
      <c r="F24" s="77">
        <v>198</v>
      </c>
      <c r="G24" s="77">
        <v>227.00000000000003</v>
      </c>
      <c r="H24" s="77">
        <v>246</v>
      </c>
      <c r="I24" s="77">
        <v>277.00000000000006</v>
      </c>
      <c r="J24" s="77">
        <v>295</v>
      </c>
      <c r="K24" s="77">
        <v>303.00000000000006</v>
      </c>
      <c r="L24" s="77">
        <v>304.99999999999994</v>
      </c>
      <c r="M24" s="77">
        <v>312.00000000000006</v>
      </c>
      <c r="N24" s="77">
        <v>312.00000000000006</v>
      </c>
      <c r="O24" s="77">
        <v>301</v>
      </c>
      <c r="P24" s="77">
        <v>290</v>
      </c>
      <c r="Q24" s="77">
        <v>287.99999999999994</v>
      </c>
      <c r="R24" s="77">
        <v>290</v>
      </c>
      <c r="S24" s="77">
        <v>304</v>
      </c>
      <c r="T24" s="77">
        <v>329.99999999999994</v>
      </c>
      <c r="U24" s="77">
        <v>324.99999999999994</v>
      </c>
      <c r="V24" s="77">
        <v>301</v>
      </c>
      <c r="W24" s="77">
        <v>272</v>
      </c>
      <c r="X24" s="77">
        <v>246</v>
      </c>
      <c r="Y24" s="77">
        <v>219.00000000000003</v>
      </c>
      <c r="Z24" s="77"/>
      <c r="AA24" s="79">
        <f t="shared" si="2"/>
        <v>6437</v>
      </c>
    </row>
    <row r="25" spans="1:27" ht="30" customHeight="1" thickBot="1" x14ac:dyDescent="0.25">
      <c r="A25" s="86" t="s">
        <v>20</v>
      </c>
      <c r="B25" s="87">
        <f t="shared" ref="B25:AA25" si="3">SUM(B19:B24)</f>
        <v>4037.7620000000002</v>
      </c>
      <c r="C25" s="88">
        <f t="shared" si="3"/>
        <v>3882.9560000000001</v>
      </c>
      <c r="D25" s="88">
        <f t="shared" si="3"/>
        <v>3789.2640000000001</v>
      </c>
      <c r="E25" s="88">
        <f t="shared" si="3"/>
        <v>3757.9399999999996</v>
      </c>
      <c r="F25" s="88">
        <f t="shared" si="3"/>
        <v>3772.3209999999999</v>
      </c>
      <c r="G25" s="88">
        <f t="shared" si="3"/>
        <v>3855.674</v>
      </c>
      <c r="H25" s="88">
        <f t="shared" si="3"/>
        <v>3991.384</v>
      </c>
      <c r="I25" s="88">
        <f t="shared" si="3"/>
        <v>4285.7159999999994</v>
      </c>
      <c r="J25" s="88">
        <f t="shared" si="3"/>
        <v>4773.5720000000001</v>
      </c>
      <c r="K25" s="88">
        <f t="shared" si="3"/>
        <v>5157.3989999999994</v>
      </c>
      <c r="L25" s="88">
        <f t="shared" si="3"/>
        <v>5410.2920000000004</v>
      </c>
      <c r="M25" s="88">
        <f t="shared" si="3"/>
        <v>5507.5820000000003</v>
      </c>
      <c r="N25" s="88">
        <f t="shared" si="3"/>
        <v>5402.5369999999994</v>
      </c>
      <c r="O25" s="88">
        <f t="shared" si="3"/>
        <v>5120.7309999999998</v>
      </c>
      <c r="P25" s="88">
        <f t="shared" si="3"/>
        <v>4846.0130000000008</v>
      </c>
      <c r="Q25" s="88">
        <f t="shared" si="3"/>
        <v>4768.9169999999995</v>
      </c>
      <c r="R25" s="88">
        <f t="shared" si="3"/>
        <v>4762.6669999999995</v>
      </c>
      <c r="S25" s="88">
        <f t="shared" si="3"/>
        <v>4651.6530000000002</v>
      </c>
      <c r="T25" s="88">
        <f t="shared" si="3"/>
        <v>4811.7150000000001</v>
      </c>
      <c r="U25" s="88">
        <f t="shared" si="3"/>
        <v>5222.268</v>
      </c>
      <c r="V25" s="88">
        <f t="shared" si="3"/>
        <v>5148.5709999999999</v>
      </c>
      <c r="W25" s="88">
        <f t="shared" si="3"/>
        <v>4726.1130000000003</v>
      </c>
      <c r="X25" s="88">
        <f t="shared" si="3"/>
        <v>4504.2380000000003</v>
      </c>
      <c r="Y25" s="88">
        <f t="shared" si="3"/>
        <v>4087.683</v>
      </c>
      <c r="Z25" s="89">
        <f t="shared" si="3"/>
        <v>0</v>
      </c>
      <c r="AA25" s="90">
        <f t="shared" si="3"/>
        <v>110274.96799999999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524.5</v>
      </c>
      <c r="C28" s="72">
        <v>512</v>
      </c>
      <c r="D28" s="72">
        <v>501</v>
      </c>
      <c r="E28" s="72">
        <v>500</v>
      </c>
      <c r="F28" s="72">
        <v>502.5</v>
      </c>
      <c r="G28" s="72">
        <v>531.5</v>
      </c>
      <c r="H28" s="72">
        <v>550.5</v>
      </c>
      <c r="I28" s="72">
        <v>584</v>
      </c>
      <c r="J28" s="72">
        <v>608</v>
      </c>
      <c r="K28" s="72">
        <v>606</v>
      </c>
      <c r="L28" s="72">
        <v>629.5</v>
      </c>
      <c r="M28" s="72">
        <v>660.5</v>
      </c>
      <c r="N28" s="72">
        <v>706</v>
      </c>
      <c r="O28" s="72">
        <v>685.5</v>
      </c>
      <c r="P28" s="72">
        <v>661</v>
      </c>
      <c r="Q28" s="72">
        <v>649</v>
      </c>
      <c r="R28" s="72">
        <v>632.5</v>
      </c>
      <c r="S28" s="72">
        <v>622</v>
      </c>
      <c r="T28" s="72">
        <v>684</v>
      </c>
      <c r="U28" s="72">
        <v>696.5</v>
      </c>
      <c r="V28" s="72">
        <v>677</v>
      </c>
      <c r="W28" s="72">
        <v>647</v>
      </c>
      <c r="X28" s="72">
        <v>607.5</v>
      </c>
      <c r="Y28" s="72">
        <v>603.5</v>
      </c>
      <c r="Z28" s="73"/>
      <c r="AA28" s="74">
        <f>SUM(B28:Z28)</f>
        <v>14581.5</v>
      </c>
    </row>
    <row r="29" spans="1:27" ht="24.95" customHeight="1" x14ac:dyDescent="0.2">
      <c r="A29" s="75" t="s">
        <v>23</v>
      </c>
      <c r="B29" s="76">
        <v>3594.2620000000002</v>
      </c>
      <c r="C29" s="77">
        <v>3453.9560000000001</v>
      </c>
      <c r="D29" s="77">
        <v>3366.2640000000001</v>
      </c>
      <c r="E29" s="77">
        <v>3330.94</v>
      </c>
      <c r="F29" s="77">
        <v>3340.8209999999999</v>
      </c>
      <c r="G29" s="77">
        <v>3394.174</v>
      </c>
      <c r="H29" s="77">
        <v>3510.884</v>
      </c>
      <c r="I29" s="77">
        <v>3788.7159999999999</v>
      </c>
      <c r="J29" s="77">
        <v>4294.5720000000001</v>
      </c>
      <c r="K29" s="77">
        <v>4630.3990000000003</v>
      </c>
      <c r="L29" s="77">
        <v>4968.7920000000004</v>
      </c>
      <c r="M29" s="77">
        <v>5048.0820000000003</v>
      </c>
      <c r="N29" s="77">
        <v>4915.5370000000003</v>
      </c>
      <c r="O29" s="77">
        <v>4700.2309999999998</v>
      </c>
      <c r="P29" s="77">
        <v>4358.0129999999999</v>
      </c>
      <c r="Q29" s="77">
        <v>4317.9170000000004</v>
      </c>
      <c r="R29" s="77">
        <v>4526.1670000000004</v>
      </c>
      <c r="S29" s="77">
        <v>4394.6530000000002</v>
      </c>
      <c r="T29" s="77">
        <v>4472.7150000000001</v>
      </c>
      <c r="U29" s="77">
        <v>4875.4840000000004</v>
      </c>
      <c r="V29" s="77">
        <v>4834.5709999999999</v>
      </c>
      <c r="W29" s="77">
        <v>4426.1130000000003</v>
      </c>
      <c r="X29" s="77">
        <v>4321.7380000000003</v>
      </c>
      <c r="Y29" s="77">
        <v>3978.183</v>
      </c>
      <c r="Z29" s="78"/>
      <c r="AA29" s="79">
        <f>SUM(B29:Z29)</f>
        <v>100843.18399999999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4118.7620000000006</v>
      </c>
      <c r="C31" s="62">
        <f t="shared" si="4"/>
        <v>3965.9560000000001</v>
      </c>
      <c r="D31" s="62">
        <f t="shared" si="4"/>
        <v>3867.2640000000001</v>
      </c>
      <c r="E31" s="62">
        <f t="shared" si="4"/>
        <v>3830.94</v>
      </c>
      <c r="F31" s="62">
        <f t="shared" si="4"/>
        <v>3843.3209999999999</v>
      </c>
      <c r="G31" s="62">
        <f t="shared" si="4"/>
        <v>3925.674</v>
      </c>
      <c r="H31" s="62">
        <f t="shared" si="4"/>
        <v>4061.384</v>
      </c>
      <c r="I31" s="62">
        <f t="shared" si="4"/>
        <v>4372.7160000000003</v>
      </c>
      <c r="J31" s="62">
        <f t="shared" si="4"/>
        <v>4902.5720000000001</v>
      </c>
      <c r="K31" s="62">
        <f t="shared" si="4"/>
        <v>5236.3990000000003</v>
      </c>
      <c r="L31" s="62">
        <f t="shared" si="4"/>
        <v>5598.2920000000004</v>
      </c>
      <c r="M31" s="62">
        <f t="shared" si="4"/>
        <v>5708.5820000000003</v>
      </c>
      <c r="N31" s="62">
        <f t="shared" si="4"/>
        <v>5621.5370000000003</v>
      </c>
      <c r="O31" s="62">
        <f t="shared" si="4"/>
        <v>5385.7309999999998</v>
      </c>
      <c r="P31" s="62">
        <f t="shared" si="4"/>
        <v>5019.0129999999999</v>
      </c>
      <c r="Q31" s="62">
        <f t="shared" si="4"/>
        <v>4966.9170000000004</v>
      </c>
      <c r="R31" s="62">
        <f t="shared" si="4"/>
        <v>5158.6670000000004</v>
      </c>
      <c r="S31" s="62">
        <f t="shared" si="4"/>
        <v>5016.6530000000002</v>
      </c>
      <c r="T31" s="62">
        <f t="shared" si="4"/>
        <v>5156.7150000000001</v>
      </c>
      <c r="U31" s="62">
        <f t="shared" si="4"/>
        <v>5571.9840000000004</v>
      </c>
      <c r="V31" s="62">
        <f t="shared" si="4"/>
        <v>5511.5709999999999</v>
      </c>
      <c r="W31" s="62">
        <f t="shared" si="4"/>
        <v>5073.1130000000003</v>
      </c>
      <c r="X31" s="62">
        <f t="shared" si="4"/>
        <v>4929.2380000000003</v>
      </c>
      <c r="Y31" s="62">
        <f t="shared" si="4"/>
        <v>4581.683</v>
      </c>
      <c r="Z31" s="63">
        <f t="shared" si="4"/>
        <v>0</v>
      </c>
      <c r="AA31" s="64">
        <f t="shared" si="4"/>
        <v>115424.68399999999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>
        <v>30</v>
      </c>
      <c r="C34" s="95">
        <v>33</v>
      </c>
      <c r="D34" s="95">
        <v>30</v>
      </c>
      <c r="E34" s="95">
        <v>33</v>
      </c>
      <c r="F34" s="95">
        <v>31</v>
      </c>
      <c r="G34" s="95">
        <v>30</v>
      </c>
      <c r="H34" s="95">
        <v>30</v>
      </c>
      <c r="I34" s="95">
        <v>47</v>
      </c>
      <c r="J34" s="95">
        <v>89</v>
      </c>
      <c r="K34" s="95">
        <v>14</v>
      </c>
      <c r="L34" s="95">
        <v>57</v>
      </c>
      <c r="M34" s="95">
        <v>70</v>
      </c>
      <c r="N34" s="95">
        <v>79</v>
      </c>
      <c r="O34" s="95">
        <v>104</v>
      </c>
      <c r="P34" s="95">
        <v>33</v>
      </c>
      <c r="Q34" s="95">
        <v>27</v>
      </c>
      <c r="R34" s="95">
        <v>164</v>
      </c>
      <c r="S34" s="95">
        <v>198</v>
      </c>
      <c r="T34" s="95">
        <v>190</v>
      </c>
      <c r="U34" s="95">
        <v>166</v>
      </c>
      <c r="V34" s="95">
        <v>178</v>
      </c>
      <c r="W34" s="95">
        <v>172</v>
      </c>
      <c r="X34" s="95">
        <v>171</v>
      </c>
      <c r="Y34" s="95">
        <v>240</v>
      </c>
      <c r="Z34" s="96"/>
      <c r="AA34" s="74">
        <f t="shared" ref="AA34:AA39" si="5">SUM(B34:Z34)</f>
        <v>2216</v>
      </c>
    </row>
    <row r="35" spans="1:27" ht="24.95" customHeight="1" x14ac:dyDescent="0.2">
      <c r="A35" s="97" t="s">
        <v>41</v>
      </c>
      <c r="B35" s="98">
        <v>51</v>
      </c>
      <c r="C35" s="99">
        <v>50</v>
      </c>
      <c r="D35" s="99">
        <v>48</v>
      </c>
      <c r="E35" s="99">
        <v>40</v>
      </c>
      <c r="F35" s="99">
        <v>40</v>
      </c>
      <c r="G35" s="99">
        <v>40</v>
      </c>
      <c r="H35" s="99">
        <v>40</v>
      </c>
      <c r="I35" s="99">
        <v>40</v>
      </c>
      <c r="J35" s="99">
        <v>40</v>
      </c>
      <c r="K35" s="99">
        <v>50</v>
      </c>
      <c r="L35" s="99">
        <v>56</v>
      </c>
      <c r="M35" s="99">
        <v>56</v>
      </c>
      <c r="N35" s="99">
        <v>56</v>
      </c>
      <c r="O35" s="99">
        <v>56</v>
      </c>
      <c r="P35" s="99">
        <v>56</v>
      </c>
      <c r="Q35" s="99">
        <v>56</v>
      </c>
      <c r="R35" s="99">
        <v>117</v>
      </c>
      <c r="S35" s="99">
        <v>125</v>
      </c>
      <c r="T35" s="99">
        <v>155</v>
      </c>
      <c r="U35" s="99">
        <v>183.71600000000001</v>
      </c>
      <c r="V35" s="99">
        <v>185</v>
      </c>
      <c r="W35" s="99">
        <v>175</v>
      </c>
      <c r="X35" s="99">
        <v>175</v>
      </c>
      <c r="Y35" s="99">
        <v>175</v>
      </c>
      <c r="Z35" s="100"/>
      <c r="AA35" s="79">
        <f t="shared" si="5"/>
        <v>2065.7159999999999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>
        <v>274.60000000000002</v>
      </c>
      <c r="U36" s="99">
        <v>605</v>
      </c>
      <c r="V36" s="99">
        <v>605</v>
      </c>
      <c r="W36" s="99">
        <v>605</v>
      </c>
      <c r="X36" s="99">
        <v>605</v>
      </c>
      <c r="Y36" s="99">
        <v>605</v>
      </c>
      <c r="Z36" s="100"/>
      <c r="AA36" s="79">
        <f t="shared" si="5"/>
        <v>3299.6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>
        <v>15</v>
      </c>
      <c r="L37" s="99">
        <v>75</v>
      </c>
      <c r="M37" s="99">
        <v>75</v>
      </c>
      <c r="N37" s="99">
        <v>84</v>
      </c>
      <c r="O37" s="99">
        <v>105</v>
      </c>
      <c r="P37" s="99">
        <v>84</v>
      </c>
      <c r="Q37" s="99">
        <v>115</v>
      </c>
      <c r="R37" s="99">
        <v>115</v>
      </c>
      <c r="S37" s="99">
        <v>42</v>
      </c>
      <c r="T37" s="99"/>
      <c r="U37" s="99"/>
      <c r="V37" s="99"/>
      <c r="W37" s="99"/>
      <c r="X37" s="99">
        <v>79</v>
      </c>
      <c r="Y37" s="99">
        <v>79</v>
      </c>
      <c r="Z37" s="100"/>
      <c r="AA37" s="79">
        <f t="shared" si="5"/>
        <v>868</v>
      </c>
    </row>
    <row r="38" spans="1:27" ht="24.95" customHeight="1" x14ac:dyDescent="0.2">
      <c r="A38" s="97" t="s">
        <v>44</v>
      </c>
      <c r="B38" s="98">
        <v>500</v>
      </c>
      <c r="C38" s="99">
        <v>500</v>
      </c>
      <c r="D38" s="99">
        <v>500</v>
      </c>
      <c r="E38" s="99">
        <v>500</v>
      </c>
      <c r="F38" s="99">
        <v>459.1</v>
      </c>
      <c r="G38" s="99">
        <v>500</v>
      </c>
      <c r="H38" s="99">
        <v>500</v>
      </c>
      <c r="I38" s="99">
        <v>500</v>
      </c>
      <c r="J38" s="99">
        <v>500</v>
      </c>
      <c r="K38" s="99"/>
      <c r="L38" s="99"/>
      <c r="M38" s="99"/>
      <c r="N38" s="99"/>
      <c r="O38" s="99"/>
      <c r="P38" s="99"/>
      <c r="Q38" s="99"/>
      <c r="R38" s="99"/>
      <c r="S38" s="99">
        <v>500</v>
      </c>
      <c r="T38" s="99">
        <v>500</v>
      </c>
      <c r="U38" s="99">
        <v>500</v>
      </c>
      <c r="V38" s="99">
        <v>500</v>
      </c>
      <c r="W38" s="99">
        <v>500</v>
      </c>
      <c r="X38" s="99">
        <v>500</v>
      </c>
      <c r="Y38" s="99">
        <v>500</v>
      </c>
      <c r="Z38" s="100"/>
      <c r="AA38" s="79">
        <f t="shared" si="5"/>
        <v>7959.1</v>
      </c>
    </row>
    <row r="39" spans="1:27" ht="30" customHeight="1" thickBot="1" x14ac:dyDescent="0.25">
      <c r="A39" s="86" t="s">
        <v>45</v>
      </c>
      <c r="B39" s="87">
        <f t="shared" ref="B39:Z39" si="6">SUM(B34:B38)</f>
        <v>581</v>
      </c>
      <c r="C39" s="88">
        <f t="shared" si="6"/>
        <v>583</v>
      </c>
      <c r="D39" s="88">
        <f t="shared" si="6"/>
        <v>578</v>
      </c>
      <c r="E39" s="88">
        <f t="shared" si="6"/>
        <v>573</v>
      </c>
      <c r="F39" s="88">
        <f t="shared" si="6"/>
        <v>530.1</v>
      </c>
      <c r="G39" s="88">
        <f t="shared" si="6"/>
        <v>570</v>
      </c>
      <c r="H39" s="88">
        <f t="shared" si="6"/>
        <v>570</v>
      </c>
      <c r="I39" s="88">
        <f t="shared" si="6"/>
        <v>587</v>
      </c>
      <c r="J39" s="88">
        <f t="shared" si="6"/>
        <v>629</v>
      </c>
      <c r="K39" s="88">
        <f t="shared" si="6"/>
        <v>79</v>
      </c>
      <c r="L39" s="88">
        <f t="shared" si="6"/>
        <v>188</v>
      </c>
      <c r="M39" s="88">
        <f t="shared" si="6"/>
        <v>201</v>
      </c>
      <c r="N39" s="88">
        <f t="shared" si="6"/>
        <v>219</v>
      </c>
      <c r="O39" s="88">
        <f t="shared" si="6"/>
        <v>265</v>
      </c>
      <c r="P39" s="88">
        <f t="shared" si="6"/>
        <v>173</v>
      </c>
      <c r="Q39" s="88">
        <f t="shared" si="6"/>
        <v>198</v>
      </c>
      <c r="R39" s="88">
        <f t="shared" si="6"/>
        <v>396</v>
      </c>
      <c r="S39" s="88">
        <f t="shared" si="6"/>
        <v>865</v>
      </c>
      <c r="T39" s="88">
        <f t="shared" si="6"/>
        <v>1119.5999999999999</v>
      </c>
      <c r="U39" s="88">
        <f t="shared" si="6"/>
        <v>1454.7159999999999</v>
      </c>
      <c r="V39" s="88">
        <f t="shared" si="6"/>
        <v>1468</v>
      </c>
      <c r="W39" s="88">
        <f t="shared" si="6"/>
        <v>1452</v>
      </c>
      <c r="X39" s="88">
        <f t="shared" si="6"/>
        <v>1530</v>
      </c>
      <c r="Y39" s="88">
        <f t="shared" si="6"/>
        <v>1599</v>
      </c>
      <c r="Z39" s="89">
        <f t="shared" si="6"/>
        <v>0</v>
      </c>
      <c r="AA39" s="90">
        <f t="shared" si="5"/>
        <v>16408.416000000001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>
        <v>274.60000000000002</v>
      </c>
      <c r="U44" s="99">
        <v>605</v>
      </c>
      <c r="V44" s="99">
        <v>605</v>
      </c>
      <c r="W44" s="99">
        <v>605</v>
      </c>
      <c r="X44" s="99">
        <v>605</v>
      </c>
      <c r="Y44" s="99">
        <v>605</v>
      </c>
      <c r="Z44" s="100"/>
      <c r="AA44" s="79">
        <f t="shared" si="7"/>
        <v>3299.6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>
        <v>500</v>
      </c>
      <c r="C46" s="99">
        <v>500</v>
      </c>
      <c r="D46" s="99">
        <v>500</v>
      </c>
      <c r="E46" s="99">
        <v>500</v>
      </c>
      <c r="F46" s="99">
        <v>459.1</v>
      </c>
      <c r="G46" s="99">
        <v>500</v>
      </c>
      <c r="H46" s="99">
        <v>500</v>
      </c>
      <c r="I46" s="99">
        <v>500</v>
      </c>
      <c r="J46" s="99">
        <v>500</v>
      </c>
      <c r="K46" s="99"/>
      <c r="L46" s="99"/>
      <c r="M46" s="99"/>
      <c r="N46" s="99"/>
      <c r="O46" s="99"/>
      <c r="P46" s="99"/>
      <c r="Q46" s="99"/>
      <c r="R46" s="99"/>
      <c r="S46" s="99">
        <v>500</v>
      </c>
      <c r="T46" s="99">
        <v>500</v>
      </c>
      <c r="U46" s="99">
        <v>500</v>
      </c>
      <c r="V46" s="99">
        <v>500</v>
      </c>
      <c r="W46" s="99">
        <v>500</v>
      </c>
      <c r="X46" s="99">
        <v>500</v>
      </c>
      <c r="Y46" s="99">
        <v>500</v>
      </c>
      <c r="Z46" s="100"/>
      <c r="AA46" s="79">
        <f t="shared" si="7"/>
        <v>7959.1</v>
      </c>
    </row>
    <row r="47" spans="1:27" ht="24.95" customHeight="1" x14ac:dyDescent="0.2">
      <c r="A47" s="85" t="s">
        <v>47</v>
      </c>
      <c r="B47" s="98">
        <v>12</v>
      </c>
      <c r="C47" s="99">
        <v>9</v>
      </c>
      <c r="D47" s="99">
        <v>7</v>
      </c>
      <c r="E47" s="99">
        <v>10</v>
      </c>
      <c r="F47" s="99">
        <v>17</v>
      </c>
      <c r="G47" s="99">
        <v>40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>
        <v>77.5</v>
      </c>
      <c r="S47" s="99">
        <v>99.5</v>
      </c>
      <c r="T47" s="99">
        <v>100</v>
      </c>
      <c r="U47" s="99">
        <v>87</v>
      </c>
      <c r="V47" s="99">
        <v>50</v>
      </c>
      <c r="W47" s="99">
        <v>13</v>
      </c>
      <c r="X47" s="99">
        <v>12</v>
      </c>
      <c r="Y47" s="99"/>
      <c r="Z47" s="100"/>
      <c r="AA47" s="79">
        <f t="shared" si="7"/>
        <v>534</v>
      </c>
    </row>
    <row r="48" spans="1:27" ht="30" customHeight="1" thickBot="1" x14ac:dyDescent="0.25">
      <c r="A48" s="86" t="s">
        <v>48</v>
      </c>
      <c r="B48" s="87">
        <f>SUM(B42:B47)</f>
        <v>512</v>
      </c>
      <c r="C48" s="88">
        <f t="shared" ref="C48:Z48" si="8">SUM(C42:C47)</f>
        <v>509</v>
      </c>
      <c r="D48" s="88">
        <f t="shared" si="8"/>
        <v>507</v>
      </c>
      <c r="E48" s="88">
        <f t="shared" si="8"/>
        <v>510</v>
      </c>
      <c r="F48" s="88">
        <f t="shared" si="8"/>
        <v>476.1</v>
      </c>
      <c r="G48" s="88">
        <f t="shared" si="8"/>
        <v>540</v>
      </c>
      <c r="H48" s="88">
        <f t="shared" si="8"/>
        <v>500</v>
      </c>
      <c r="I48" s="88">
        <f t="shared" si="8"/>
        <v>500</v>
      </c>
      <c r="J48" s="88">
        <f t="shared" si="8"/>
        <v>500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77.5</v>
      </c>
      <c r="S48" s="88">
        <f t="shared" si="8"/>
        <v>599.5</v>
      </c>
      <c r="T48" s="88">
        <f t="shared" si="8"/>
        <v>874.6</v>
      </c>
      <c r="U48" s="88">
        <f t="shared" si="8"/>
        <v>1192</v>
      </c>
      <c r="V48" s="88">
        <f t="shared" si="8"/>
        <v>1155</v>
      </c>
      <c r="W48" s="88">
        <f t="shared" si="8"/>
        <v>1118</v>
      </c>
      <c r="X48" s="88">
        <f t="shared" si="8"/>
        <v>1117</v>
      </c>
      <c r="Y48" s="88">
        <f t="shared" si="8"/>
        <v>1105</v>
      </c>
      <c r="Z48" s="89">
        <f t="shared" si="8"/>
        <v>0</v>
      </c>
      <c r="AA48" s="90">
        <f t="shared" si="7"/>
        <v>11792.7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4618.7620000000006</v>
      </c>
      <c r="C51" s="88">
        <f t="shared" si="10"/>
        <v>4465.9560000000001</v>
      </c>
      <c r="D51" s="88">
        <f t="shared" si="10"/>
        <v>4367.2640000000001</v>
      </c>
      <c r="E51" s="88">
        <f t="shared" si="10"/>
        <v>4330.9399999999996</v>
      </c>
      <c r="F51" s="88">
        <f t="shared" si="10"/>
        <v>4302.4210000000003</v>
      </c>
      <c r="G51" s="88">
        <f t="shared" si="10"/>
        <v>4425.674</v>
      </c>
      <c r="H51" s="88">
        <f t="shared" si="10"/>
        <v>4561.384</v>
      </c>
      <c r="I51" s="88">
        <f t="shared" si="10"/>
        <v>4872.7159999999994</v>
      </c>
      <c r="J51" s="88">
        <f t="shared" si="10"/>
        <v>5402.5720000000001</v>
      </c>
      <c r="K51" s="88">
        <f t="shared" si="10"/>
        <v>5236.3989999999994</v>
      </c>
      <c r="L51" s="88">
        <f t="shared" si="10"/>
        <v>5598.2920000000004</v>
      </c>
      <c r="M51" s="88">
        <f t="shared" si="10"/>
        <v>5708.5820000000003</v>
      </c>
      <c r="N51" s="88">
        <f t="shared" si="10"/>
        <v>5621.5369999999994</v>
      </c>
      <c r="O51" s="88">
        <f t="shared" si="10"/>
        <v>5385.7309999999998</v>
      </c>
      <c r="P51" s="88">
        <f t="shared" si="10"/>
        <v>5019.0130000000008</v>
      </c>
      <c r="Q51" s="88">
        <f t="shared" si="10"/>
        <v>4966.9169999999995</v>
      </c>
      <c r="R51" s="88">
        <f t="shared" si="10"/>
        <v>5158.6669999999995</v>
      </c>
      <c r="S51" s="88">
        <f t="shared" si="10"/>
        <v>5516.6530000000002</v>
      </c>
      <c r="T51" s="88">
        <f t="shared" si="10"/>
        <v>5931.3150000000005</v>
      </c>
      <c r="U51" s="88">
        <f t="shared" si="10"/>
        <v>6676.9840000000004</v>
      </c>
      <c r="V51" s="88">
        <f t="shared" si="10"/>
        <v>6616.5709999999999</v>
      </c>
      <c r="W51" s="88">
        <f t="shared" si="10"/>
        <v>6178.1130000000003</v>
      </c>
      <c r="X51" s="88">
        <f t="shared" si="10"/>
        <v>6034.2380000000003</v>
      </c>
      <c r="Y51" s="88">
        <f t="shared" si="10"/>
        <v>5686.683</v>
      </c>
      <c r="Z51" s="89">
        <f t="shared" si="10"/>
        <v>0</v>
      </c>
      <c r="AA51" s="104">
        <f>SUM(B51:Z51)</f>
        <v>126683.38400000001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45389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-295</v>
      </c>
      <c r="C4" s="18">
        <v>-295</v>
      </c>
      <c r="D4" s="18">
        <v>-295</v>
      </c>
      <c r="E4" s="18">
        <v>-295</v>
      </c>
      <c r="F4" s="18">
        <v>-335.9</v>
      </c>
      <c r="G4" s="18">
        <v>-295</v>
      </c>
      <c r="H4" s="18">
        <v>-295</v>
      </c>
      <c r="I4" s="18">
        <v>-295</v>
      </c>
      <c r="J4" s="18">
        <v>-295</v>
      </c>
      <c r="K4" s="18">
        <v>-795</v>
      </c>
      <c r="L4" s="18">
        <v>-595</v>
      </c>
      <c r="M4" s="18">
        <v>-595</v>
      </c>
      <c r="N4" s="18">
        <v>-595</v>
      </c>
      <c r="O4" s="18">
        <v>-595</v>
      </c>
      <c r="P4" s="18">
        <v>-595</v>
      </c>
      <c r="Q4" s="18">
        <v>-595</v>
      </c>
      <c r="R4" s="18">
        <v>-795</v>
      </c>
      <c r="S4" s="18">
        <v>-295</v>
      </c>
      <c r="T4" s="18">
        <v>774.6</v>
      </c>
      <c r="U4" s="18">
        <v>1105</v>
      </c>
      <c r="V4" s="18">
        <v>1105</v>
      </c>
      <c r="W4" s="18">
        <v>1105</v>
      </c>
      <c r="X4" s="18">
        <v>1105</v>
      </c>
      <c r="Y4" s="18">
        <v>1105</v>
      </c>
      <c r="Z4" s="19"/>
      <c r="AA4" s="111">
        <f>SUM(B4:Z4)</f>
        <v>-1851.2999999999993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68.150000000000006</v>
      </c>
      <c r="C7" s="117">
        <v>68.84</v>
      </c>
      <c r="D7" s="117">
        <v>72.400000000000006</v>
      </c>
      <c r="E7" s="117">
        <v>71.42</v>
      </c>
      <c r="F7" s="117">
        <v>70.099999999999994</v>
      </c>
      <c r="G7" s="117">
        <v>69.8</v>
      </c>
      <c r="H7" s="117">
        <v>69.27</v>
      </c>
      <c r="I7" s="117">
        <v>64.459999999999994</v>
      </c>
      <c r="J7" s="117">
        <v>15</v>
      </c>
      <c r="K7" s="117">
        <v>0.02</v>
      </c>
      <c r="L7" s="117">
        <v>0.02</v>
      </c>
      <c r="M7" s="117">
        <v>0</v>
      </c>
      <c r="N7" s="117">
        <v>0</v>
      </c>
      <c r="O7" s="117">
        <v>0</v>
      </c>
      <c r="P7" s="117">
        <v>-0.01</v>
      </c>
      <c r="Q7" s="117">
        <v>0</v>
      </c>
      <c r="R7" s="117">
        <v>0.04</v>
      </c>
      <c r="S7" s="117">
        <v>50</v>
      </c>
      <c r="T7" s="117">
        <v>84.1</v>
      </c>
      <c r="U7" s="117">
        <v>88.5</v>
      </c>
      <c r="V7" s="117">
        <v>76.05</v>
      </c>
      <c r="W7" s="117">
        <v>69.739999999999995</v>
      </c>
      <c r="X7" s="117">
        <v>70.02</v>
      </c>
      <c r="Y7" s="117">
        <v>68.489999999999995</v>
      </c>
      <c r="Z7" s="118"/>
      <c r="AA7" s="119">
        <f>IF(SUM(B7:Z7)&lt;&gt;0,AVERAGEIF(B7:Z7,"&lt;&gt;"""),"")</f>
        <v>44.850416666666661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>
        <v>795</v>
      </c>
      <c r="C13" s="129">
        <v>795</v>
      </c>
      <c r="D13" s="129">
        <v>795</v>
      </c>
      <c r="E13" s="129">
        <v>795</v>
      </c>
      <c r="F13" s="129">
        <v>795</v>
      </c>
      <c r="G13" s="129">
        <v>795</v>
      </c>
      <c r="H13" s="129">
        <v>795</v>
      </c>
      <c r="I13" s="129">
        <v>795</v>
      </c>
      <c r="J13" s="129">
        <v>795</v>
      </c>
      <c r="K13" s="129">
        <v>795</v>
      </c>
      <c r="L13" s="129">
        <v>595</v>
      </c>
      <c r="M13" s="129">
        <v>595</v>
      </c>
      <c r="N13" s="129">
        <v>595</v>
      </c>
      <c r="O13" s="129">
        <v>595</v>
      </c>
      <c r="P13" s="129">
        <v>595</v>
      </c>
      <c r="Q13" s="129">
        <v>595</v>
      </c>
      <c r="R13" s="129">
        <v>795</v>
      </c>
      <c r="S13" s="129">
        <v>795</v>
      </c>
      <c r="T13" s="129"/>
      <c r="U13" s="129"/>
      <c r="V13" s="129"/>
      <c r="W13" s="129"/>
      <c r="X13" s="129"/>
      <c r="Y13" s="130"/>
      <c r="Z13" s="131"/>
      <c r="AA13" s="132">
        <f t="shared" si="0"/>
        <v>13110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0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795</v>
      </c>
      <c r="C16" s="135">
        <f t="shared" si="1"/>
        <v>795</v>
      </c>
      <c r="D16" s="135">
        <f t="shared" si="1"/>
        <v>795</v>
      </c>
      <c r="E16" s="135">
        <f t="shared" si="1"/>
        <v>795</v>
      </c>
      <c r="F16" s="135">
        <f t="shared" si="1"/>
        <v>795</v>
      </c>
      <c r="G16" s="135">
        <f t="shared" si="1"/>
        <v>795</v>
      </c>
      <c r="H16" s="135">
        <f t="shared" si="1"/>
        <v>795</v>
      </c>
      <c r="I16" s="135">
        <f t="shared" si="1"/>
        <v>795</v>
      </c>
      <c r="J16" s="135">
        <f t="shared" si="1"/>
        <v>795</v>
      </c>
      <c r="K16" s="135">
        <f t="shared" si="1"/>
        <v>795</v>
      </c>
      <c r="L16" s="135">
        <f t="shared" si="1"/>
        <v>595</v>
      </c>
      <c r="M16" s="135">
        <f t="shared" si="1"/>
        <v>595</v>
      </c>
      <c r="N16" s="135">
        <f t="shared" si="1"/>
        <v>595</v>
      </c>
      <c r="O16" s="135">
        <f t="shared" si="1"/>
        <v>595</v>
      </c>
      <c r="P16" s="135">
        <f t="shared" si="1"/>
        <v>595</v>
      </c>
      <c r="Q16" s="135">
        <f t="shared" si="1"/>
        <v>595</v>
      </c>
      <c r="R16" s="135">
        <f t="shared" si="1"/>
        <v>795</v>
      </c>
      <c r="S16" s="135">
        <f t="shared" si="1"/>
        <v>795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13110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>
        <v>274.60000000000002</v>
      </c>
      <c r="U21" s="129">
        <v>605</v>
      </c>
      <c r="V21" s="129">
        <v>605</v>
      </c>
      <c r="W21" s="129">
        <v>605</v>
      </c>
      <c r="X21" s="129">
        <v>605</v>
      </c>
      <c r="Y21" s="130">
        <v>605</v>
      </c>
      <c r="Z21" s="131"/>
      <c r="AA21" s="132">
        <f t="shared" si="2"/>
        <v>3299.6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>
        <v>500</v>
      </c>
      <c r="C23" s="133">
        <v>500</v>
      </c>
      <c r="D23" s="133">
        <v>500</v>
      </c>
      <c r="E23" s="133">
        <v>500</v>
      </c>
      <c r="F23" s="133">
        <v>459.1</v>
      </c>
      <c r="G23" s="133">
        <v>500</v>
      </c>
      <c r="H23" s="133">
        <v>500</v>
      </c>
      <c r="I23" s="133">
        <v>500</v>
      </c>
      <c r="J23" s="133">
        <v>500</v>
      </c>
      <c r="K23" s="133"/>
      <c r="L23" s="133"/>
      <c r="M23" s="133"/>
      <c r="N23" s="133"/>
      <c r="O23" s="133"/>
      <c r="P23" s="133"/>
      <c r="Q23" s="133"/>
      <c r="R23" s="133"/>
      <c r="S23" s="133">
        <v>500</v>
      </c>
      <c r="T23" s="133">
        <v>500</v>
      </c>
      <c r="U23" s="133">
        <v>500</v>
      </c>
      <c r="V23" s="133">
        <v>500</v>
      </c>
      <c r="W23" s="133">
        <v>500</v>
      </c>
      <c r="X23" s="133">
        <v>500</v>
      </c>
      <c r="Y23" s="133">
        <v>500</v>
      </c>
      <c r="Z23" s="131"/>
      <c r="AA23" s="132">
        <f t="shared" si="2"/>
        <v>7959.1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500</v>
      </c>
      <c r="C24" s="135">
        <f t="shared" si="3"/>
        <v>500</v>
      </c>
      <c r="D24" s="135">
        <f t="shared" si="3"/>
        <v>500</v>
      </c>
      <c r="E24" s="135">
        <f t="shared" si="3"/>
        <v>500</v>
      </c>
      <c r="F24" s="135">
        <f t="shared" si="3"/>
        <v>459.1</v>
      </c>
      <c r="G24" s="135">
        <f t="shared" si="3"/>
        <v>500</v>
      </c>
      <c r="H24" s="135">
        <f t="shared" si="3"/>
        <v>500</v>
      </c>
      <c r="I24" s="135">
        <f t="shared" si="3"/>
        <v>500</v>
      </c>
      <c r="J24" s="135">
        <f t="shared" si="3"/>
        <v>500</v>
      </c>
      <c r="K24" s="135">
        <f t="shared" si="3"/>
        <v>0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500</v>
      </c>
      <c r="T24" s="135">
        <f t="shared" si="3"/>
        <v>774.6</v>
      </c>
      <c r="U24" s="135">
        <f t="shared" si="3"/>
        <v>1105</v>
      </c>
      <c r="V24" s="135">
        <f t="shared" si="3"/>
        <v>1105</v>
      </c>
      <c r="W24" s="135">
        <f t="shared" si="3"/>
        <v>1105</v>
      </c>
      <c r="X24" s="135">
        <f t="shared" si="3"/>
        <v>1105</v>
      </c>
      <c r="Y24" s="135">
        <f t="shared" si="3"/>
        <v>1105</v>
      </c>
      <c r="Z24" s="136" t="str">
        <f t="shared" si="3"/>
        <v/>
      </c>
      <c r="AA24" s="90">
        <f t="shared" si="2"/>
        <v>11258.7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2024-04-06T11:06:35Z</dcterms:created>
  <dcterms:modified xsi:type="dcterms:W3CDTF">2024-04-06T11:06:36Z</dcterms:modified>
</cp:coreProperties>
</file>