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33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A16" i="6" s="1"/>
  <c r="AA15" i="6"/>
  <c r="AA14" i="6"/>
  <c r="AA13" i="6"/>
  <c r="AA12" i="6"/>
  <c r="AA11" i="6"/>
  <c r="AA7" i="6"/>
  <c r="AA4" i="6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8" i="5" s="1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A39" i="5" s="1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Z51" i="5" s="1"/>
  <c r="Y25" i="5"/>
  <c r="Y51" i="5" s="1"/>
  <c r="X25" i="5"/>
  <c r="X51" i="5" s="1"/>
  <c r="W25" i="5"/>
  <c r="W51" i="5" s="1"/>
  <c r="V25" i="5"/>
  <c r="V51" i="5" s="1"/>
  <c r="U25" i="5"/>
  <c r="U51" i="5" s="1"/>
  <c r="T25" i="5"/>
  <c r="T51" i="5" s="1"/>
  <c r="S25" i="5"/>
  <c r="S51" i="5" s="1"/>
  <c r="R25" i="5"/>
  <c r="R51" i="5" s="1"/>
  <c r="Q25" i="5"/>
  <c r="Q51" i="5" s="1"/>
  <c r="P25" i="5"/>
  <c r="P51" i="5" s="1"/>
  <c r="O25" i="5"/>
  <c r="O51" i="5" s="1"/>
  <c r="N25" i="5"/>
  <c r="N51" i="5" s="1"/>
  <c r="M25" i="5"/>
  <c r="M51" i="5" s="1"/>
  <c r="L25" i="5"/>
  <c r="L51" i="5" s="1"/>
  <c r="K25" i="5"/>
  <c r="K51" i="5" s="1"/>
  <c r="J25" i="5"/>
  <c r="J51" i="5" s="1"/>
  <c r="I25" i="5"/>
  <c r="I51" i="5" s="1"/>
  <c r="H25" i="5"/>
  <c r="H51" i="5" s="1"/>
  <c r="G25" i="5"/>
  <c r="G51" i="5" s="1"/>
  <c r="F25" i="5"/>
  <c r="F51" i="5" s="1"/>
  <c r="E25" i="5"/>
  <c r="E51" i="5" s="1"/>
  <c r="D25" i="5"/>
  <c r="D51" i="5" s="1"/>
  <c r="C25" i="5"/>
  <c r="C51" i="5" s="1"/>
  <c r="B25" i="5"/>
  <c r="B51" i="5" s="1"/>
  <c r="AA51" i="5" s="1"/>
  <c r="AA24" i="5"/>
  <c r="AA23" i="5"/>
  <c r="AA22" i="5"/>
  <c r="AA21" i="5"/>
  <c r="AA20" i="5"/>
  <c r="AA19" i="5"/>
  <c r="AA25" i="5" s="1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0" i="5"/>
  <c r="AA16" i="5" s="1"/>
  <c r="AA7" i="5"/>
  <c r="AA4" i="5"/>
  <c r="Z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A48" i="4" s="1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A39" i="4" s="1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19" i="4"/>
  <c r="AA25" i="4" s="1"/>
  <c r="Z16" i="4"/>
  <c r="Y16" i="4"/>
  <c r="Y51" i="4" s="1"/>
  <c r="X16" i="4"/>
  <c r="X51" i="4" s="1"/>
  <c r="W16" i="4"/>
  <c r="W51" i="4" s="1"/>
  <c r="V16" i="4"/>
  <c r="V51" i="4" s="1"/>
  <c r="U16" i="4"/>
  <c r="U51" i="4" s="1"/>
  <c r="T16" i="4"/>
  <c r="T51" i="4" s="1"/>
  <c r="S16" i="4"/>
  <c r="S51" i="4" s="1"/>
  <c r="R16" i="4"/>
  <c r="R51" i="4" s="1"/>
  <c r="Q16" i="4"/>
  <c r="Q51" i="4" s="1"/>
  <c r="P16" i="4"/>
  <c r="P51" i="4" s="1"/>
  <c r="O16" i="4"/>
  <c r="O51" i="4" s="1"/>
  <c r="N16" i="4"/>
  <c r="N51" i="4" s="1"/>
  <c r="M16" i="4"/>
  <c r="M51" i="4" s="1"/>
  <c r="L16" i="4"/>
  <c r="L51" i="4" s="1"/>
  <c r="K16" i="4"/>
  <c r="K51" i="4" s="1"/>
  <c r="J16" i="4"/>
  <c r="J51" i="4" s="1"/>
  <c r="I16" i="4"/>
  <c r="I51" i="4" s="1"/>
  <c r="H16" i="4"/>
  <c r="H51" i="4" s="1"/>
  <c r="G16" i="4"/>
  <c r="G51" i="4" s="1"/>
  <c r="F16" i="4"/>
  <c r="F51" i="4" s="1"/>
  <c r="E16" i="4"/>
  <c r="E51" i="4" s="1"/>
  <c r="D16" i="4"/>
  <c r="D51" i="4" s="1"/>
  <c r="C16" i="4"/>
  <c r="C51" i="4" s="1"/>
  <c r="B16" i="4"/>
  <c r="B51" i="4" s="1"/>
  <c r="AA51" i="4" s="1"/>
  <c r="AA15" i="4"/>
  <c r="AA14" i="4"/>
  <c r="AA13" i="4"/>
  <c r="AA12" i="4"/>
  <c r="AA11" i="4"/>
  <c r="AA10" i="4"/>
  <c r="AA16" i="4" s="1"/>
  <c r="AA7" i="4"/>
  <c r="AA4" i="4"/>
</calcChain>
</file>

<file path=xl/sharedStrings.xml><?xml version="1.0" encoding="utf-8"?>
<sst xmlns="http://schemas.openxmlformats.org/spreadsheetml/2006/main" count="117" uniqueCount="53">
  <si>
    <t>Publication on: 24/03/2024 14:09:26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</si>
  <si>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</si>
  <si>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</si>
  <si>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</si>
  <si>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</si>
  <si>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</si>
  <si>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</si>
  <si>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</si>
  <si>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</si>
  <si>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</si>
  <si>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</si>
  <si>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</si>
  <si>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</si>
  <si>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</si>
  <si>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</si>
  <si>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</si>
  <si>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</si>
  <si>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</si>
  <si>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</si>
  <si>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</si>
  <si>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</si>
  <si>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</si>
  <si>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</si>
  <si>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</si>
  <si>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</si>
  <si>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</si>
  <si>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</si>
  <si>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</si>
  <si>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</si>
  <si>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</si>
  <si>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</si>
  <si>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</si>
  <si>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</si>
  <si>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</si>
  <si>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</si>
  <si>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</si>
  <si>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</si>
  <si>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</si>
  <si>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</si>
  <si>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</si>
  <si>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</si>
  <si>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</si>
  <si>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</si>
  <si>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</si>
  <si>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</si>
  <si>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</si>
  <si>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</si>
  <si>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</si>
  <si>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</si>
  <si>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</si>
  <si>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</si>
  <si>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Day-Ahead Market</t>
  </si>
  <si>
    <t>Day-Ahead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</si>
</sst>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  <c:pt idx="0">
                  <c:v>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C4-4171-BB44-81C1C95865C5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  <c:pt idx="0">
                  <c:v>88.5</c:v>
                </c:pt>
                <c:pt idx="1">
                  <c:v>88.5</c:v>
                </c:pt>
                <c:pt idx="2">
                  <c:v>93.5</c:v>
                </c:pt>
                <c:pt idx="3">
                  <c:v>88.5</c:v>
                </c:pt>
                <c:pt idx="4">
                  <c:v>88.5</c:v>
                </c:pt>
                <c:pt idx="5">
                  <c:v>88.5</c:v>
                </c:pt>
                <c:pt idx="6">
                  <c:v>90.5</c:v>
                </c:pt>
                <c:pt idx="7">
                  <c:v>94.5</c:v>
                </c:pt>
                <c:pt idx="8">
                  <c:v>95</c:v>
                </c:pt>
                <c:pt idx="9">
                  <c:v>95</c:v>
                </c:pt>
                <c:pt idx="10">
                  <c:v>95</c:v>
                </c:pt>
                <c:pt idx="11">
                  <c:v>97</c:v>
                </c:pt>
                <c:pt idx="12">
                  <c:v>93</c:v>
                </c:pt>
                <c:pt idx="13">
                  <c:v>95</c:v>
                </c:pt>
                <c:pt idx="14">
                  <c:v>95</c:v>
                </c:pt>
                <c:pt idx="15">
                  <c:v>95</c:v>
                </c:pt>
                <c:pt idx="16">
                  <c:v>97</c:v>
                </c:pt>
                <c:pt idx="17">
                  <c:v>101</c:v>
                </c:pt>
                <c:pt idx="18">
                  <c:v>129</c:v>
                </c:pt>
                <c:pt idx="19">
                  <c:v>148</c:v>
                </c:pt>
                <c:pt idx="20">
                  <c:v>148</c:v>
                </c:pt>
                <c:pt idx="21">
                  <c:v>104</c:v>
                </c:pt>
                <c:pt idx="22">
                  <c:v>94.5</c:v>
                </c:pt>
                <c:pt idx="23">
                  <c:v>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C4-4171-BB44-81C1C95865C5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0">
                  <c:v>1012.9</c:v>
                </c:pt>
                <c:pt idx="1">
                  <c:v>980.9</c:v>
                </c:pt>
                <c:pt idx="2">
                  <c:v>1005.9</c:v>
                </c:pt>
                <c:pt idx="3">
                  <c:v>1005.9</c:v>
                </c:pt>
                <c:pt idx="4">
                  <c:v>1005.9</c:v>
                </c:pt>
                <c:pt idx="5">
                  <c:v>1257.9690000000001</c:v>
                </c:pt>
                <c:pt idx="6">
                  <c:v>1409.9</c:v>
                </c:pt>
                <c:pt idx="7">
                  <c:v>1087.9000000000001</c:v>
                </c:pt>
                <c:pt idx="8">
                  <c:v>566.08100000000002</c:v>
                </c:pt>
                <c:pt idx="9">
                  <c:v>325.89999999999998</c:v>
                </c:pt>
                <c:pt idx="10">
                  <c:v>325.89999999999998</c:v>
                </c:pt>
                <c:pt idx="11">
                  <c:v>325.89999999999998</c:v>
                </c:pt>
                <c:pt idx="12">
                  <c:v>325.89999999999998</c:v>
                </c:pt>
                <c:pt idx="13">
                  <c:v>325.89999999999998</c:v>
                </c:pt>
                <c:pt idx="14">
                  <c:v>395.9</c:v>
                </c:pt>
                <c:pt idx="15">
                  <c:v>738.47799999999995</c:v>
                </c:pt>
                <c:pt idx="16">
                  <c:v>1938.797</c:v>
                </c:pt>
                <c:pt idx="17">
                  <c:v>3005.3130000000001</c:v>
                </c:pt>
                <c:pt idx="18">
                  <c:v>3705.451</c:v>
                </c:pt>
                <c:pt idx="19">
                  <c:v>4056.502</c:v>
                </c:pt>
                <c:pt idx="20">
                  <c:v>4167.9860000000008</c:v>
                </c:pt>
                <c:pt idx="21">
                  <c:v>4139.5509999999995</c:v>
                </c:pt>
                <c:pt idx="22">
                  <c:v>3898.1730000000002</c:v>
                </c:pt>
                <c:pt idx="23">
                  <c:v>3222.3710000000001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C4-4171-BB44-81C1C95865C5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414.9</c:v>
                </c:pt>
                <c:pt idx="1">
                  <c:v>490.3</c:v>
                </c:pt>
                <c:pt idx="2">
                  <c:v>309.7</c:v>
                </c:pt>
                <c:pt idx="3">
                  <c:v>303</c:v>
                </c:pt>
                <c:pt idx="4">
                  <c:v>281.89999999999998</c:v>
                </c:pt>
                <c:pt idx="5">
                  <c:v>261</c:v>
                </c:pt>
                <c:pt idx="6">
                  <c:v>232</c:v>
                </c:pt>
                <c:pt idx="7">
                  <c:v>261.911</c:v>
                </c:pt>
                <c:pt idx="8">
                  <c:v>190</c:v>
                </c:pt>
                <c:pt idx="9">
                  <c:v>123</c:v>
                </c:pt>
                <c:pt idx="10">
                  <c:v>123</c:v>
                </c:pt>
                <c:pt idx="11">
                  <c:v>105</c:v>
                </c:pt>
                <c:pt idx="12">
                  <c:v>122</c:v>
                </c:pt>
                <c:pt idx="13">
                  <c:v>118</c:v>
                </c:pt>
                <c:pt idx="14">
                  <c:v>114</c:v>
                </c:pt>
                <c:pt idx="15">
                  <c:v>210</c:v>
                </c:pt>
                <c:pt idx="16">
                  <c:v>331</c:v>
                </c:pt>
                <c:pt idx="17">
                  <c:v>340</c:v>
                </c:pt>
                <c:pt idx="18">
                  <c:v>282</c:v>
                </c:pt>
                <c:pt idx="19">
                  <c:v>287</c:v>
                </c:pt>
                <c:pt idx="20">
                  <c:v>275</c:v>
                </c:pt>
                <c:pt idx="21">
                  <c:v>367</c:v>
                </c:pt>
                <c:pt idx="22">
                  <c:v>438</c:v>
                </c:pt>
                <c:pt idx="23">
                  <c:v>741.1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C4-4171-BB44-81C1C95865C5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0">
                  <c:v>3074.893</c:v>
                </c:pt>
                <c:pt idx="1">
                  <c:v>3178.8499999999995</c:v>
                </c:pt>
                <c:pt idx="2">
                  <c:v>3213.64</c:v>
                </c:pt>
                <c:pt idx="3">
                  <c:v>3226.3079999999991</c:v>
                </c:pt>
                <c:pt idx="4">
                  <c:v>3242.1409999999996</c:v>
                </c:pt>
                <c:pt idx="5">
                  <c:v>3301.3659999999995</c:v>
                </c:pt>
                <c:pt idx="6">
                  <c:v>3817.9769999999999</c:v>
                </c:pt>
                <c:pt idx="7">
                  <c:v>4798.4549999999981</c:v>
                </c:pt>
                <c:pt idx="8">
                  <c:v>5772.5990000000002</c:v>
                </c:pt>
                <c:pt idx="9">
                  <c:v>6579.7260000000006</c:v>
                </c:pt>
                <c:pt idx="10">
                  <c:v>6790.8140000000003</c:v>
                </c:pt>
                <c:pt idx="11">
                  <c:v>6811.7159999999985</c:v>
                </c:pt>
                <c:pt idx="12">
                  <c:v>6741.2009999999991</c:v>
                </c:pt>
                <c:pt idx="13">
                  <c:v>6442.1809999999987</c:v>
                </c:pt>
                <c:pt idx="14">
                  <c:v>5842.366</c:v>
                </c:pt>
                <c:pt idx="15">
                  <c:v>4651.9199999999992</c:v>
                </c:pt>
                <c:pt idx="16">
                  <c:v>3299.6280000000002</c:v>
                </c:pt>
                <c:pt idx="17">
                  <c:v>2227.7489999999993</c:v>
                </c:pt>
                <c:pt idx="18">
                  <c:v>1744.6340000000002</c:v>
                </c:pt>
                <c:pt idx="19">
                  <c:v>1471.194</c:v>
                </c:pt>
                <c:pt idx="20">
                  <c:v>1278.6000000000001</c:v>
                </c:pt>
                <c:pt idx="21">
                  <c:v>1091.6550000000002</c:v>
                </c:pt>
                <c:pt idx="22">
                  <c:v>962.87500000000023</c:v>
                </c:pt>
                <c:pt idx="23">
                  <c:v>863.61700000000019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8C4-4171-BB44-81C1C95865C5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  <c:pt idx="0">
                  <c:v>56</c:v>
                </c:pt>
                <c:pt idx="1">
                  <c:v>61</c:v>
                </c:pt>
                <c:pt idx="2">
                  <c:v>62</c:v>
                </c:pt>
                <c:pt idx="3">
                  <c:v>62</c:v>
                </c:pt>
                <c:pt idx="4">
                  <c:v>64</c:v>
                </c:pt>
                <c:pt idx="5">
                  <c:v>68</c:v>
                </c:pt>
                <c:pt idx="6">
                  <c:v>77</c:v>
                </c:pt>
                <c:pt idx="7">
                  <c:v>95</c:v>
                </c:pt>
                <c:pt idx="8">
                  <c:v>118</c:v>
                </c:pt>
                <c:pt idx="9">
                  <c:v>138</c:v>
                </c:pt>
                <c:pt idx="10">
                  <c:v>153</c:v>
                </c:pt>
                <c:pt idx="11">
                  <c:v>159</c:v>
                </c:pt>
                <c:pt idx="12">
                  <c:v>159</c:v>
                </c:pt>
                <c:pt idx="13">
                  <c:v>151</c:v>
                </c:pt>
                <c:pt idx="14">
                  <c:v>137</c:v>
                </c:pt>
                <c:pt idx="15">
                  <c:v>118</c:v>
                </c:pt>
                <c:pt idx="16">
                  <c:v>97</c:v>
                </c:pt>
                <c:pt idx="17">
                  <c:v>86</c:v>
                </c:pt>
                <c:pt idx="18">
                  <c:v>81</c:v>
                </c:pt>
                <c:pt idx="19">
                  <c:v>75</c:v>
                </c:pt>
                <c:pt idx="20">
                  <c:v>68</c:v>
                </c:pt>
                <c:pt idx="21">
                  <c:v>62</c:v>
                </c:pt>
                <c:pt idx="22">
                  <c:v>54</c:v>
                </c:pt>
                <c:pt idx="23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8C4-4171-BB44-81C1C95865C5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  <c:pt idx="0">
                  <c:v>65</c:v>
                </c:pt>
                <c:pt idx="1">
                  <c:v>65</c:v>
                </c:pt>
                <c:pt idx="2">
                  <c:v>65</c:v>
                </c:pt>
                <c:pt idx="3">
                  <c:v>65</c:v>
                </c:pt>
                <c:pt idx="4">
                  <c:v>65</c:v>
                </c:pt>
                <c:pt idx="5">
                  <c:v>91</c:v>
                </c:pt>
                <c:pt idx="6">
                  <c:v>141</c:v>
                </c:pt>
                <c:pt idx="7">
                  <c:v>154</c:v>
                </c:pt>
                <c:pt idx="8">
                  <c:v>91</c:v>
                </c:pt>
                <c:pt idx="9">
                  <c:v>26</c:v>
                </c:pt>
                <c:pt idx="10">
                  <c:v>26</c:v>
                </c:pt>
                <c:pt idx="11">
                  <c:v>26</c:v>
                </c:pt>
                <c:pt idx="12">
                  <c:v>26</c:v>
                </c:pt>
                <c:pt idx="15">
                  <c:v>91</c:v>
                </c:pt>
                <c:pt idx="16">
                  <c:v>91</c:v>
                </c:pt>
                <c:pt idx="17">
                  <c:v>636</c:v>
                </c:pt>
                <c:pt idx="18">
                  <c:v>1253</c:v>
                </c:pt>
                <c:pt idx="19">
                  <c:v>1163</c:v>
                </c:pt>
                <c:pt idx="20">
                  <c:v>928</c:v>
                </c:pt>
                <c:pt idx="21">
                  <c:v>513</c:v>
                </c:pt>
                <c:pt idx="22">
                  <c:v>91</c:v>
                </c:pt>
                <c:pt idx="23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8C4-4171-BB44-81C1C9586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0">
                  <c:v>5025.2049999999999</c:v>
                </c:pt>
                <c:pt idx="1">
                  <c:v>4864.51</c:v>
                </c:pt>
                <c:pt idx="2">
                  <c:v>4749.7480000000005</c:v>
                </c:pt>
                <c:pt idx="3">
                  <c:v>4750.7039999999997</c:v>
                </c:pt>
                <c:pt idx="4">
                  <c:v>4747.4359999999997</c:v>
                </c:pt>
                <c:pt idx="5">
                  <c:v>5067.8790000000017</c:v>
                </c:pt>
                <c:pt idx="6">
                  <c:v>5768.3859999999986</c:v>
                </c:pt>
                <c:pt idx="7">
                  <c:v>6491.7660000000014</c:v>
                </c:pt>
                <c:pt idx="8">
                  <c:v>6832.68</c:v>
                </c:pt>
                <c:pt idx="9">
                  <c:v>7287.6260000000029</c:v>
                </c:pt>
                <c:pt idx="10">
                  <c:v>7513.7140000000027</c:v>
                </c:pt>
                <c:pt idx="11">
                  <c:v>7524.616</c:v>
                </c:pt>
                <c:pt idx="12">
                  <c:v>7467.1010000000006</c:v>
                </c:pt>
                <c:pt idx="13">
                  <c:v>7132.081000000001</c:v>
                </c:pt>
                <c:pt idx="14">
                  <c:v>6584.2219999999988</c:v>
                </c:pt>
                <c:pt idx="15">
                  <c:v>5904.3640000000005</c:v>
                </c:pt>
                <c:pt idx="16">
                  <c:v>5854.4349999999995</c:v>
                </c:pt>
                <c:pt idx="17">
                  <c:v>6396.0189999999975</c:v>
                </c:pt>
                <c:pt idx="18">
                  <c:v>7195.0850000000009</c:v>
                </c:pt>
                <c:pt idx="19">
                  <c:v>7200.695999999999</c:v>
                </c:pt>
                <c:pt idx="20">
                  <c:v>6865.5860000000021</c:v>
                </c:pt>
                <c:pt idx="21">
                  <c:v>6277.222999999999</c:v>
                </c:pt>
                <c:pt idx="22">
                  <c:v>5538.5920000000015</c:v>
                </c:pt>
                <c:pt idx="23">
                  <c:v>5059.0590000000002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8C4-4171-BB44-81C1C9586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0">
                  <c:v>62.51</c:v>
                </c:pt>
                <c:pt idx="1">
                  <c:v>61.01</c:v>
                </c:pt>
                <c:pt idx="2">
                  <c:v>60.87</c:v>
                </c:pt>
                <c:pt idx="3">
                  <c:v>62.69</c:v>
                </c:pt>
                <c:pt idx="4">
                  <c:v>64.55</c:v>
                </c:pt>
                <c:pt idx="5">
                  <c:v>76.650000000000006</c:v>
                </c:pt>
                <c:pt idx="6">
                  <c:v>90.22</c:v>
                </c:pt>
                <c:pt idx="7">
                  <c:v>94.79</c:v>
                </c:pt>
                <c:pt idx="8">
                  <c:v>75.099999999999994</c:v>
                </c:pt>
                <c:pt idx="9">
                  <c:v>15</c:v>
                </c:pt>
                <c:pt idx="10">
                  <c:v>0.02</c:v>
                </c:pt>
                <c:pt idx="11">
                  <c:v>0.02</c:v>
                </c:pt>
                <c:pt idx="12">
                  <c:v>0.02</c:v>
                </c:pt>
                <c:pt idx="13">
                  <c:v>0.02</c:v>
                </c:pt>
                <c:pt idx="14">
                  <c:v>9.85</c:v>
                </c:pt>
                <c:pt idx="15">
                  <c:v>74.739999999999995</c:v>
                </c:pt>
                <c:pt idx="16">
                  <c:v>86.18</c:v>
                </c:pt>
                <c:pt idx="17">
                  <c:v>106.18</c:v>
                </c:pt>
                <c:pt idx="18">
                  <c:v>77.75</c:v>
                </c:pt>
                <c:pt idx="19">
                  <c:v>117.17</c:v>
                </c:pt>
                <c:pt idx="20">
                  <c:v>97.38</c:v>
                </c:pt>
                <c:pt idx="21">
                  <c:v>94.04</c:v>
                </c:pt>
                <c:pt idx="22">
                  <c:v>86.44</c:v>
                </c:pt>
                <c:pt idx="23">
                  <c:v>75.89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8C4-4171-BB44-81C1C9586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AD37" sqref="AD37"/>
    </sheetView>
  </sheetViews>
  <sheetFormatPr defaultColWidth="9.140625" defaultRowHeight="15.95" customHeight="1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45376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5025.1930000000002</v>
      </c>
      <c r="C4" s="18">
        <v>4864.5499999999993</v>
      </c>
      <c r="D4" s="18">
        <v>4749.74</v>
      </c>
      <c r="E4" s="18">
        <v>4750.7079999999978</v>
      </c>
      <c r="F4" s="18">
        <v>4747.4409999999998</v>
      </c>
      <c r="G4" s="18">
        <v>5067.8349999999982</v>
      </c>
      <c r="H4" s="18">
        <v>5768.3769999999995</v>
      </c>
      <c r="I4" s="18">
        <v>6491.7659999999978</v>
      </c>
      <c r="J4" s="18">
        <v>6832.6800000000012</v>
      </c>
      <c r="K4" s="18">
        <v>7287.6260000000002</v>
      </c>
      <c r="L4" s="18">
        <v>7513.7139999999981</v>
      </c>
      <c r="M4" s="18">
        <v>7524.6159999999973</v>
      </c>
      <c r="N4" s="18">
        <v>7467.1009999999987</v>
      </c>
      <c r="O4" s="18">
        <v>7132.0810000000001</v>
      </c>
      <c r="P4" s="18">
        <v>6584.2659999999996</v>
      </c>
      <c r="Q4" s="18">
        <v>5904.3979999999992</v>
      </c>
      <c r="R4" s="18">
        <v>5854.4249999999993</v>
      </c>
      <c r="S4" s="18">
        <v>6396.0620000000017</v>
      </c>
      <c r="T4" s="18">
        <v>7195.0849999999991</v>
      </c>
      <c r="U4" s="18">
        <v>7200.695999999999</v>
      </c>
      <c r="V4" s="18">
        <v>6865.5859999999984</v>
      </c>
      <c r="W4" s="18">
        <v>6277.206000000001</v>
      </c>
      <c r="X4" s="18">
        <v>5538.5479999999989</v>
      </c>
      <c r="Y4" s="18">
        <v>5059.0879999999988</v>
      </c>
      <c r="Z4" s="19"/>
      <c r="AA4" s="20">
        <f>SUM(B4:Z4)</f>
        <v>148098.788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62.51</v>
      </c>
      <c r="C7" s="28">
        <v>61.01</v>
      </c>
      <c r="D7" s="28">
        <v>60.87</v>
      </c>
      <c r="E7" s="28">
        <v>62.69</v>
      </c>
      <c r="F7" s="28">
        <v>64.55</v>
      </c>
      <c r="G7" s="28">
        <v>76.650000000000006</v>
      </c>
      <c r="H7" s="28">
        <v>90.22</v>
      </c>
      <c r="I7" s="28">
        <v>94.79</v>
      </c>
      <c r="J7" s="28">
        <v>75.099999999999994</v>
      </c>
      <c r="K7" s="28">
        <v>15</v>
      </c>
      <c r="L7" s="28">
        <v>0.02</v>
      </c>
      <c r="M7" s="28">
        <v>0.02</v>
      </c>
      <c r="N7" s="28">
        <v>0.02</v>
      </c>
      <c r="O7" s="28">
        <v>0.02</v>
      </c>
      <c r="P7" s="28">
        <v>9.85</v>
      </c>
      <c r="Q7" s="28">
        <v>74.739999999999995</v>
      </c>
      <c r="R7" s="28">
        <v>86.18</v>
      </c>
      <c r="S7" s="28">
        <v>106.18</v>
      </c>
      <c r="T7" s="28">
        <v>77.75</v>
      </c>
      <c r="U7" s="28">
        <v>117.17</v>
      </c>
      <c r="V7" s="28">
        <v>97.38</v>
      </c>
      <c r="W7" s="28">
        <v>94.04</v>
      </c>
      <c r="X7" s="28">
        <v>86.44</v>
      </c>
      <c r="Y7" s="28">
        <v>75.89</v>
      </c>
      <c r="Z7" s="29"/>
      <c r="AA7" s="30">
        <f>IF(SUM(B7:Z7)&lt;&gt;0,AVERAGEIF(B7:Z7,"&lt;&gt;"""),"")</f>
        <v>62.045416666666682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>
        <v>313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313</v>
      </c>
    </row>
    <row r="11" spans="1:27" ht="24.95" customHeight="1" x14ac:dyDescent="0.2">
      <c r="A11" s="45" t="s">
        <v>7</v>
      </c>
      <c r="B11" s="46">
        <v>88.5</v>
      </c>
      <c r="C11" s="47">
        <v>88.5</v>
      </c>
      <c r="D11" s="47">
        <v>93.5</v>
      </c>
      <c r="E11" s="47">
        <v>88.5</v>
      </c>
      <c r="F11" s="47">
        <v>88.5</v>
      </c>
      <c r="G11" s="47">
        <v>88.5</v>
      </c>
      <c r="H11" s="47">
        <v>90.5</v>
      </c>
      <c r="I11" s="47">
        <v>94.5</v>
      </c>
      <c r="J11" s="47">
        <v>95</v>
      </c>
      <c r="K11" s="47">
        <v>95</v>
      </c>
      <c r="L11" s="47">
        <v>95</v>
      </c>
      <c r="M11" s="47">
        <v>97</v>
      </c>
      <c r="N11" s="47">
        <v>93</v>
      </c>
      <c r="O11" s="47">
        <v>95</v>
      </c>
      <c r="P11" s="47">
        <v>95</v>
      </c>
      <c r="Q11" s="47">
        <v>95</v>
      </c>
      <c r="R11" s="47">
        <v>97</v>
      </c>
      <c r="S11" s="47">
        <v>101</v>
      </c>
      <c r="T11" s="47">
        <v>129</v>
      </c>
      <c r="U11" s="47">
        <v>148</v>
      </c>
      <c r="V11" s="47">
        <v>148</v>
      </c>
      <c r="W11" s="47">
        <v>104</v>
      </c>
      <c r="X11" s="47">
        <v>94.5</v>
      </c>
      <c r="Y11" s="47">
        <v>121</v>
      </c>
      <c r="Z11" s="48"/>
      <c r="AA11" s="49">
        <f t="shared" si="0"/>
        <v>2423.5</v>
      </c>
    </row>
    <row r="12" spans="1:27" ht="24.95" customHeight="1" x14ac:dyDescent="0.2">
      <c r="A12" s="50" t="s">
        <v>8</v>
      </c>
      <c r="B12" s="51">
        <v>1012.9</v>
      </c>
      <c r="C12" s="52">
        <v>980.9</v>
      </c>
      <c r="D12" s="52">
        <v>1005.9</v>
      </c>
      <c r="E12" s="52">
        <v>1005.9</v>
      </c>
      <c r="F12" s="52">
        <v>1005.9</v>
      </c>
      <c r="G12" s="52">
        <v>1257.9690000000001</v>
      </c>
      <c r="H12" s="52">
        <v>1409.9</v>
      </c>
      <c r="I12" s="52">
        <v>1087.9000000000001</v>
      </c>
      <c r="J12" s="52">
        <v>566.08100000000002</v>
      </c>
      <c r="K12" s="52">
        <v>325.89999999999998</v>
      </c>
      <c r="L12" s="52">
        <v>325.89999999999998</v>
      </c>
      <c r="M12" s="52">
        <v>325.89999999999998</v>
      </c>
      <c r="N12" s="52">
        <v>325.89999999999998</v>
      </c>
      <c r="O12" s="52">
        <v>325.89999999999998</v>
      </c>
      <c r="P12" s="52">
        <v>395.9</v>
      </c>
      <c r="Q12" s="52">
        <v>738.47799999999995</v>
      </c>
      <c r="R12" s="52">
        <v>1938.797</v>
      </c>
      <c r="S12" s="52">
        <v>3005.3130000000001</v>
      </c>
      <c r="T12" s="52">
        <v>3705.451</v>
      </c>
      <c r="U12" s="52">
        <v>4056.502</v>
      </c>
      <c r="V12" s="52">
        <v>4167.9860000000008</v>
      </c>
      <c r="W12" s="52">
        <v>4139.5509999999995</v>
      </c>
      <c r="X12" s="52">
        <v>3898.1730000000002</v>
      </c>
      <c r="Y12" s="52">
        <v>3222.3710000000001</v>
      </c>
      <c r="Z12" s="53"/>
      <c r="AA12" s="54">
        <f t="shared" si="0"/>
        <v>40231.371999999996</v>
      </c>
    </row>
    <row r="13" spans="1:27" ht="24.95" customHeight="1" x14ac:dyDescent="0.2">
      <c r="A13" s="50" t="s">
        <v>9</v>
      </c>
      <c r="B13" s="51">
        <v>65</v>
      </c>
      <c r="C13" s="52">
        <v>65</v>
      </c>
      <c r="D13" s="52">
        <v>65</v>
      </c>
      <c r="E13" s="52">
        <v>65</v>
      </c>
      <c r="F13" s="52">
        <v>65</v>
      </c>
      <c r="G13" s="52">
        <v>91</v>
      </c>
      <c r="H13" s="52">
        <v>141</v>
      </c>
      <c r="I13" s="52">
        <v>154</v>
      </c>
      <c r="J13" s="52">
        <v>91</v>
      </c>
      <c r="K13" s="52">
        <v>26</v>
      </c>
      <c r="L13" s="52">
        <v>26</v>
      </c>
      <c r="M13" s="52">
        <v>26</v>
      </c>
      <c r="N13" s="52">
        <v>26</v>
      </c>
      <c r="O13" s="52"/>
      <c r="P13" s="52"/>
      <c r="Q13" s="52">
        <v>91</v>
      </c>
      <c r="R13" s="52">
        <v>91</v>
      </c>
      <c r="S13" s="52">
        <v>636</v>
      </c>
      <c r="T13" s="52">
        <v>1253</v>
      </c>
      <c r="U13" s="52">
        <v>1163</v>
      </c>
      <c r="V13" s="52">
        <v>928</v>
      </c>
      <c r="W13" s="52">
        <v>513</v>
      </c>
      <c r="X13" s="52">
        <v>91</v>
      </c>
      <c r="Y13" s="52">
        <v>65</v>
      </c>
      <c r="Z13" s="53"/>
      <c r="AA13" s="54">
        <f t="shared" si="0"/>
        <v>5737</v>
      </c>
    </row>
    <row r="14" spans="1:27" ht="24.95" customHeight="1" x14ac:dyDescent="0.2">
      <c r="A14" s="55" t="s">
        <v>10</v>
      </c>
      <c r="B14" s="56">
        <v>3074.893</v>
      </c>
      <c r="C14" s="57">
        <v>3178.8499999999995</v>
      </c>
      <c r="D14" s="57">
        <v>3213.64</v>
      </c>
      <c r="E14" s="57">
        <v>3226.3079999999991</v>
      </c>
      <c r="F14" s="57">
        <v>3242.1409999999996</v>
      </c>
      <c r="G14" s="57">
        <v>3301.3659999999995</v>
      </c>
      <c r="H14" s="57">
        <v>3817.9769999999999</v>
      </c>
      <c r="I14" s="57">
        <v>4798.4549999999981</v>
      </c>
      <c r="J14" s="57">
        <v>5772.5990000000002</v>
      </c>
      <c r="K14" s="57">
        <v>6579.7260000000006</v>
      </c>
      <c r="L14" s="57">
        <v>6790.8140000000003</v>
      </c>
      <c r="M14" s="57">
        <v>6811.7159999999985</v>
      </c>
      <c r="N14" s="57">
        <v>6741.2009999999991</v>
      </c>
      <c r="O14" s="57">
        <v>6442.1809999999987</v>
      </c>
      <c r="P14" s="57">
        <v>5842.366</v>
      </c>
      <c r="Q14" s="57">
        <v>4651.9199999999992</v>
      </c>
      <c r="R14" s="57">
        <v>3299.6280000000002</v>
      </c>
      <c r="S14" s="57">
        <v>2227.7489999999993</v>
      </c>
      <c r="T14" s="57">
        <v>1744.6340000000002</v>
      </c>
      <c r="U14" s="57">
        <v>1471.194</v>
      </c>
      <c r="V14" s="57">
        <v>1278.6000000000001</v>
      </c>
      <c r="W14" s="57">
        <v>1091.6550000000002</v>
      </c>
      <c r="X14" s="57">
        <v>962.87500000000023</v>
      </c>
      <c r="Y14" s="57">
        <v>863.61700000000019</v>
      </c>
      <c r="Z14" s="58"/>
      <c r="AA14" s="59">
        <f t="shared" si="0"/>
        <v>90426.104999999996</v>
      </c>
    </row>
    <row r="15" spans="1:27" ht="24.95" customHeight="1" x14ac:dyDescent="0.2">
      <c r="A15" s="55" t="s">
        <v>11</v>
      </c>
      <c r="B15" s="56">
        <v>56</v>
      </c>
      <c r="C15" s="57">
        <v>61</v>
      </c>
      <c r="D15" s="57">
        <v>62</v>
      </c>
      <c r="E15" s="57">
        <v>62</v>
      </c>
      <c r="F15" s="57">
        <v>64</v>
      </c>
      <c r="G15" s="57">
        <v>68</v>
      </c>
      <c r="H15" s="57">
        <v>77</v>
      </c>
      <c r="I15" s="57">
        <v>95</v>
      </c>
      <c r="J15" s="57">
        <v>118</v>
      </c>
      <c r="K15" s="57">
        <v>138</v>
      </c>
      <c r="L15" s="57">
        <v>153</v>
      </c>
      <c r="M15" s="57">
        <v>159</v>
      </c>
      <c r="N15" s="57">
        <v>159</v>
      </c>
      <c r="O15" s="57">
        <v>151</v>
      </c>
      <c r="P15" s="57">
        <v>137</v>
      </c>
      <c r="Q15" s="57">
        <v>118</v>
      </c>
      <c r="R15" s="57">
        <v>97</v>
      </c>
      <c r="S15" s="57">
        <v>86</v>
      </c>
      <c r="T15" s="57">
        <v>81</v>
      </c>
      <c r="U15" s="57">
        <v>75</v>
      </c>
      <c r="V15" s="57">
        <v>68</v>
      </c>
      <c r="W15" s="57">
        <v>62</v>
      </c>
      <c r="X15" s="57">
        <v>54</v>
      </c>
      <c r="Y15" s="57">
        <v>46</v>
      </c>
      <c r="Z15" s="58"/>
      <c r="AA15" s="59">
        <f t="shared" si="0"/>
        <v>2247</v>
      </c>
    </row>
    <row r="16" spans="1:27" ht="30" customHeight="1" thickBot="1" x14ac:dyDescent="0.25">
      <c r="A16" s="60" t="s">
        <v>12</v>
      </c>
      <c r="B16" s="61">
        <f>IF(LEN(B$2)&gt;0,SUM(B10:B15),"")</f>
        <v>4610.2929999999997</v>
      </c>
      <c r="C16" s="62">
        <f t="shared" ref="C16:Z16" si="1">IF(LEN(C$2)&gt;0,SUM(C10:C15),"")</f>
        <v>4374.25</v>
      </c>
      <c r="D16" s="62">
        <f t="shared" si="1"/>
        <v>4440.04</v>
      </c>
      <c r="E16" s="62">
        <f t="shared" si="1"/>
        <v>4447.7079999999987</v>
      </c>
      <c r="F16" s="62">
        <f t="shared" si="1"/>
        <v>4465.5409999999993</v>
      </c>
      <c r="G16" s="62">
        <f t="shared" si="1"/>
        <v>4806.8349999999991</v>
      </c>
      <c r="H16" s="62">
        <f t="shared" si="1"/>
        <v>5536.3770000000004</v>
      </c>
      <c r="I16" s="62">
        <f t="shared" si="1"/>
        <v>6229.8549999999977</v>
      </c>
      <c r="J16" s="62">
        <f t="shared" si="1"/>
        <v>6642.68</v>
      </c>
      <c r="K16" s="62">
        <f t="shared" si="1"/>
        <v>7164.6260000000002</v>
      </c>
      <c r="L16" s="62">
        <f t="shared" si="1"/>
        <v>7390.7139999999999</v>
      </c>
      <c r="M16" s="62">
        <f t="shared" si="1"/>
        <v>7419.6159999999982</v>
      </c>
      <c r="N16" s="62">
        <f t="shared" si="1"/>
        <v>7345.1009999999987</v>
      </c>
      <c r="O16" s="62">
        <f t="shared" si="1"/>
        <v>7014.0809999999983</v>
      </c>
      <c r="P16" s="62">
        <f t="shared" si="1"/>
        <v>6470.2659999999996</v>
      </c>
      <c r="Q16" s="62">
        <f t="shared" si="1"/>
        <v>5694.3979999999992</v>
      </c>
      <c r="R16" s="62">
        <f t="shared" si="1"/>
        <v>5523.4250000000002</v>
      </c>
      <c r="S16" s="62">
        <f t="shared" si="1"/>
        <v>6056.0619999999999</v>
      </c>
      <c r="T16" s="62">
        <f t="shared" si="1"/>
        <v>6913.085</v>
      </c>
      <c r="U16" s="62">
        <f t="shared" si="1"/>
        <v>6913.6959999999999</v>
      </c>
      <c r="V16" s="62">
        <f t="shared" si="1"/>
        <v>6590.5860000000011</v>
      </c>
      <c r="W16" s="62">
        <f t="shared" si="1"/>
        <v>5910.2060000000001</v>
      </c>
      <c r="X16" s="62">
        <f t="shared" si="1"/>
        <v>5100.5480000000007</v>
      </c>
      <c r="Y16" s="62">
        <f t="shared" si="1"/>
        <v>4317.9880000000003</v>
      </c>
      <c r="Z16" s="63" t="str">
        <f t="shared" si="1"/>
        <v/>
      </c>
      <c r="AA16" s="64">
        <f>SUM(AA10:AA15)</f>
        <v>141377.97699999998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8"/>
      <c r="AA20" s="79">
        <f t="shared" si="2"/>
        <v>0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78"/>
      <c r="AA21" s="79">
        <f t="shared" si="2"/>
        <v>0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>IF(LEN(B$2)&gt;0,SUM(B19:B24),"")</f>
        <v>0</v>
      </c>
      <c r="C25" s="88">
        <f t="shared" ref="C25:Z25" si="3">IF(LEN(C$2)&gt;0,SUM(C19:C24),"")</f>
        <v>0</v>
      </c>
      <c r="D25" s="88">
        <f t="shared" si="3"/>
        <v>0</v>
      </c>
      <c r="E25" s="88">
        <f t="shared" si="3"/>
        <v>0</v>
      </c>
      <c r="F25" s="88">
        <f t="shared" si="3"/>
        <v>0</v>
      </c>
      <c r="G25" s="88">
        <f t="shared" si="3"/>
        <v>0</v>
      </c>
      <c r="H25" s="88">
        <f t="shared" si="3"/>
        <v>0</v>
      </c>
      <c r="I25" s="88">
        <f t="shared" si="3"/>
        <v>0</v>
      </c>
      <c r="J25" s="88">
        <f t="shared" si="3"/>
        <v>0</v>
      </c>
      <c r="K25" s="88">
        <f t="shared" si="3"/>
        <v>0</v>
      </c>
      <c r="L25" s="88">
        <f t="shared" si="3"/>
        <v>0</v>
      </c>
      <c r="M25" s="88">
        <f t="shared" si="3"/>
        <v>0</v>
      </c>
      <c r="N25" s="88">
        <f t="shared" si="3"/>
        <v>0</v>
      </c>
      <c r="O25" s="88">
        <f t="shared" si="3"/>
        <v>0</v>
      </c>
      <c r="P25" s="88">
        <f t="shared" si="3"/>
        <v>0</v>
      </c>
      <c r="Q25" s="88">
        <f t="shared" si="3"/>
        <v>0</v>
      </c>
      <c r="R25" s="88">
        <f t="shared" si="3"/>
        <v>0</v>
      </c>
      <c r="S25" s="88">
        <f t="shared" si="3"/>
        <v>0</v>
      </c>
      <c r="T25" s="88">
        <f t="shared" si="3"/>
        <v>0</v>
      </c>
      <c r="U25" s="88">
        <f t="shared" si="3"/>
        <v>0</v>
      </c>
      <c r="V25" s="88">
        <f t="shared" si="3"/>
        <v>0</v>
      </c>
      <c r="W25" s="88">
        <f t="shared" si="3"/>
        <v>0</v>
      </c>
      <c r="X25" s="88">
        <f t="shared" si="3"/>
        <v>0</v>
      </c>
      <c r="Y25" s="88">
        <f t="shared" si="3"/>
        <v>0</v>
      </c>
      <c r="Z25" s="89" t="str">
        <f t="shared" si="3"/>
        <v/>
      </c>
      <c r="AA25" s="90">
        <f>SUM(AA19:AA24)</f>
        <v>0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>
        <v>2159.4</v>
      </c>
      <c r="C28" s="72">
        <v>2202.4</v>
      </c>
      <c r="D28" s="72">
        <v>2240.4</v>
      </c>
      <c r="E28" s="72">
        <v>2248.4</v>
      </c>
      <c r="F28" s="72">
        <v>2273.4</v>
      </c>
      <c r="G28" s="72">
        <v>2312.4</v>
      </c>
      <c r="H28" s="72">
        <v>2599.4</v>
      </c>
      <c r="I28" s="72">
        <v>3054.4</v>
      </c>
      <c r="J28" s="72">
        <v>3435.9</v>
      </c>
      <c r="K28" s="72">
        <v>3766.9</v>
      </c>
      <c r="L28" s="72">
        <v>3975.9</v>
      </c>
      <c r="M28" s="72">
        <v>4040.9</v>
      </c>
      <c r="N28" s="72">
        <v>3968.9</v>
      </c>
      <c r="O28" s="72">
        <v>3747.9</v>
      </c>
      <c r="P28" s="72">
        <v>3396.9</v>
      </c>
      <c r="Q28" s="72">
        <v>2872.9</v>
      </c>
      <c r="R28" s="72">
        <v>2400.9</v>
      </c>
      <c r="S28" s="72">
        <v>2211.9</v>
      </c>
      <c r="T28" s="72">
        <v>2661.9</v>
      </c>
      <c r="U28" s="72">
        <v>2525.9</v>
      </c>
      <c r="V28" s="72">
        <v>2395.9</v>
      </c>
      <c r="W28" s="72">
        <v>2168.9</v>
      </c>
      <c r="X28" s="72">
        <v>1934.4</v>
      </c>
      <c r="Y28" s="72">
        <v>1792.9</v>
      </c>
      <c r="Z28" s="73"/>
      <c r="AA28" s="74">
        <f>SUM(B28:Z28)</f>
        <v>66389.10000000002</v>
      </c>
    </row>
    <row r="29" spans="1:27" ht="24.95" customHeight="1" x14ac:dyDescent="0.2">
      <c r="A29" s="75" t="s">
        <v>23</v>
      </c>
      <c r="B29" s="76">
        <v>1678.893</v>
      </c>
      <c r="C29" s="77">
        <v>1749.85</v>
      </c>
      <c r="D29" s="77">
        <v>1757.64</v>
      </c>
      <c r="E29" s="77">
        <v>1738.308</v>
      </c>
      <c r="F29" s="77">
        <v>1746.1410000000001</v>
      </c>
      <c r="G29" s="77">
        <v>1928.4349999999999</v>
      </c>
      <c r="H29" s="77">
        <v>2259.9769999999999</v>
      </c>
      <c r="I29" s="77">
        <v>2850.366</v>
      </c>
      <c r="J29" s="77">
        <v>3176.78</v>
      </c>
      <c r="K29" s="77">
        <v>3520.7260000000001</v>
      </c>
      <c r="L29" s="77">
        <v>3537.8139999999999</v>
      </c>
      <c r="M29" s="77">
        <v>3483.7159999999999</v>
      </c>
      <c r="N29" s="77">
        <v>3498.201</v>
      </c>
      <c r="O29" s="77">
        <v>3384.181</v>
      </c>
      <c r="P29" s="77">
        <v>3117.366</v>
      </c>
      <c r="Q29" s="77">
        <v>2619.498</v>
      </c>
      <c r="R29" s="77">
        <v>2115.5250000000001</v>
      </c>
      <c r="S29" s="77">
        <v>2096.1619999999998</v>
      </c>
      <c r="T29" s="77">
        <v>1965.1849999999999</v>
      </c>
      <c r="U29" s="77">
        <v>2103.7959999999998</v>
      </c>
      <c r="V29" s="77">
        <v>1976.6859999999999</v>
      </c>
      <c r="W29" s="77">
        <v>1635.306</v>
      </c>
      <c r="X29" s="77">
        <v>1400.1479999999999</v>
      </c>
      <c r="Y29" s="77">
        <v>1025.088</v>
      </c>
      <c r="Z29" s="78"/>
      <c r="AA29" s="79">
        <f>SUM(B29:Z29)</f>
        <v>56365.787999999993</v>
      </c>
    </row>
    <row r="30" spans="1:27" ht="24.95" customHeight="1" x14ac:dyDescent="0.2">
      <c r="A30" s="82" t="s">
        <v>24</v>
      </c>
      <c r="B30" s="80">
        <v>1000</v>
      </c>
      <c r="C30" s="81">
        <v>655</v>
      </c>
      <c r="D30" s="81">
        <v>680</v>
      </c>
      <c r="E30" s="81">
        <v>680</v>
      </c>
      <c r="F30" s="81">
        <v>680</v>
      </c>
      <c r="G30" s="81">
        <v>827</v>
      </c>
      <c r="H30" s="81">
        <v>909</v>
      </c>
      <c r="I30" s="81">
        <v>587</v>
      </c>
      <c r="J30" s="81">
        <v>220</v>
      </c>
      <c r="K30" s="81"/>
      <c r="L30" s="81"/>
      <c r="M30" s="81"/>
      <c r="N30" s="81"/>
      <c r="O30" s="81"/>
      <c r="P30" s="81">
        <v>70</v>
      </c>
      <c r="Q30" s="81">
        <v>412</v>
      </c>
      <c r="R30" s="81">
        <v>1338</v>
      </c>
      <c r="S30" s="81">
        <v>2088</v>
      </c>
      <c r="T30" s="81">
        <v>2568</v>
      </c>
      <c r="U30" s="81">
        <v>2571</v>
      </c>
      <c r="V30" s="81">
        <v>2493</v>
      </c>
      <c r="W30" s="81">
        <v>2473</v>
      </c>
      <c r="X30" s="81">
        <v>2204</v>
      </c>
      <c r="Y30" s="81">
        <v>1844</v>
      </c>
      <c r="Z30" s="83"/>
      <c r="AA30" s="84">
        <f>SUM(B30:Z30)</f>
        <v>24299</v>
      </c>
    </row>
    <row r="31" spans="1:27" ht="30" customHeight="1" thickBot="1" x14ac:dyDescent="0.25">
      <c r="A31" s="60" t="s">
        <v>25</v>
      </c>
      <c r="B31" s="61">
        <f>IF(LEN(B$2)&gt;0,SUM(B28:B30),"")</f>
        <v>4838.2929999999997</v>
      </c>
      <c r="C31" s="62">
        <f t="shared" ref="C31:Z31" si="4">IF(LEN(C$2)&gt;0,SUM(C28:C30),"")</f>
        <v>4607.25</v>
      </c>
      <c r="D31" s="62">
        <f t="shared" si="4"/>
        <v>4678.04</v>
      </c>
      <c r="E31" s="62">
        <f t="shared" si="4"/>
        <v>4666.7080000000005</v>
      </c>
      <c r="F31" s="62">
        <f t="shared" si="4"/>
        <v>4699.5410000000002</v>
      </c>
      <c r="G31" s="62">
        <f t="shared" si="4"/>
        <v>5067.835</v>
      </c>
      <c r="H31" s="62">
        <f t="shared" si="4"/>
        <v>5768.3770000000004</v>
      </c>
      <c r="I31" s="62">
        <f t="shared" si="4"/>
        <v>6491.7659999999996</v>
      </c>
      <c r="J31" s="62">
        <f t="shared" si="4"/>
        <v>6832.68</v>
      </c>
      <c r="K31" s="62">
        <f t="shared" si="4"/>
        <v>7287.6260000000002</v>
      </c>
      <c r="L31" s="62">
        <f t="shared" si="4"/>
        <v>7513.7139999999999</v>
      </c>
      <c r="M31" s="62">
        <f t="shared" si="4"/>
        <v>7524.616</v>
      </c>
      <c r="N31" s="62">
        <f t="shared" si="4"/>
        <v>7467.1010000000006</v>
      </c>
      <c r="O31" s="62">
        <f t="shared" si="4"/>
        <v>7132.0810000000001</v>
      </c>
      <c r="P31" s="62">
        <f t="shared" si="4"/>
        <v>6584.2659999999996</v>
      </c>
      <c r="Q31" s="62">
        <f t="shared" si="4"/>
        <v>5904.3980000000001</v>
      </c>
      <c r="R31" s="62">
        <f t="shared" si="4"/>
        <v>5854.4250000000002</v>
      </c>
      <c r="S31" s="62">
        <f t="shared" si="4"/>
        <v>6396.0619999999999</v>
      </c>
      <c r="T31" s="62">
        <f t="shared" si="4"/>
        <v>7195.085</v>
      </c>
      <c r="U31" s="62">
        <f t="shared" si="4"/>
        <v>7200.6959999999999</v>
      </c>
      <c r="V31" s="62">
        <f t="shared" si="4"/>
        <v>6865.5860000000002</v>
      </c>
      <c r="W31" s="62">
        <f t="shared" si="4"/>
        <v>6277.2060000000001</v>
      </c>
      <c r="X31" s="62">
        <f t="shared" si="4"/>
        <v>5538.5479999999998</v>
      </c>
      <c r="Y31" s="62">
        <f t="shared" si="4"/>
        <v>4661.9880000000003</v>
      </c>
      <c r="Z31" s="63" t="str">
        <f t="shared" si="4"/>
        <v/>
      </c>
      <c r="AA31" s="64">
        <f>SUM(AA28:AA30)</f>
        <v>147053.88800000001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>
        <v>73</v>
      </c>
      <c r="C34" s="95">
        <v>78</v>
      </c>
      <c r="D34" s="95">
        <v>83</v>
      </c>
      <c r="E34" s="95">
        <v>64</v>
      </c>
      <c r="F34" s="95">
        <v>79</v>
      </c>
      <c r="G34" s="95">
        <v>109</v>
      </c>
      <c r="H34" s="95">
        <v>114</v>
      </c>
      <c r="I34" s="95">
        <v>126</v>
      </c>
      <c r="J34" s="95">
        <v>64</v>
      </c>
      <c r="K34" s="95">
        <v>64</v>
      </c>
      <c r="L34" s="95">
        <v>64</v>
      </c>
      <c r="M34" s="95">
        <v>46</v>
      </c>
      <c r="N34" s="95">
        <v>63</v>
      </c>
      <c r="O34" s="95">
        <v>59</v>
      </c>
      <c r="P34" s="95">
        <v>55</v>
      </c>
      <c r="Q34" s="95">
        <v>93</v>
      </c>
      <c r="R34" s="95">
        <v>157</v>
      </c>
      <c r="S34" s="95">
        <v>151</v>
      </c>
      <c r="T34" s="95">
        <v>128</v>
      </c>
      <c r="U34" s="95">
        <v>128</v>
      </c>
      <c r="V34" s="95">
        <v>119</v>
      </c>
      <c r="W34" s="95">
        <v>144</v>
      </c>
      <c r="X34" s="95">
        <v>180</v>
      </c>
      <c r="Y34" s="95">
        <v>66</v>
      </c>
      <c r="Z34" s="96"/>
      <c r="AA34" s="74">
        <f t="shared" ref="AA34:AA39" si="5">SUM(B34:Z34)</f>
        <v>2307</v>
      </c>
    </row>
    <row r="35" spans="1:27" ht="24.95" customHeight="1" x14ac:dyDescent="0.2">
      <c r="A35" s="97" t="s">
        <v>28</v>
      </c>
      <c r="B35" s="98">
        <v>100</v>
      </c>
      <c r="C35" s="99">
        <v>100</v>
      </c>
      <c r="D35" s="99">
        <v>100</v>
      </c>
      <c r="E35" s="99">
        <v>100</v>
      </c>
      <c r="F35" s="99">
        <v>100</v>
      </c>
      <c r="G35" s="99">
        <v>97</v>
      </c>
      <c r="H35" s="99">
        <v>63</v>
      </c>
      <c r="I35" s="99">
        <v>80.911000000000001</v>
      </c>
      <c r="J35" s="99">
        <v>63</v>
      </c>
      <c r="K35" s="99">
        <v>40</v>
      </c>
      <c r="L35" s="99">
        <v>40</v>
      </c>
      <c r="M35" s="99">
        <v>40</v>
      </c>
      <c r="N35" s="99">
        <v>40</v>
      </c>
      <c r="O35" s="99">
        <v>40</v>
      </c>
      <c r="P35" s="99">
        <v>40</v>
      </c>
      <c r="Q35" s="99">
        <v>86</v>
      </c>
      <c r="R35" s="99">
        <v>131</v>
      </c>
      <c r="S35" s="99">
        <v>134</v>
      </c>
      <c r="T35" s="99">
        <v>104</v>
      </c>
      <c r="U35" s="99">
        <v>104</v>
      </c>
      <c r="V35" s="99">
        <v>101</v>
      </c>
      <c r="W35" s="99">
        <v>168</v>
      </c>
      <c r="X35" s="99">
        <v>203</v>
      </c>
      <c r="Y35" s="99">
        <v>223</v>
      </c>
      <c r="Z35" s="100"/>
      <c r="AA35" s="79">
        <f t="shared" si="5"/>
        <v>2297.9110000000001</v>
      </c>
    </row>
    <row r="36" spans="1:27" ht="24.95" customHeight="1" x14ac:dyDescent="0.2">
      <c r="A36" s="97" t="s">
        <v>29</v>
      </c>
      <c r="B36" s="98">
        <v>191.9</v>
      </c>
      <c r="C36" s="99">
        <v>262.3</v>
      </c>
      <c r="D36" s="99">
        <v>76.7</v>
      </c>
      <c r="E36" s="99">
        <v>89</v>
      </c>
      <c r="F36" s="99">
        <v>52.9</v>
      </c>
      <c r="G36" s="99">
        <v>5</v>
      </c>
      <c r="H36" s="99">
        <v>5</v>
      </c>
      <c r="I36" s="99">
        <v>5</v>
      </c>
      <c r="J36" s="99">
        <v>5</v>
      </c>
      <c r="K36" s="99">
        <v>5</v>
      </c>
      <c r="L36" s="99">
        <v>5</v>
      </c>
      <c r="M36" s="99">
        <v>5</v>
      </c>
      <c r="N36" s="99">
        <v>5</v>
      </c>
      <c r="O36" s="99">
        <v>5</v>
      </c>
      <c r="P36" s="99">
        <v>5</v>
      </c>
      <c r="Q36" s="99">
        <v>5</v>
      </c>
      <c r="R36" s="99">
        <v>5</v>
      </c>
      <c r="S36" s="99">
        <v>5</v>
      </c>
      <c r="T36" s="99">
        <v>5</v>
      </c>
      <c r="U36" s="99">
        <v>5</v>
      </c>
      <c r="V36" s="99">
        <v>5</v>
      </c>
      <c r="W36" s="99">
        <v>5</v>
      </c>
      <c r="X36" s="99">
        <v>5</v>
      </c>
      <c r="Y36" s="99">
        <v>402.1</v>
      </c>
      <c r="Z36" s="100"/>
      <c r="AA36" s="79">
        <f t="shared" si="5"/>
        <v>1164.9000000000001</v>
      </c>
    </row>
    <row r="37" spans="1:27" ht="24.95" customHeight="1" x14ac:dyDescent="0.2">
      <c r="A37" s="97" t="s">
        <v>30</v>
      </c>
      <c r="B37" s="98">
        <v>50</v>
      </c>
      <c r="C37" s="99">
        <v>50</v>
      </c>
      <c r="D37" s="99">
        <v>50</v>
      </c>
      <c r="E37" s="99">
        <v>50</v>
      </c>
      <c r="F37" s="99">
        <v>50</v>
      </c>
      <c r="G37" s="99">
        <v>50</v>
      </c>
      <c r="H37" s="99">
        <v>50</v>
      </c>
      <c r="I37" s="99">
        <v>50</v>
      </c>
      <c r="J37" s="99">
        <v>58</v>
      </c>
      <c r="K37" s="99">
        <v>14</v>
      </c>
      <c r="L37" s="99">
        <v>14</v>
      </c>
      <c r="M37" s="99">
        <v>14</v>
      </c>
      <c r="N37" s="99">
        <v>14</v>
      </c>
      <c r="O37" s="99">
        <v>14</v>
      </c>
      <c r="P37" s="99">
        <v>14</v>
      </c>
      <c r="Q37" s="99">
        <v>26</v>
      </c>
      <c r="R37" s="99">
        <v>38</v>
      </c>
      <c r="S37" s="99">
        <v>50</v>
      </c>
      <c r="T37" s="99">
        <v>45</v>
      </c>
      <c r="U37" s="99">
        <v>50</v>
      </c>
      <c r="V37" s="99">
        <v>50</v>
      </c>
      <c r="W37" s="99">
        <v>50</v>
      </c>
      <c r="X37" s="99">
        <v>50</v>
      </c>
      <c r="Y37" s="99">
        <v>50</v>
      </c>
      <c r="Z37" s="100"/>
      <c r="AA37" s="79">
        <f t="shared" si="5"/>
        <v>951</v>
      </c>
    </row>
    <row r="38" spans="1:27" ht="24.95" customHeight="1" x14ac:dyDescent="0.2">
      <c r="A38" s="97" t="s">
        <v>31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0</v>
      </c>
    </row>
    <row r="39" spans="1:27" ht="30" customHeight="1" thickBot="1" x14ac:dyDescent="0.25">
      <c r="A39" s="86" t="s">
        <v>32</v>
      </c>
      <c r="B39" s="87">
        <f t="shared" ref="B39:Z39" si="6">IF(LEN(B$2)&gt;0,SUM(B34:B38),"")</f>
        <v>414.9</v>
      </c>
      <c r="C39" s="88">
        <f t="shared" si="6"/>
        <v>490.3</v>
      </c>
      <c r="D39" s="88">
        <f t="shared" si="6"/>
        <v>309.7</v>
      </c>
      <c r="E39" s="88">
        <f t="shared" si="6"/>
        <v>303</v>
      </c>
      <c r="F39" s="88">
        <f t="shared" si="6"/>
        <v>281.89999999999998</v>
      </c>
      <c r="G39" s="88">
        <f t="shared" si="6"/>
        <v>261</v>
      </c>
      <c r="H39" s="88">
        <f t="shared" si="6"/>
        <v>232</v>
      </c>
      <c r="I39" s="88">
        <f t="shared" si="6"/>
        <v>261.911</v>
      </c>
      <c r="J39" s="88">
        <f t="shared" si="6"/>
        <v>190</v>
      </c>
      <c r="K39" s="88">
        <f t="shared" si="6"/>
        <v>123</v>
      </c>
      <c r="L39" s="88">
        <f t="shared" si="6"/>
        <v>123</v>
      </c>
      <c r="M39" s="88">
        <f t="shared" si="6"/>
        <v>105</v>
      </c>
      <c r="N39" s="88">
        <f t="shared" si="6"/>
        <v>122</v>
      </c>
      <c r="O39" s="88">
        <f t="shared" si="6"/>
        <v>118</v>
      </c>
      <c r="P39" s="88">
        <f t="shared" si="6"/>
        <v>114</v>
      </c>
      <c r="Q39" s="88">
        <f t="shared" si="6"/>
        <v>210</v>
      </c>
      <c r="R39" s="88">
        <f t="shared" si="6"/>
        <v>331</v>
      </c>
      <c r="S39" s="88">
        <f t="shared" si="6"/>
        <v>340</v>
      </c>
      <c r="T39" s="88">
        <f t="shared" si="6"/>
        <v>282</v>
      </c>
      <c r="U39" s="88">
        <f t="shared" si="6"/>
        <v>287</v>
      </c>
      <c r="V39" s="88">
        <f t="shared" si="6"/>
        <v>275</v>
      </c>
      <c r="W39" s="88">
        <f t="shared" si="6"/>
        <v>367</v>
      </c>
      <c r="X39" s="88">
        <f t="shared" si="6"/>
        <v>438</v>
      </c>
      <c r="Y39" s="88">
        <f t="shared" si="6"/>
        <v>741.1</v>
      </c>
      <c r="Z39" s="89" t="str">
        <f t="shared" si="6"/>
        <v/>
      </c>
      <c r="AA39" s="90">
        <f t="shared" si="5"/>
        <v>6720.8110000000006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>
        <v>186.9</v>
      </c>
      <c r="C44" s="99">
        <v>257.3</v>
      </c>
      <c r="D44" s="99">
        <v>71.7</v>
      </c>
      <c r="E44" s="99">
        <v>84</v>
      </c>
      <c r="F44" s="99">
        <v>47.9</v>
      </c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>
        <v>397.1</v>
      </c>
      <c r="Z44" s="100"/>
      <c r="AA44" s="79">
        <f t="shared" si="7"/>
        <v>1044.9000000000001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0</v>
      </c>
    </row>
    <row r="47" spans="1:27" ht="24.95" customHeight="1" x14ac:dyDescent="0.2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35</v>
      </c>
      <c r="B48" s="87">
        <f>IF(LEN(B$2)&gt;0,SUM(B42:B47),"")</f>
        <v>186.9</v>
      </c>
      <c r="C48" s="88">
        <f t="shared" ref="C48:Z48" si="8">IF(LEN(C$2)&gt;0,SUM(C42:C47),"")</f>
        <v>257.3</v>
      </c>
      <c r="D48" s="88">
        <f t="shared" si="8"/>
        <v>71.7</v>
      </c>
      <c r="E48" s="88">
        <f t="shared" si="8"/>
        <v>84</v>
      </c>
      <c r="F48" s="88">
        <f t="shared" si="8"/>
        <v>47.9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397.1</v>
      </c>
      <c r="Z48" s="89" t="str">
        <f t="shared" si="8"/>
        <v/>
      </c>
      <c r="AA48" s="90">
        <f t="shared" si="7"/>
        <v>1044.9000000000001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>
        <f t="shared" ref="B51:Z51" si="10">IF(LEN(B$2)&gt;0,B16+B25+B39,"")</f>
        <v>5025.1929999999993</v>
      </c>
      <c r="C51" s="88">
        <f t="shared" si="10"/>
        <v>4864.55</v>
      </c>
      <c r="D51" s="88">
        <f t="shared" si="10"/>
        <v>4749.74</v>
      </c>
      <c r="E51" s="88">
        <f t="shared" si="10"/>
        <v>4750.7079999999987</v>
      </c>
      <c r="F51" s="88">
        <f t="shared" si="10"/>
        <v>4747.4409999999989</v>
      </c>
      <c r="G51" s="88">
        <f t="shared" si="10"/>
        <v>5067.8349999999991</v>
      </c>
      <c r="H51" s="88">
        <f t="shared" si="10"/>
        <v>5768.3770000000004</v>
      </c>
      <c r="I51" s="88">
        <f t="shared" si="10"/>
        <v>6491.7659999999978</v>
      </c>
      <c r="J51" s="88">
        <f t="shared" si="10"/>
        <v>6832.68</v>
      </c>
      <c r="K51" s="88">
        <f t="shared" si="10"/>
        <v>7287.6260000000002</v>
      </c>
      <c r="L51" s="88">
        <f t="shared" si="10"/>
        <v>7513.7139999999999</v>
      </c>
      <c r="M51" s="88">
        <f t="shared" si="10"/>
        <v>7524.6159999999982</v>
      </c>
      <c r="N51" s="88">
        <f t="shared" si="10"/>
        <v>7467.1009999999987</v>
      </c>
      <c r="O51" s="88">
        <f t="shared" si="10"/>
        <v>7132.0809999999983</v>
      </c>
      <c r="P51" s="88">
        <f t="shared" si="10"/>
        <v>6584.2659999999996</v>
      </c>
      <c r="Q51" s="88">
        <f t="shared" si="10"/>
        <v>5904.3979999999992</v>
      </c>
      <c r="R51" s="88">
        <f t="shared" si="10"/>
        <v>5854.4250000000002</v>
      </c>
      <c r="S51" s="88">
        <f t="shared" si="10"/>
        <v>6396.0619999999999</v>
      </c>
      <c r="T51" s="88">
        <f t="shared" si="10"/>
        <v>7195.085</v>
      </c>
      <c r="U51" s="88">
        <f t="shared" si="10"/>
        <v>7200.6959999999999</v>
      </c>
      <c r="V51" s="88">
        <f t="shared" si="10"/>
        <v>6865.5860000000011</v>
      </c>
      <c r="W51" s="88">
        <f t="shared" si="10"/>
        <v>6277.2060000000001</v>
      </c>
      <c r="X51" s="88">
        <f t="shared" si="10"/>
        <v>5538.5480000000007</v>
      </c>
      <c r="Y51" s="88">
        <f t="shared" si="10"/>
        <v>5059.0880000000006</v>
      </c>
      <c r="Z51" s="89" t="str">
        <f t="shared" si="10"/>
        <v/>
      </c>
      <c r="AA51" s="104">
        <f>SUM(B51:Z51)</f>
        <v>148098.788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8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B10" sqref="B10"/>
    </sheetView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45376</v>
      </c>
      <c r="B2" s="105">
        <v>1</v>
      </c>
      <c r="C2" s="106">
        <v>2</v>
      </c>
      <c r="D2" s="106">
        <v>3</v>
      </c>
      <c r="E2" s="106">
        <v>4</v>
      </c>
      <c r="F2" s="106">
        <v>5</v>
      </c>
      <c r="G2" s="106">
        <v>6</v>
      </c>
      <c r="H2" s="106">
        <v>7</v>
      </c>
      <c r="I2" s="106">
        <v>8</v>
      </c>
      <c r="J2" s="106">
        <v>9</v>
      </c>
      <c r="K2" s="106">
        <v>10</v>
      </c>
      <c r="L2" s="106">
        <v>11</v>
      </c>
      <c r="M2" s="106">
        <v>12</v>
      </c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5025.2049999999999</v>
      </c>
      <c r="C4" s="18">
        <v>4864.51</v>
      </c>
      <c r="D4" s="18">
        <v>4749.7480000000005</v>
      </c>
      <c r="E4" s="18">
        <v>4750.7039999999997</v>
      </c>
      <c r="F4" s="18">
        <v>4747.4359999999997</v>
      </c>
      <c r="G4" s="18">
        <v>5067.8790000000017</v>
      </c>
      <c r="H4" s="18">
        <v>5768.3859999999986</v>
      </c>
      <c r="I4" s="18">
        <v>6491.7660000000014</v>
      </c>
      <c r="J4" s="18">
        <v>6832.68</v>
      </c>
      <c r="K4" s="18">
        <v>7287.6260000000029</v>
      </c>
      <c r="L4" s="18">
        <v>7513.7140000000027</v>
      </c>
      <c r="M4" s="18">
        <v>7524.616</v>
      </c>
      <c r="N4" s="18">
        <v>7467.1010000000006</v>
      </c>
      <c r="O4" s="18">
        <v>7132.081000000001</v>
      </c>
      <c r="P4" s="18">
        <v>6584.2219999999988</v>
      </c>
      <c r="Q4" s="18">
        <v>5904.3640000000005</v>
      </c>
      <c r="R4" s="18">
        <v>5854.4349999999995</v>
      </c>
      <c r="S4" s="18">
        <v>6396.0189999999975</v>
      </c>
      <c r="T4" s="18">
        <v>7195.0850000000009</v>
      </c>
      <c r="U4" s="18">
        <v>7200.695999999999</v>
      </c>
      <c r="V4" s="18">
        <v>6865.5860000000021</v>
      </c>
      <c r="W4" s="18">
        <v>6277.222999999999</v>
      </c>
      <c r="X4" s="18">
        <v>5538.5920000000015</v>
      </c>
      <c r="Y4" s="18">
        <v>5059.0590000000002</v>
      </c>
      <c r="Z4" s="19"/>
      <c r="AA4" s="20">
        <f>SUM(B4:Z4)</f>
        <v>148098.73300000001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62.51</v>
      </c>
      <c r="C7" s="28">
        <v>61.01</v>
      </c>
      <c r="D7" s="28">
        <v>60.87</v>
      </c>
      <c r="E7" s="28">
        <v>62.69</v>
      </c>
      <c r="F7" s="28">
        <v>64.55</v>
      </c>
      <c r="G7" s="28">
        <v>76.650000000000006</v>
      </c>
      <c r="H7" s="28">
        <v>90.22</v>
      </c>
      <c r="I7" s="28">
        <v>94.79</v>
      </c>
      <c r="J7" s="28">
        <v>75.099999999999994</v>
      </c>
      <c r="K7" s="28">
        <v>15</v>
      </c>
      <c r="L7" s="28">
        <v>0.02</v>
      </c>
      <c r="M7" s="28">
        <v>0.02</v>
      </c>
      <c r="N7" s="28">
        <v>0.02</v>
      </c>
      <c r="O7" s="28">
        <v>0.02</v>
      </c>
      <c r="P7" s="28">
        <v>9.85</v>
      </c>
      <c r="Q7" s="28">
        <v>74.739999999999995</v>
      </c>
      <c r="R7" s="28">
        <v>86.18</v>
      </c>
      <c r="S7" s="28">
        <v>106.18</v>
      </c>
      <c r="T7" s="28">
        <v>77.75</v>
      </c>
      <c r="U7" s="28">
        <v>117.17</v>
      </c>
      <c r="V7" s="28">
        <v>97.38</v>
      </c>
      <c r="W7" s="28">
        <v>94.04</v>
      </c>
      <c r="X7" s="28">
        <v>86.44</v>
      </c>
      <c r="Y7" s="28">
        <v>75.89</v>
      </c>
      <c r="Z7" s="29"/>
      <c r="AA7" s="30">
        <f>IF(SUM(B7:Z7)&lt;&gt;0,AVERAGEIF(B7:Z7,"&lt;&gt;"""),"")</f>
        <v>62.045416666666682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0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8"/>
      <c r="AA14" s="59">
        <f t="shared" si="0"/>
        <v>0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0</v>
      </c>
      <c r="C16" s="62">
        <f t="shared" ref="C16:Z16" si="1">IF(LEN(C$2)&gt;0,SUM(C10:C15),"")</f>
        <v>0</v>
      </c>
      <c r="D16" s="62">
        <f t="shared" si="1"/>
        <v>0</v>
      </c>
      <c r="E16" s="62">
        <f t="shared" si="1"/>
        <v>0</v>
      </c>
      <c r="F16" s="62">
        <f t="shared" si="1"/>
        <v>0</v>
      </c>
      <c r="G16" s="62">
        <f t="shared" si="1"/>
        <v>0</v>
      </c>
      <c r="H16" s="62">
        <f t="shared" si="1"/>
        <v>0</v>
      </c>
      <c r="I16" s="62">
        <f t="shared" si="1"/>
        <v>0</v>
      </c>
      <c r="J16" s="62">
        <f t="shared" si="1"/>
        <v>0</v>
      </c>
      <c r="K16" s="62">
        <f t="shared" si="1"/>
        <v>0</v>
      </c>
      <c r="L16" s="62">
        <f t="shared" si="1"/>
        <v>0</v>
      </c>
      <c r="M16" s="62">
        <f t="shared" si="1"/>
        <v>0</v>
      </c>
      <c r="N16" s="62">
        <f t="shared" si="1"/>
        <v>0</v>
      </c>
      <c r="O16" s="62">
        <f t="shared" si="1"/>
        <v>0</v>
      </c>
      <c r="P16" s="62">
        <f t="shared" si="1"/>
        <v>0</v>
      </c>
      <c r="Q16" s="62">
        <f t="shared" si="1"/>
        <v>0</v>
      </c>
      <c r="R16" s="62">
        <f t="shared" si="1"/>
        <v>0</v>
      </c>
      <c r="S16" s="62">
        <f t="shared" si="1"/>
        <v>0</v>
      </c>
      <c r="T16" s="62">
        <f t="shared" si="1"/>
        <v>0</v>
      </c>
      <c r="U16" s="62">
        <f t="shared" si="1"/>
        <v>0</v>
      </c>
      <c r="V16" s="62">
        <f t="shared" si="1"/>
        <v>0</v>
      </c>
      <c r="W16" s="62">
        <f t="shared" si="1"/>
        <v>0</v>
      </c>
      <c r="X16" s="62">
        <f t="shared" si="1"/>
        <v>0</v>
      </c>
      <c r="Y16" s="62">
        <f t="shared" si="1"/>
        <v>0</v>
      </c>
      <c r="Z16" s="63" t="str">
        <f t="shared" si="1"/>
        <v/>
      </c>
      <c r="AA16" s="64">
        <f>SUM(AA10:AA15)</f>
        <v>0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>
        <v>946.19799999999987</v>
      </c>
      <c r="C19" s="72">
        <v>929.14800000000014</v>
      </c>
      <c r="D19" s="72">
        <v>915.74199999999996</v>
      </c>
      <c r="E19" s="72">
        <v>927.06900000000007</v>
      </c>
      <c r="F19" s="72">
        <v>886.03399999999999</v>
      </c>
      <c r="G19" s="72">
        <v>884.37400000000002</v>
      </c>
      <c r="H19" s="72">
        <v>856.32100000000003</v>
      </c>
      <c r="I19" s="72">
        <v>874.31000000000006</v>
      </c>
      <c r="J19" s="72">
        <v>879.32899999999995</v>
      </c>
      <c r="K19" s="72">
        <v>888.37799999999993</v>
      </c>
      <c r="L19" s="72">
        <v>889.93600000000004</v>
      </c>
      <c r="M19" s="72">
        <v>805.54700000000003</v>
      </c>
      <c r="N19" s="72">
        <v>811.79200000000003</v>
      </c>
      <c r="O19" s="72">
        <v>781.05700000000002</v>
      </c>
      <c r="P19" s="72">
        <v>779.27300000000002</v>
      </c>
      <c r="Q19" s="72">
        <v>777.99900000000002</v>
      </c>
      <c r="R19" s="72">
        <v>747.40000000000009</v>
      </c>
      <c r="S19" s="72">
        <v>735.11000000000013</v>
      </c>
      <c r="T19" s="72">
        <v>737.95299999999997</v>
      </c>
      <c r="U19" s="72">
        <v>742.62199999999996</v>
      </c>
      <c r="V19" s="72">
        <v>753.71899999999994</v>
      </c>
      <c r="W19" s="72">
        <v>834.43500000000006</v>
      </c>
      <c r="X19" s="72">
        <v>839.00000000000011</v>
      </c>
      <c r="Y19" s="72">
        <v>887.19299999999998</v>
      </c>
      <c r="Z19" s="73"/>
      <c r="AA19" s="74">
        <f t="shared" ref="AA19:AA24" si="2">SUM(B19:Z19)</f>
        <v>20109.939000000002</v>
      </c>
    </row>
    <row r="20" spans="1:27" ht="24.95" customHeight="1" x14ac:dyDescent="0.2">
      <c r="A20" s="75" t="s">
        <v>15</v>
      </c>
      <c r="B20" s="76">
        <v>744.74299999999994</v>
      </c>
      <c r="C20" s="77">
        <v>745.7349999999999</v>
      </c>
      <c r="D20" s="77">
        <v>741.923</v>
      </c>
      <c r="E20" s="77">
        <v>736.62600000000009</v>
      </c>
      <c r="F20" s="77">
        <v>748.9609999999999</v>
      </c>
      <c r="G20" s="77">
        <v>761.36400000000003</v>
      </c>
      <c r="H20" s="77">
        <v>817.572</v>
      </c>
      <c r="I20" s="77">
        <v>854.6110000000001</v>
      </c>
      <c r="J20" s="77">
        <v>877.73800000000006</v>
      </c>
      <c r="K20" s="77">
        <v>900.2299999999999</v>
      </c>
      <c r="L20" s="77">
        <v>926.596</v>
      </c>
      <c r="M20" s="77">
        <v>920.44699999999989</v>
      </c>
      <c r="N20" s="77">
        <v>911.85599999999999</v>
      </c>
      <c r="O20" s="77">
        <v>878.25999999999988</v>
      </c>
      <c r="P20" s="77">
        <v>851.82499999999993</v>
      </c>
      <c r="Q20" s="77">
        <v>831.07799999999997</v>
      </c>
      <c r="R20" s="77">
        <v>840.63699999999994</v>
      </c>
      <c r="S20" s="77">
        <v>889.572</v>
      </c>
      <c r="T20" s="77">
        <v>976.10799999999995</v>
      </c>
      <c r="U20" s="77">
        <v>943.96399999999994</v>
      </c>
      <c r="V20" s="77">
        <v>884.47200000000009</v>
      </c>
      <c r="W20" s="77">
        <v>814.27500000000009</v>
      </c>
      <c r="X20" s="77">
        <v>785.35799999999983</v>
      </c>
      <c r="Y20" s="77">
        <v>755.86699999999996</v>
      </c>
      <c r="Z20" s="78"/>
      <c r="AA20" s="79">
        <f t="shared" si="2"/>
        <v>20139.818000000003</v>
      </c>
    </row>
    <row r="21" spans="1:27" ht="24.95" customHeight="1" x14ac:dyDescent="0.2">
      <c r="A21" s="75" t="s">
        <v>16</v>
      </c>
      <c r="B21" s="80">
        <v>2217.7639999999997</v>
      </c>
      <c r="C21" s="81">
        <v>2103.1270000000004</v>
      </c>
      <c r="D21" s="81">
        <v>1990.5829999999999</v>
      </c>
      <c r="E21" s="81">
        <v>1931.0090000000002</v>
      </c>
      <c r="F21" s="81">
        <v>1946.9410000000003</v>
      </c>
      <c r="G21" s="81">
        <v>2016.0409999999999</v>
      </c>
      <c r="H21" s="81">
        <v>2258.9929999999995</v>
      </c>
      <c r="I21" s="81">
        <v>2486.8449999999998</v>
      </c>
      <c r="J21" s="81">
        <v>2727.1130000000003</v>
      </c>
      <c r="K21" s="81">
        <v>2949.2429999999999</v>
      </c>
      <c r="L21" s="81">
        <v>3094.6819999999998</v>
      </c>
      <c r="M21" s="81">
        <v>3202.1219999999998</v>
      </c>
      <c r="N21" s="81">
        <v>3153.9530000000004</v>
      </c>
      <c r="O21" s="81">
        <v>2906.2639999999997</v>
      </c>
      <c r="P21" s="81">
        <v>2694.1240000000003</v>
      </c>
      <c r="Q21" s="81">
        <v>2516.886</v>
      </c>
      <c r="R21" s="81">
        <v>2503.098</v>
      </c>
      <c r="S21" s="81">
        <v>2827.4369999999999</v>
      </c>
      <c r="T21" s="81">
        <v>3407.5239999999994</v>
      </c>
      <c r="U21" s="81">
        <v>3458.6089999999999</v>
      </c>
      <c r="V21" s="81">
        <v>3333.3940000000002</v>
      </c>
      <c r="W21" s="81">
        <v>3038.9130000000005</v>
      </c>
      <c r="X21" s="81">
        <v>2757.7329999999997</v>
      </c>
      <c r="Y21" s="81">
        <v>2382.9979999999996</v>
      </c>
      <c r="Z21" s="78"/>
      <c r="AA21" s="79">
        <f t="shared" si="2"/>
        <v>63905.395999999993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>
        <v>105.77500000000001</v>
      </c>
      <c r="L22" s="81">
        <v>110</v>
      </c>
      <c r="M22" s="81">
        <v>110</v>
      </c>
      <c r="N22" s="81">
        <v>110</v>
      </c>
      <c r="O22" s="81">
        <v>110</v>
      </c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545.77499999999998</v>
      </c>
    </row>
    <row r="23" spans="1:27" ht="24.95" customHeight="1" x14ac:dyDescent="0.2">
      <c r="A23" s="85" t="s">
        <v>18</v>
      </c>
      <c r="B23" s="77">
        <v>75.5</v>
      </c>
      <c r="C23" s="77">
        <v>75.5</v>
      </c>
      <c r="D23" s="77">
        <v>76.5</v>
      </c>
      <c r="E23" s="77">
        <v>76</v>
      </c>
      <c r="F23" s="77">
        <v>79.5</v>
      </c>
      <c r="G23" s="77">
        <v>77</v>
      </c>
      <c r="H23" s="77">
        <v>90</v>
      </c>
      <c r="I23" s="77">
        <v>104</v>
      </c>
      <c r="J23" s="77">
        <v>127.5</v>
      </c>
      <c r="K23" s="77">
        <v>142</v>
      </c>
      <c r="L23" s="77">
        <v>148.5</v>
      </c>
      <c r="M23" s="77">
        <v>146.5</v>
      </c>
      <c r="N23" s="77">
        <v>137.5</v>
      </c>
      <c r="O23" s="77">
        <v>129.5</v>
      </c>
      <c r="P23" s="77">
        <v>124</v>
      </c>
      <c r="Q23" s="77">
        <v>95.5</v>
      </c>
      <c r="R23" s="77">
        <v>83.5</v>
      </c>
      <c r="S23" s="77">
        <v>96.5</v>
      </c>
      <c r="T23" s="77">
        <v>109.5</v>
      </c>
      <c r="U23" s="77">
        <v>115.5</v>
      </c>
      <c r="V23" s="77">
        <v>115</v>
      </c>
      <c r="W23" s="77">
        <v>104</v>
      </c>
      <c r="X23" s="77">
        <v>102.5</v>
      </c>
      <c r="Y23" s="77">
        <v>100</v>
      </c>
      <c r="Z23" s="77"/>
      <c r="AA23" s="79">
        <f t="shared" si="2"/>
        <v>2531.5</v>
      </c>
    </row>
    <row r="24" spans="1:27" ht="24.95" customHeight="1" x14ac:dyDescent="0.2">
      <c r="A24" s="85" t="s">
        <v>19</v>
      </c>
      <c r="B24" s="77">
        <v>220</v>
      </c>
      <c r="C24" s="77">
        <v>208.00000000000003</v>
      </c>
      <c r="D24" s="77">
        <v>202</v>
      </c>
      <c r="E24" s="77">
        <v>203</v>
      </c>
      <c r="F24" s="77">
        <v>210</v>
      </c>
      <c r="G24" s="77">
        <v>234.99999999999997</v>
      </c>
      <c r="H24" s="77">
        <v>281.99999999999994</v>
      </c>
      <c r="I24" s="77">
        <v>304</v>
      </c>
      <c r="J24" s="77">
        <v>308</v>
      </c>
      <c r="K24" s="77">
        <v>306.99999999999994</v>
      </c>
      <c r="L24" s="77">
        <v>305</v>
      </c>
      <c r="M24" s="77">
        <v>308</v>
      </c>
      <c r="N24" s="77">
        <v>310</v>
      </c>
      <c r="O24" s="77">
        <v>295</v>
      </c>
      <c r="P24" s="77">
        <v>290</v>
      </c>
      <c r="Q24" s="77">
        <v>295</v>
      </c>
      <c r="R24" s="77">
        <v>306</v>
      </c>
      <c r="S24" s="77">
        <v>333.99999999999994</v>
      </c>
      <c r="T24" s="77">
        <v>360.00000000000006</v>
      </c>
      <c r="U24" s="77">
        <v>364</v>
      </c>
      <c r="V24" s="77">
        <v>347</v>
      </c>
      <c r="W24" s="77">
        <v>316</v>
      </c>
      <c r="X24" s="77">
        <v>279</v>
      </c>
      <c r="Y24" s="77">
        <v>248.00000000000003</v>
      </c>
      <c r="Z24" s="77"/>
      <c r="AA24" s="79">
        <f t="shared" si="2"/>
        <v>6836</v>
      </c>
    </row>
    <row r="25" spans="1:27" ht="30" customHeight="1" thickBot="1" x14ac:dyDescent="0.25">
      <c r="A25" s="86" t="s">
        <v>20</v>
      </c>
      <c r="B25" s="87">
        <f t="shared" ref="B25:AA25" si="3">SUM(B19:B24)</f>
        <v>4204.2049999999999</v>
      </c>
      <c r="C25" s="88">
        <f t="shared" si="3"/>
        <v>4061.51</v>
      </c>
      <c r="D25" s="88">
        <f t="shared" si="3"/>
        <v>3926.7479999999996</v>
      </c>
      <c r="E25" s="88">
        <f t="shared" si="3"/>
        <v>3873.7040000000006</v>
      </c>
      <c r="F25" s="88">
        <f t="shared" si="3"/>
        <v>3871.4360000000001</v>
      </c>
      <c r="G25" s="88">
        <f t="shared" si="3"/>
        <v>3973.779</v>
      </c>
      <c r="H25" s="88">
        <f t="shared" si="3"/>
        <v>4304.8859999999995</v>
      </c>
      <c r="I25" s="88">
        <f t="shared" si="3"/>
        <v>4623.7659999999996</v>
      </c>
      <c r="J25" s="88">
        <f t="shared" si="3"/>
        <v>4919.68</v>
      </c>
      <c r="K25" s="88">
        <f t="shared" si="3"/>
        <v>5292.6259999999993</v>
      </c>
      <c r="L25" s="88">
        <f t="shared" si="3"/>
        <v>5474.7139999999999</v>
      </c>
      <c r="M25" s="88">
        <f t="shared" si="3"/>
        <v>5492.616</v>
      </c>
      <c r="N25" s="88">
        <f t="shared" si="3"/>
        <v>5435.1010000000006</v>
      </c>
      <c r="O25" s="88">
        <f t="shared" si="3"/>
        <v>5100.0810000000001</v>
      </c>
      <c r="P25" s="88">
        <f t="shared" si="3"/>
        <v>4739.2219999999998</v>
      </c>
      <c r="Q25" s="88">
        <f t="shared" si="3"/>
        <v>4516.4629999999997</v>
      </c>
      <c r="R25" s="88">
        <f t="shared" si="3"/>
        <v>4480.6350000000002</v>
      </c>
      <c r="S25" s="88">
        <f t="shared" si="3"/>
        <v>4882.6190000000006</v>
      </c>
      <c r="T25" s="88">
        <f t="shared" si="3"/>
        <v>5591.0849999999991</v>
      </c>
      <c r="U25" s="88">
        <f t="shared" si="3"/>
        <v>5624.6949999999997</v>
      </c>
      <c r="V25" s="88">
        <f t="shared" si="3"/>
        <v>5433.585</v>
      </c>
      <c r="W25" s="88">
        <f t="shared" si="3"/>
        <v>5107.6230000000005</v>
      </c>
      <c r="X25" s="88">
        <f t="shared" si="3"/>
        <v>4763.5909999999994</v>
      </c>
      <c r="Y25" s="88">
        <f t="shared" si="3"/>
        <v>4374.0579999999991</v>
      </c>
      <c r="Z25" s="89">
        <f t="shared" si="3"/>
        <v>0</v>
      </c>
      <c r="AA25" s="90">
        <f t="shared" si="3"/>
        <v>114068.42799999999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>
        <v>533.5</v>
      </c>
      <c r="C28" s="72">
        <v>521.5</v>
      </c>
      <c r="D28" s="72">
        <v>516.5</v>
      </c>
      <c r="E28" s="72">
        <v>517</v>
      </c>
      <c r="F28" s="72">
        <v>527.5</v>
      </c>
      <c r="G28" s="72">
        <v>581</v>
      </c>
      <c r="H28" s="72">
        <v>630</v>
      </c>
      <c r="I28" s="72">
        <v>726</v>
      </c>
      <c r="J28" s="72">
        <v>773.5</v>
      </c>
      <c r="K28" s="72">
        <v>803</v>
      </c>
      <c r="L28" s="72">
        <v>845.5</v>
      </c>
      <c r="M28" s="72">
        <v>846.5</v>
      </c>
      <c r="N28" s="72">
        <v>839.5</v>
      </c>
      <c r="O28" s="72">
        <v>816.5</v>
      </c>
      <c r="P28" s="72">
        <v>795</v>
      </c>
      <c r="Q28" s="72">
        <v>719.5</v>
      </c>
      <c r="R28" s="72">
        <v>625.5</v>
      </c>
      <c r="S28" s="72">
        <v>651.5</v>
      </c>
      <c r="T28" s="72">
        <v>690.5</v>
      </c>
      <c r="U28" s="72">
        <v>700.5</v>
      </c>
      <c r="V28" s="72">
        <v>683</v>
      </c>
      <c r="W28" s="72">
        <v>633</v>
      </c>
      <c r="X28" s="72">
        <v>594.5</v>
      </c>
      <c r="Y28" s="72">
        <v>564</v>
      </c>
      <c r="Z28" s="73"/>
      <c r="AA28" s="74">
        <f>SUM(B28:Z28)</f>
        <v>16134.5</v>
      </c>
    </row>
    <row r="29" spans="1:27" ht="24.95" customHeight="1" x14ac:dyDescent="0.2">
      <c r="A29" s="75" t="s">
        <v>23</v>
      </c>
      <c r="B29" s="76">
        <v>3991.7049999999999</v>
      </c>
      <c r="C29" s="77">
        <v>3843.01</v>
      </c>
      <c r="D29" s="77">
        <v>3733.248</v>
      </c>
      <c r="E29" s="77">
        <v>3733.7040000000002</v>
      </c>
      <c r="F29" s="77">
        <v>3719.9360000000001</v>
      </c>
      <c r="G29" s="77">
        <v>3818.779</v>
      </c>
      <c r="H29" s="77">
        <v>4183.8860000000004</v>
      </c>
      <c r="I29" s="77">
        <v>4510.7659999999996</v>
      </c>
      <c r="J29" s="77">
        <v>4804.18</v>
      </c>
      <c r="K29" s="77">
        <v>5229.6260000000002</v>
      </c>
      <c r="L29" s="77">
        <v>5413.2139999999999</v>
      </c>
      <c r="M29" s="77">
        <v>5423.116</v>
      </c>
      <c r="N29" s="77">
        <v>5372.6009999999997</v>
      </c>
      <c r="O29" s="77">
        <v>5060.5810000000001</v>
      </c>
      <c r="P29" s="77">
        <v>4687.2219999999998</v>
      </c>
      <c r="Q29" s="77">
        <v>4378.9639999999999</v>
      </c>
      <c r="R29" s="77">
        <v>4166.1350000000002</v>
      </c>
      <c r="S29" s="77">
        <v>4530.1189999999997</v>
      </c>
      <c r="T29" s="77">
        <v>5249.585</v>
      </c>
      <c r="U29" s="77">
        <v>5245.1959999999999</v>
      </c>
      <c r="V29" s="77">
        <v>4927.5860000000002</v>
      </c>
      <c r="W29" s="77">
        <v>4639.6229999999996</v>
      </c>
      <c r="X29" s="77">
        <v>4372.0919999999996</v>
      </c>
      <c r="Y29" s="77">
        <v>3995.0590000000002</v>
      </c>
      <c r="Z29" s="78"/>
      <c r="AA29" s="79">
        <f>SUM(B29:Z29)</f>
        <v>109029.933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4525.2049999999999</v>
      </c>
      <c r="C31" s="62">
        <f t="shared" si="4"/>
        <v>4364.51</v>
      </c>
      <c r="D31" s="62">
        <f t="shared" si="4"/>
        <v>4249.7479999999996</v>
      </c>
      <c r="E31" s="62">
        <f t="shared" si="4"/>
        <v>4250.7039999999997</v>
      </c>
      <c r="F31" s="62">
        <f t="shared" si="4"/>
        <v>4247.4359999999997</v>
      </c>
      <c r="G31" s="62">
        <f t="shared" si="4"/>
        <v>4399.7790000000005</v>
      </c>
      <c r="H31" s="62">
        <f t="shared" si="4"/>
        <v>4813.8860000000004</v>
      </c>
      <c r="I31" s="62">
        <f t="shared" si="4"/>
        <v>5236.7659999999996</v>
      </c>
      <c r="J31" s="62">
        <f t="shared" si="4"/>
        <v>5577.68</v>
      </c>
      <c r="K31" s="62">
        <f t="shared" si="4"/>
        <v>6032.6260000000002</v>
      </c>
      <c r="L31" s="62">
        <f t="shared" si="4"/>
        <v>6258.7139999999999</v>
      </c>
      <c r="M31" s="62">
        <f t="shared" si="4"/>
        <v>6269.616</v>
      </c>
      <c r="N31" s="62">
        <f t="shared" si="4"/>
        <v>6212.1009999999997</v>
      </c>
      <c r="O31" s="62">
        <f t="shared" si="4"/>
        <v>5877.0810000000001</v>
      </c>
      <c r="P31" s="62">
        <f t="shared" si="4"/>
        <v>5482.2219999999998</v>
      </c>
      <c r="Q31" s="62">
        <f t="shared" si="4"/>
        <v>5098.4639999999999</v>
      </c>
      <c r="R31" s="62">
        <f t="shared" si="4"/>
        <v>4791.6350000000002</v>
      </c>
      <c r="S31" s="62">
        <f t="shared" si="4"/>
        <v>5181.6189999999997</v>
      </c>
      <c r="T31" s="62">
        <f t="shared" si="4"/>
        <v>5940.085</v>
      </c>
      <c r="U31" s="62">
        <f t="shared" si="4"/>
        <v>5945.6959999999999</v>
      </c>
      <c r="V31" s="62">
        <f t="shared" si="4"/>
        <v>5610.5860000000002</v>
      </c>
      <c r="W31" s="62">
        <f t="shared" si="4"/>
        <v>5272.6229999999996</v>
      </c>
      <c r="X31" s="62">
        <f t="shared" si="4"/>
        <v>4966.5919999999996</v>
      </c>
      <c r="Y31" s="62">
        <f t="shared" si="4"/>
        <v>4559.0590000000002</v>
      </c>
      <c r="Z31" s="63">
        <f t="shared" si="4"/>
        <v>0</v>
      </c>
      <c r="AA31" s="64">
        <f t="shared" si="4"/>
        <v>125164.433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>
        <v>137</v>
      </c>
      <c r="C34" s="95">
        <v>119</v>
      </c>
      <c r="D34" s="95">
        <v>139</v>
      </c>
      <c r="E34" s="95">
        <v>163</v>
      </c>
      <c r="F34" s="95">
        <v>163</v>
      </c>
      <c r="G34" s="95">
        <v>214</v>
      </c>
      <c r="H34" s="95">
        <v>227</v>
      </c>
      <c r="I34" s="95">
        <v>253</v>
      </c>
      <c r="J34" s="95">
        <v>290</v>
      </c>
      <c r="K34" s="95">
        <v>289</v>
      </c>
      <c r="L34" s="95">
        <v>330</v>
      </c>
      <c r="M34" s="95">
        <v>323</v>
      </c>
      <c r="N34" s="95">
        <v>323</v>
      </c>
      <c r="O34" s="95">
        <v>323</v>
      </c>
      <c r="P34" s="95">
        <v>293</v>
      </c>
      <c r="Q34" s="95">
        <v>223</v>
      </c>
      <c r="R34" s="95">
        <v>50</v>
      </c>
      <c r="S34" s="95">
        <v>43</v>
      </c>
      <c r="T34" s="95">
        <v>50</v>
      </c>
      <c r="U34" s="95">
        <v>50</v>
      </c>
      <c r="V34" s="95">
        <v>10.000999999999999</v>
      </c>
      <c r="W34" s="95">
        <v>10</v>
      </c>
      <c r="X34" s="95">
        <v>10.000999999999999</v>
      </c>
      <c r="Y34" s="95">
        <v>23.001000000000001</v>
      </c>
      <c r="Z34" s="96"/>
      <c r="AA34" s="74">
        <f t="shared" ref="AA34:AA39" si="5">SUM(B34:Z34)</f>
        <v>4055.0030000000006</v>
      </c>
    </row>
    <row r="35" spans="1:27" ht="24.95" customHeight="1" x14ac:dyDescent="0.2">
      <c r="A35" s="97" t="s">
        <v>41</v>
      </c>
      <c r="B35" s="98">
        <v>184</v>
      </c>
      <c r="C35" s="99">
        <v>184</v>
      </c>
      <c r="D35" s="99">
        <v>184</v>
      </c>
      <c r="E35" s="99">
        <v>214</v>
      </c>
      <c r="F35" s="99">
        <v>213</v>
      </c>
      <c r="G35" s="99">
        <v>212</v>
      </c>
      <c r="H35" s="99">
        <v>282</v>
      </c>
      <c r="I35" s="99">
        <v>360</v>
      </c>
      <c r="J35" s="99">
        <v>360</v>
      </c>
      <c r="K35" s="99">
        <v>337</v>
      </c>
      <c r="L35" s="99">
        <v>340</v>
      </c>
      <c r="M35" s="99">
        <v>340</v>
      </c>
      <c r="N35" s="99">
        <v>340</v>
      </c>
      <c r="O35" s="99">
        <v>340</v>
      </c>
      <c r="P35" s="99">
        <v>336</v>
      </c>
      <c r="Q35" s="99">
        <v>310</v>
      </c>
      <c r="R35" s="99">
        <v>253</v>
      </c>
      <c r="S35" s="99">
        <v>256</v>
      </c>
      <c r="T35" s="99">
        <v>299</v>
      </c>
      <c r="U35" s="99">
        <v>271.00099999999998</v>
      </c>
      <c r="V35" s="99">
        <v>167</v>
      </c>
      <c r="W35" s="99">
        <v>155</v>
      </c>
      <c r="X35" s="99">
        <v>193</v>
      </c>
      <c r="Y35" s="99">
        <v>162</v>
      </c>
      <c r="Z35" s="100"/>
      <c r="AA35" s="79">
        <f t="shared" si="5"/>
        <v>6292.0010000000002</v>
      </c>
    </row>
    <row r="36" spans="1:27" ht="24.95" customHeight="1" x14ac:dyDescent="0.2">
      <c r="A36" s="97" t="s">
        <v>42</v>
      </c>
      <c r="B36" s="98"/>
      <c r="C36" s="99"/>
      <c r="D36" s="99"/>
      <c r="E36" s="99"/>
      <c r="F36" s="99"/>
      <c r="G36" s="99">
        <v>168.1</v>
      </c>
      <c r="H36" s="99">
        <v>454.5</v>
      </c>
      <c r="I36" s="99">
        <v>755</v>
      </c>
      <c r="J36" s="99">
        <v>755</v>
      </c>
      <c r="K36" s="99">
        <v>755</v>
      </c>
      <c r="L36" s="99">
        <v>755</v>
      </c>
      <c r="M36" s="99">
        <v>755</v>
      </c>
      <c r="N36" s="99">
        <v>755</v>
      </c>
      <c r="O36" s="99">
        <v>755</v>
      </c>
      <c r="P36" s="99">
        <v>602</v>
      </c>
      <c r="Q36" s="99">
        <v>305.89999999999998</v>
      </c>
      <c r="R36" s="99">
        <v>562.79999999999995</v>
      </c>
      <c r="S36" s="99">
        <v>755</v>
      </c>
      <c r="T36" s="99">
        <v>755</v>
      </c>
      <c r="U36" s="99">
        <v>755</v>
      </c>
      <c r="V36" s="99">
        <v>755</v>
      </c>
      <c r="W36" s="99">
        <v>504.6</v>
      </c>
      <c r="X36" s="99">
        <v>72</v>
      </c>
      <c r="Y36" s="99"/>
      <c r="Z36" s="100"/>
      <c r="AA36" s="79">
        <f t="shared" si="5"/>
        <v>10974.9</v>
      </c>
    </row>
    <row r="37" spans="1:27" ht="24.95" customHeight="1" x14ac:dyDescent="0.2">
      <c r="A37" s="97" t="s">
        <v>43</v>
      </c>
      <c r="B37" s="98"/>
      <c r="C37" s="99"/>
      <c r="D37" s="99"/>
      <c r="E37" s="99"/>
      <c r="F37" s="99"/>
      <c r="G37" s="99"/>
      <c r="H37" s="99"/>
      <c r="I37" s="99"/>
      <c r="J37" s="99">
        <v>8</v>
      </c>
      <c r="K37" s="99">
        <v>114</v>
      </c>
      <c r="L37" s="99">
        <v>114</v>
      </c>
      <c r="M37" s="99">
        <v>114</v>
      </c>
      <c r="N37" s="99">
        <v>114</v>
      </c>
      <c r="O37" s="99">
        <v>114</v>
      </c>
      <c r="P37" s="99">
        <v>114</v>
      </c>
      <c r="Q37" s="99">
        <v>49.001000000000005</v>
      </c>
      <c r="R37" s="99">
        <v>8</v>
      </c>
      <c r="S37" s="99"/>
      <c r="T37" s="99"/>
      <c r="U37" s="99"/>
      <c r="V37" s="99"/>
      <c r="W37" s="99"/>
      <c r="X37" s="99"/>
      <c r="Y37" s="99"/>
      <c r="Z37" s="100"/>
      <c r="AA37" s="79">
        <f t="shared" si="5"/>
        <v>749.00099999999998</v>
      </c>
    </row>
    <row r="38" spans="1:27" ht="24.95" customHeight="1" x14ac:dyDescent="0.2">
      <c r="A38" s="97" t="s">
        <v>44</v>
      </c>
      <c r="B38" s="98">
        <v>500</v>
      </c>
      <c r="C38" s="99">
        <v>500</v>
      </c>
      <c r="D38" s="99">
        <v>500</v>
      </c>
      <c r="E38" s="99">
        <v>500</v>
      </c>
      <c r="F38" s="99">
        <v>500</v>
      </c>
      <c r="G38" s="99">
        <v>500</v>
      </c>
      <c r="H38" s="99">
        <v>500</v>
      </c>
      <c r="I38" s="99">
        <v>500</v>
      </c>
      <c r="J38" s="99">
        <v>500</v>
      </c>
      <c r="K38" s="99">
        <v>500</v>
      </c>
      <c r="L38" s="99">
        <v>500</v>
      </c>
      <c r="M38" s="99">
        <v>500</v>
      </c>
      <c r="N38" s="99">
        <v>500</v>
      </c>
      <c r="O38" s="99">
        <v>500</v>
      </c>
      <c r="P38" s="99">
        <v>500</v>
      </c>
      <c r="Q38" s="99">
        <v>500</v>
      </c>
      <c r="R38" s="99">
        <v>500</v>
      </c>
      <c r="S38" s="99">
        <v>459.4</v>
      </c>
      <c r="T38" s="99">
        <v>500</v>
      </c>
      <c r="U38" s="99">
        <v>500</v>
      </c>
      <c r="V38" s="99">
        <v>500</v>
      </c>
      <c r="W38" s="99">
        <v>500</v>
      </c>
      <c r="X38" s="99">
        <v>500</v>
      </c>
      <c r="Y38" s="99">
        <v>500</v>
      </c>
      <c r="Z38" s="100"/>
      <c r="AA38" s="79">
        <f t="shared" si="5"/>
        <v>11959.4</v>
      </c>
    </row>
    <row r="39" spans="1:27" ht="30" customHeight="1" thickBot="1" x14ac:dyDescent="0.25">
      <c r="A39" s="86" t="s">
        <v>45</v>
      </c>
      <c r="B39" s="87">
        <f t="shared" ref="B39:Z39" si="6">SUM(B34:B38)</f>
        <v>821</v>
      </c>
      <c r="C39" s="88">
        <f t="shared" si="6"/>
        <v>803</v>
      </c>
      <c r="D39" s="88">
        <f t="shared" si="6"/>
        <v>823</v>
      </c>
      <c r="E39" s="88">
        <f t="shared" si="6"/>
        <v>877</v>
      </c>
      <c r="F39" s="88">
        <f t="shared" si="6"/>
        <v>876</v>
      </c>
      <c r="G39" s="88">
        <f t="shared" si="6"/>
        <v>1094.0999999999999</v>
      </c>
      <c r="H39" s="88">
        <f t="shared" si="6"/>
        <v>1463.5</v>
      </c>
      <c r="I39" s="88">
        <f t="shared" si="6"/>
        <v>1868</v>
      </c>
      <c r="J39" s="88">
        <f t="shared" si="6"/>
        <v>1913</v>
      </c>
      <c r="K39" s="88">
        <f t="shared" si="6"/>
        <v>1995</v>
      </c>
      <c r="L39" s="88">
        <f t="shared" si="6"/>
        <v>2039</v>
      </c>
      <c r="M39" s="88">
        <f t="shared" si="6"/>
        <v>2032</v>
      </c>
      <c r="N39" s="88">
        <f t="shared" si="6"/>
        <v>2032</v>
      </c>
      <c r="O39" s="88">
        <f t="shared" si="6"/>
        <v>2032</v>
      </c>
      <c r="P39" s="88">
        <f t="shared" si="6"/>
        <v>1845</v>
      </c>
      <c r="Q39" s="88">
        <f t="shared" si="6"/>
        <v>1387.9009999999998</v>
      </c>
      <c r="R39" s="88">
        <f t="shared" si="6"/>
        <v>1373.8</v>
      </c>
      <c r="S39" s="88">
        <f t="shared" si="6"/>
        <v>1513.4</v>
      </c>
      <c r="T39" s="88">
        <f t="shared" si="6"/>
        <v>1604</v>
      </c>
      <c r="U39" s="88">
        <f t="shared" si="6"/>
        <v>1576.001</v>
      </c>
      <c r="V39" s="88">
        <f t="shared" si="6"/>
        <v>1432.001</v>
      </c>
      <c r="W39" s="88">
        <f t="shared" si="6"/>
        <v>1169.5999999999999</v>
      </c>
      <c r="X39" s="88">
        <f t="shared" si="6"/>
        <v>775.00099999999998</v>
      </c>
      <c r="Y39" s="88">
        <f t="shared" si="6"/>
        <v>685.00099999999998</v>
      </c>
      <c r="Z39" s="89">
        <f t="shared" si="6"/>
        <v>0</v>
      </c>
      <c r="AA39" s="90">
        <f t="shared" si="5"/>
        <v>34030.304999999993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/>
      <c r="C44" s="99"/>
      <c r="D44" s="99"/>
      <c r="E44" s="99"/>
      <c r="F44" s="99"/>
      <c r="G44" s="99">
        <v>168.1</v>
      </c>
      <c r="H44" s="99">
        <v>454.5</v>
      </c>
      <c r="I44" s="99">
        <v>755</v>
      </c>
      <c r="J44" s="99">
        <v>755</v>
      </c>
      <c r="K44" s="99">
        <v>755</v>
      </c>
      <c r="L44" s="99">
        <v>755</v>
      </c>
      <c r="M44" s="99">
        <v>755</v>
      </c>
      <c r="N44" s="99">
        <v>755</v>
      </c>
      <c r="O44" s="99">
        <v>755</v>
      </c>
      <c r="P44" s="99">
        <v>602</v>
      </c>
      <c r="Q44" s="99">
        <v>305.89999999999998</v>
      </c>
      <c r="R44" s="99">
        <v>562.79999999999995</v>
      </c>
      <c r="S44" s="99">
        <v>755</v>
      </c>
      <c r="T44" s="99">
        <v>755</v>
      </c>
      <c r="U44" s="99">
        <v>755</v>
      </c>
      <c r="V44" s="99">
        <v>755</v>
      </c>
      <c r="W44" s="99">
        <v>504.6</v>
      </c>
      <c r="X44" s="99">
        <v>72</v>
      </c>
      <c r="Y44" s="99"/>
      <c r="Z44" s="100"/>
      <c r="AA44" s="79">
        <f t="shared" si="7"/>
        <v>10974.9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>
        <v>500</v>
      </c>
      <c r="C46" s="99">
        <v>500</v>
      </c>
      <c r="D46" s="99">
        <v>500</v>
      </c>
      <c r="E46" s="99">
        <v>500</v>
      </c>
      <c r="F46" s="99">
        <v>500</v>
      </c>
      <c r="G46" s="99">
        <v>500</v>
      </c>
      <c r="H46" s="99">
        <v>500</v>
      </c>
      <c r="I46" s="99">
        <v>500</v>
      </c>
      <c r="J46" s="99">
        <v>500</v>
      </c>
      <c r="K46" s="99">
        <v>500</v>
      </c>
      <c r="L46" s="99">
        <v>500</v>
      </c>
      <c r="M46" s="99">
        <v>500</v>
      </c>
      <c r="N46" s="99">
        <v>500</v>
      </c>
      <c r="O46" s="99">
        <v>500</v>
      </c>
      <c r="P46" s="99">
        <v>500</v>
      </c>
      <c r="Q46" s="99">
        <v>500</v>
      </c>
      <c r="R46" s="99">
        <v>500</v>
      </c>
      <c r="S46" s="99">
        <v>459.4</v>
      </c>
      <c r="T46" s="99">
        <v>500</v>
      </c>
      <c r="U46" s="99">
        <v>500</v>
      </c>
      <c r="V46" s="99">
        <v>500</v>
      </c>
      <c r="W46" s="99">
        <v>500</v>
      </c>
      <c r="X46" s="99">
        <v>500</v>
      </c>
      <c r="Y46" s="99">
        <v>500</v>
      </c>
      <c r="Z46" s="100"/>
      <c r="AA46" s="79">
        <f t="shared" si="7"/>
        <v>11959.4</v>
      </c>
    </row>
    <row r="47" spans="1:27" ht="24.95" customHeight="1" x14ac:dyDescent="0.2">
      <c r="A47" s="85" t="s">
        <v>47</v>
      </c>
      <c r="B47" s="98">
        <v>75.5</v>
      </c>
      <c r="C47" s="99">
        <v>58.5</v>
      </c>
      <c r="D47" s="99">
        <v>46.5</v>
      </c>
      <c r="E47" s="99">
        <v>52.5</v>
      </c>
      <c r="F47" s="99">
        <v>57.5</v>
      </c>
      <c r="G47" s="99">
        <v>78.5</v>
      </c>
      <c r="H47" s="99">
        <v>114.5</v>
      </c>
      <c r="I47" s="99">
        <v>114.5</v>
      </c>
      <c r="J47" s="99">
        <v>95</v>
      </c>
      <c r="K47" s="99">
        <v>74</v>
      </c>
      <c r="L47" s="99">
        <v>57</v>
      </c>
      <c r="M47" s="99">
        <v>52</v>
      </c>
      <c r="N47" s="99">
        <v>58</v>
      </c>
      <c r="O47" s="99">
        <v>49</v>
      </c>
      <c r="P47" s="99">
        <v>58</v>
      </c>
      <c r="Q47" s="99">
        <v>82</v>
      </c>
      <c r="R47" s="99">
        <v>112</v>
      </c>
      <c r="S47" s="99">
        <v>147</v>
      </c>
      <c r="T47" s="99">
        <v>150</v>
      </c>
      <c r="U47" s="99">
        <v>141</v>
      </c>
      <c r="V47" s="99">
        <v>131</v>
      </c>
      <c r="W47" s="99">
        <v>150</v>
      </c>
      <c r="X47" s="99">
        <v>130.5</v>
      </c>
      <c r="Y47" s="99">
        <v>81</v>
      </c>
      <c r="Z47" s="100"/>
      <c r="AA47" s="79">
        <f t="shared" si="7"/>
        <v>2165.5</v>
      </c>
    </row>
    <row r="48" spans="1:27" ht="30" customHeight="1" thickBot="1" x14ac:dyDescent="0.25">
      <c r="A48" s="86" t="s">
        <v>48</v>
      </c>
      <c r="B48" s="87">
        <f>SUM(B42:B47)</f>
        <v>575.5</v>
      </c>
      <c r="C48" s="88">
        <f t="shared" ref="C48:Z48" si="8">SUM(C42:C47)</f>
        <v>558.5</v>
      </c>
      <c r="D48" s="88">
        <f t="shared" si="8"/>
        <v>546.5</v>
      </c>
      <c r="E48" s="88">
        <f t="shared" si="8"/>
        <v>552.5</v>
      </c>
      <c r="F48" s="88">
        <f t="shared" si="8"/>
        <v>557.5</v>
      </c>
      <c r="G48" s="88">
        <f t="shared" si="8"/>
        <v>746.6</v>
      </c>
      <c r="H48" s="88">
        <f t="shared" si="8"/>
        <v>1069</v>
      </c>
      <c r="I48" s="88">
        <f t="shared" si="8"/>
        <v>1369.5</v>
      </c>
      <c r="J48" s="88">
        <f t="shared" si="8"/>
        <v>1350</v>
      </c>
      <c r="K48" s="88">
        <f t="shared" si="8"/>
        <v>1329</v>
      </c>
      <c r="L48" s="88">
        <f t="shared" si="8"/>
        <v>1312</v>
      </c>
      <c r="M48" s="88">
        <f t="shared" si="8"/>
        <v>1307</v>
      </c>
      <c r="N48" s="88">
        <f t="shared" si="8"/>
        <v>1313</v>
      </c>
      <c r="O48" s="88">
        <f t="shared" si="8"/>
        <v>1304</v>
      </c>
      <c r="P48" s="88">
        <f t="shared" si="8"/>
        <v>1160</v>
      </c>
      <c r="Q48" s="88">
        <f t="shared" si="8"/>
        <v>887.9</v>
      </c>
      <c r="R48" s="88">
        <f t="shared" si="8"/>
        <v>1174.8</v>
      </c>
      <c r="S48" s="88">
        <f t="shared" si="8"/>
        <v>1361.4</v>
      </c>
      <c r="T48" s="88">
        <f t="shared" si="8"/>
        <v>1405</v>
      </c>
      <c r="U48" s="88">
        <f t="shared" si="8"/>
        <v>1396</v>
      </c>
      <c r="V48" s="88">
        <f t="shared" si="8"/>
        <v>1386</v>
      </c>
      <c r="W48" s="88">
        <f t="shared" si="8"/>
        <v>1154.5999999999999</v>
      </c>
      <c r="X48" s="88">
        <f t="shared" si="8"/>
        <v>702.5</v>
      </c>
      <c r="Y48" s="88">
        <f t="shared" si="8"/>
        <v>581</v>
      </c>
      <c r="Z48" s="89">
        <f t="shared" si="8"/>
        <v>0</v>
      </c>
      <c r="AA48" s="90">
        <f t="shared" si="7"/>
        <v>25099.8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5025.2049999999999</v>
      </c>
      <c r="C51" s="88">
        <f t="shared" si="10"/>
        <v>4864.51</v>
      </c>
      <c r="D51" s="88">
        <f t="shared" si="10"/>
        <v>4749.7479999999996</v>
      </c>
      <c r="E51" s="88">
        <f t="shared" si="10"/>
        <v>4750.7040000000006</v>
      </c>
      <c r="F51" s="88">
        <f t="shared" si="10"/>
        <v>4747.4359999999997</v>
      </c>
      <c r="G51" s="88">
        <f t="shared" si="10"/>
        <v>5067.8789999999999</v>
      </c>
      <c r="H51" s="88">
        <f t="shared" si="10"/>
        <v>5768.3859999999995</v>
      </c>
      <c r="I51" s="88">
        <f t="shared" si="10"/>
        <v>6491.7659999999996</v>
      </c>
      <c r="J51" s="88">
        <f t="shared" si="10"/>
        <v>6832.68</v>
      </c>
      <c r="K51" s="88">
        <f t="shared" si="10"/>
        <v>7287.6259999999993</v>
      </c>
      <c r="L51" s="88">
        <f t="shared" si="10"/>
        <v>7513.7139999999999</v>
      </c>
      <c r="M51" s="88">
        <f t="shared" si="10"/>
        <v>7524.616</v>
      </c>
      <c r="N51" s="88">
        <f t="shared" si="10"/>
        <v>7467.1010000000006</v>
      </c>
      <c r="O51" s="88">
        <f t="shared" si="10"/>
        <v>7132.0810000000001</v>
      </c>
      <c r="P51" s="88">
        <f t="shared" si="10"/>
        <v>6584.2219999999998</v>
      </c>
      <c r="Q51" s="88">
        <f t="shared" si="10"/>
        <v>5904.3639999999996</v>
      </c>
      <c r="R51" s="88">
        <f t="shared" si="10"/>
        <v>5854.4350000000004</v>
      </c>
      <c r="S51" s="88">
        <f t="shared" si="10"/>
        <v>6396.0190000000002</v>
      </c>
      <c r="T51" s="88">
        <f t="shared" si="10"/>
        <v>7195.0849999999991</v>
      </c>
      <c r="U51" s="88">
        <f t="shared" si="10"/>
        <v>7200.6959999999999</v>
      </c>
      <c r="V51" s="88">
        <f t="shared" si="10"/>
        <v>6865.5860000000002</v>
      </c>
      <c r="W51" s="88">
        <f t="shared" si="10"/>
        <v>6277.223</v>
      </c>
      <c r="X51" s="88">
        <f t="shared" si="10"/>
        <v>5538.5919999999996</v>
      </c>
      <c r="Y51" s="88">
        <f t="shared" si="10"/>
        <v>5059.0589999999993</v>
      </c>
      <c r="Z51" s="89">
        <f t="shared" si="10"/>
        <v>0</v>
      </c>
      <c r="AA51" s="104">
        <f>SUM(B51:Z51)</f>
        <v>148098.73300000001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45376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313.10000000000002</v>
      </c>
      <c r="C4" s="18">
        <v>242.7</v>
      </c>
      <c r="D4" s="18">
        <v>428.3</v>
      </c>
      <c r="E4" s="18">
        <v>416</v>
      </c>
      <c r="F4" s="18">
        <v>452.1</v>
      </c>
      <c r="G4" s="18">
        <v>668.1</v>
      </c>
      <c r="H4" s="18">
        <v>954.5</v>
      </c>
      <c r="I4" s="18">
        <v>1255</v>
      </c>
      <c r="J4" s="18">
        <v>1255</v>
      </c>
      <c r="K4" s="18">
        <v>1255</v>
      </c>
      <c r="L4" s="18">
        <v>1255</v>
      </c>
      <c r="M4" s="18">
        <v>1255</v>
      </c>
      <c r="N4" s="18">
        <v>1255</v>
      </c>
      <c r="O4" s="18">
        <v>1255</v>
      </c>
      <c r="P4" s="18">
        <v>1102</v>
      </c>
      <c r="Q4" s="18">
        <v>805.9</v>
      </c>
      <c r="R4" s="18">
        <v>1062.8</v>
      </c>
      <c r="S4" s="18">
        <v>1214.4000000000001</v>
      </c>
      <c r="T4" s="18">
        <v>1255</v>
      </c>
      <c r="U4" s="18">
        <v>1255</v>
      </c>
      <c r="V4" s="18">
        <v>1255</v>
      </c>
      <c r="W4" s="18">
        <v>1004.6</v>
      </c>
      <c r="X4" s="18">
        <v>572</v>
      </c>
      <c r="Y4" s="18">
        <v>102.89999999999998</v>
      </c>
      <c r="Z4" s="19"/>
      <c r="AA4" s="111">
        <f>SUM(B4:Z4)</f>
        <v>21889.399999999998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>
        <v>62.51</v>
      </c>
      <c r="C7" s="117">
        <v>61.01</v>
      </c>
      <c r="D7" s="117">
        <v>60.87</v>
      </c>
      <c r="E7" s="117">
        <v>62.69</v>
      </c>
      <c r="F7" s="117">
        <v>64.55</v>
      </c>
      <c r="G7" s="117">
        <v>76.650000000000006</v>
      </c>
      <c r="H7" s="117">
        <v>90.22</v>
      </c>
      <c r="I7" s="117">
        <v>94.79</v>
      </c>
      <c r="J7" s="117">
        <v>75.099999999999994</v>
      </c>
      <c r="K7" s="117">
        <v>15</v>
      </c>
      <c r="L7" s="117">
        <v>0.02</v>
      </c>
      <c r="M7" s="117">
        <v>0.02</v>
      </c>
      <c r="N7" s="117">
        <v>0.02</v>
      </c>
      <c r="O7" s="117">
        <v>0.02</v>
      </c>
      <c r="P7" s="117">
        <v>9.85</v>
      </c>
      <c r="Q7" s="117">
        <v>74.739999999999995</v>
      </c>
      <c r="R7" s="117">
        <v>86.18</v>
      </c>
      <c r="S7" s="117">
        <v>106.18</v>
      </c>
      <c r="T7" s="117">
        <v>77.75</v>
      </c>
      <c r="U7" s="117">
        <v>117.17</v>
      </c>
      <c r="V7" s="117">
        <v>97.38</v>
      </c>
      <c r="W7" s="117">
        <v>94.04</v>
      </c>
      <c r="X7" s="117">
        <v>86.44</v>
      </c>
      <c r="Y7" s="117">
        <v>75.89</v>
      </c>
      <c r="Z7" s="118"/>
      <c r="AA7" s="119">
        <f>IF(SUM(B7:Z7)&lt;&gt;0,AVERAGEIF(B7:Z7,"&lt;&gt;"""),"")</f>
        <v>62.045416666666682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>
        <v>186.9</v>
      </c>
      <c r="C13" s="129">
        <v>257.3</v>
      </c>
      <c r="D13" s="129">
        <v>71.7</v>
      </c>
      <c r="E13" s="129">
        <v>84</v>
      </c>
      <c r="F13" s="129">
        <v>47.9</v>
      </c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30">
        <v>397.1</v>
      </c>
      <c r="Z13" s="131"/>
      <c r="AA13" s="132">
        <f t="shared" si="0"/>
        <v>1044.9000000000001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1"/>
      <c r="AA15" s="132">
        <f t="shared" si="0"/>
        <v>0</v>
      </c>
    </row>
    <row r="16" spans="1:27" ht="30" customHeight="1" thickBot="1" x14ac:dyDescent="0.25">
      <c r="A16" s="86" t="s">
        <v>50</v>
      </c>
      <c r="B16" s="134">
        <f t="shared" ref="B16:Z16" si="1">IF(LEN(B$2)&gt;0,SUM(B11:B15),"")</f>
        <v>186.9</v>
      </c>
      <c r="C16" s="135">
        <f t="shared" si="1"/>
        <v>257.3</v>
      </c>
      <c r="D16" s="135">
        <f t="shared" si="1"/>
        <v>71.7</v>
      </c>
      <c r="E16" s="135">
        <f t="shared" si="1"/>
        <v>84</v>
      </c>
      <c r="F16" s="135">
        <f t="shared" si="1"/>
        <v>47.9</v>
      </c>
      <c r="G16" s="135">
        <f t="shared" si="1"/>
        <v>0</v>
      </c>
      <c r="H16" s="135">
        <f t="shared" si="1"/>
        <v>0</v>
      </c>
      <c r="I16" s="135">
        <f t="shared" si="1"/>
        <v>0</v>
      </c>
      <c r="J16" s="135">
        <f t="shared" si="1"/>
        <v>0</v>
      </c>
      <c r="K16" s="135">
        <f t="shared" si="1"/>
        <v>0</v>
      </c>
      <c r="L16" s="135">
        <f t="shared" si="1"/>
        <v>0</v>
      </c>
      <c r="M16" s="135">
        <f t="shared" si="1"/>
        <v>0</v>
      </c>
      <c r="N16" s="135">
        <f t="shared" si="1"/>
        <v>0</v>
      </c>
      <c r="O16" s="135">
        <f t="shared" si="1"/>
        <v>0</v>
      </c>
      <c r="P16" s="135">
        <f t="shared" si="1"/>
        <v>0</v>
      </c>
      <c r="Q16" s="135">
        <f t="shared" si="1"/>
        <v>0</v>
      </c>
      <c r="R16" s="135">
        <f t="shared" si="1"/>
        <v>0</v>
      </c>
      <c r="S16" s="135">
        <f t="shared" si="1"/>
        <v>0</v>
      </c>
      <c r="T16" s="135">
        <f t="shared" si="1"/>
        <v>0</v>
      </c>
      <c r="U16" s="135">
        <f t="shared" si="1"/>
        <v>0</v>
      </c>
      <c r="V16" s="135">
        <f t="shared" si="1"/>
        <v>0</v>
      </c>
      <c r="W16" s="135">
        <f t="shared" si="1"/>
        <v>0</v>
      </c>
      <c r="X16" s="135">
        <f t="shared" si="1"/>
        <v>0</v>
      </c>
      <c r="Y16" s="135">
        <f t="shared" si="1"/>
        <v>397.1</v>
      </c>
      <c r="Z16" s="136" t="str">
        <f t="shared" si="1"/>
        <v/>
      </c>
      <c r="AA16" s="90">
        <f t="shared" si="0"/>
        <v>1044.9000000000001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/>
      <c r="C21" s="129"/>
      <c r="D21" s="129"/>
      <c r="E21" s="129"/>
      <c r="F21" s="129"/>
      <c r="G21" s="129">
        <v>168.1</v>
      </c>
      <c r="H21" s="129">
        <v>454.5</v>
      </c>
      <c r="I21" s="129">
        <v>755</v>
      </c>
      <c r="J21" s="129">
        <v>755</v>
      </c>
      <c r="K21" s="129">
        <v>755</v>
      </c>
      <c r="L21" s="129">
        <v>755</v>
      </c>
      <c r="M21" s="129">
        <v>755</v>
      </c>
      <c r="N21" s="129">
        <v>755</v>
      </c>
      <c r="O21" s="129">
        <v>755</v>
      </c>
      <c r="P21" s="129">
        <v>602</v>
      </c>
      <c r="Q21" s="129">
        <v>305.89999999999998</v>
      </c>
      <c r="R21" s="129">
        <v>562.79999999999995</v>
      </c>
      <c r="S21" s="129">
        <v>755</v>
      </c>
      <c r="T21" s="129">
        <v>755</v>
      </c>
      <c r="U21" s="129">
        <v>755</v>
      </c>
      <c r="V21" s="129">
        <v>755</v>
      </c>
      <c r="W21" s="129">
        <v>504.6</v>
      </c>
      <c r="X21" s="129">
        <v>72</v>
      </c>
      <c r="Y21" s="130"/>
      <c r="Z21" s="131"/>
      <c r="AA21" s="132">
        <f t="shared" si="2"/>
        <v>10974.9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>
        <v>500</v>
      </c>
      <c r="C23" s="133">
        <v>500</v>
      </c>
      <c r="D23" s="133">
        <v>500</v>
      </c>
      <c r="E23" s="133">
        <v>500</v>
      </c>
      <c r="F23" s="133">
        <v>500</v>
      </c>
      <c r="G23" s="133">
        <v>500</v>
      </c>
      <c r="H23" s="133">
        <v>500</v>
      </c>
      <c r="I23" s="133">
        <v>500</v>
      </c>
      <c r="J23" s="133">
        <v>500</v>
      </c>
      <c r="K23" s="133">
        <v>500</v>
      </c>
      <c r="L23" s="133">
        <v>500</v>
      </c>
      <c r="M23" s="133">
        <v>500</v>
      </c>
      <c r="N23" s="133">
        <v>500</v>
      </c>
      <c r="O23" s="133">
        <v>500</v>
      </c>
      <c r="P23" s="133">
        <v>500</v>
      </c>
      <c r="Q23" s="133">
        <v>500</v>
      </c>
      <c r="R23" s="133">
        <v>500</v>
      </c>
      <c r="S23" s="133">
        <v>459.4</v>
      </c>
      <c r="T23" s="133">
        <v>500</v>
      </c>
      <c r="U23" s="133">
        <v>500</v>
      </c>
      <c r="V23" s="133">
        <v>500</v>
      </c>
      <c r="W23" s="133">
        <v>500</v>
      </c>
      <c r="X23" s="133">
        <v>500</v>
      </c>
      <c r="Y23" s="133">
        <v>500</v>
      </c>
      <c r="Z23" s="131"/>
      <c r="AA23" s="132">
        <f t="shared" si="2"/>
        <v>11959.4</v>
      </c>
    </row>
    <row r="24" spans="1:27" ht="30" customHeight="1" thickBot="1" x14ac:dyDescent="0.25">
      <c r="A24" s="86" t="s">
        <v>48</v>
      </c>
      <c r="B24" s="134">
        <f t="shared" ref="B24:Z24" si="3">IF(LEN(B$2)&gt;0,SUM(B19:B23),"")</f>
        <v>500</v>
      </c>
      <c r="C24" s="135">
        <f t="shared" si="3"/>
        <v>500</v>
      </c>
      <c r="D24" s="135">
        <f t="shared" si="3"/>
        <v>500</v>
      </c>
      <c r="E24" s="135">
        <f t="shared" si="3"/>
        <v>500</v>
      </c>
      <c r="F24" s="135">
        <f t="shared" si="3"/>
        <v>500</v>
      </c>
      <c r="G24" s="135">
        <f t="shared" si="3"/>
        <v>668.1</v>
      </c>
      <c r="H24" s="135">
        <f t="shared" si="3"/>
        <v>954.5</v>
      </c>
      <c r="I24" s="135">
        <f t="shared" si="3"/>
        <v>1255</v>
      </c>
      <c r="J24" s="135">
        <f t="shared" si="3"/>
        <v>1255</v>
      </c>
      <c r="K24" s="135">
        <f t="shared" si="3"/>
        <v>1255</v>
      </c>
      <c r="L24" s="135">
        <f t="shared" si="3"/>
        <v>1255</v>
      </c>
      <c r="M24" s="135">
        <f t="shared" si="3"/>
        <v>1255</v>
      </c>
      <c r="N24" s="135">
        <f t="shared" si="3"/>
        <v>1255</v>
      </c>
      <c r="O24" s="135">
        <f t="shared" si="3"/>
        <v>1255</v>
      </c>
      <c r="P24" s="135">
        <f t="shared" si="3"/>
        <v>1102</v>
      </c>
      <c r="Q24" s="135">
        <f t="shared" si="3"/>
        <v>805.9</v>
      </c>
      <c r="R24" s="135">
        <f t="shared" si="3"/>
        <v>1062.8</v>
      </c>
      <c r="S24" s="135">
        <f t="shared" si="3"/>
        <v>1214.4000000000001</v>
      </c>
      <c r="T24" s="135">
        <f t="shared" si="3"/>
        <v>1255</v>
      </c>
      <c r="U24" s="135">
        <f t="shared" si="3"/>
        <v>1255</v>
      </c>
      <c r="V24" s="135">
        <f t="shared" si="3"/>
        <v>1255</v>
      </c>
      <c r="W24" s="135">
        <f t="shared" si="3"/>
        <v>1004.6</v>
      </c>
      <c r="X24" s="135">
        <f t="shared" si="3"/>
        <v>572</v>
      </c>
      <c r="Y24" s="135">
        <f t="shared" si="3"/>
        <v>500</v>
      </c>
      <c r="Z24" s="136" t="str">
        <f t="shared" si="3"/>
        <v/>
      </c>
      <c r="AA24" s="90">
        <f t="shared" si="2"/>
        <v>22934.3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2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MarketOperator2</dc:creator>
  <cp:lastModifiedBy>MarketOperator2</cp:lastModifiedBy>
  <dcterms:created xsi:type="dcterms:W3CDTF">2024-03-24T12:09:26Z</dcterms:created>
  <dcterms:modified xsi:type="dcterms:W3CDTF">2024-03-24T12:09:28Z</dcterms:modified>
</cp:coreProperties>
</file>