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48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AA16" i="6" s="1"/>
  <c r="B16" i="6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  <c r="AA51" i="5" l="1"/>
</calcChain>
</file>

<file path=xl/sharedStrings.xml><?xml version="1.0" encoding="utf-8"?>
<sst xmlns="http://schemas.openxmlformats.org/spreadsheetml/2006/main" count="117" uniqueCount="53">
  <si>
    <t>Publication on: 16/03/2024 14:12:07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</si>
  <si>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</si>
  <si>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</si>
  <si>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</si>
  <si>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</si>
  <si>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</si>
  <si>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</si>
  <si>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</si>
  <si>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</si>
  <si>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</si>
  <si>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</si>
  <si>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</si>
  <si>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</si>
  <si>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</si>
  <si>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</si>
  <si>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</si>
  <si>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</si>
  <si>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</si>
  <si>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</si>
  <si>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</si>
  <si>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</si>
  <si>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</si>
  <si>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</si>
  <si>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</si>
  <si>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</si>
  <si>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</si>
  <si>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</si>
  <si>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</si>
  <si>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</si>
  <si>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</si>
  <si>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</si>
  <si>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</si>
  <si>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</si>
  <si>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</si>
  <si>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</si>
  <si>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</si>
  <si>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</si>
  <si>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</si>
  <si>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</si>
  <si>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</si>
  <si>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</si>
  <si>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</si>
  <si>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</si>
  <si>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</si>
  <si>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</si>
  <si>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</si>
  <si>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</si>
  <si>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</si>
  <si>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</si>
  <si>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</si>
  <si>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</si>
  <si>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Day-Ahead Market</t>
  </si>
  <si>
    <t>Day-Ahead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</si>
</sst>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  <c:pt idx="0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F3-408A-972C-34158F6658C9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  <c:pt idx="0">
                  <c:v>108.5</c:v>
                </c:pt>
                <c:pt idx="1">
                  <c:v>108.5</c:v>
                </c:pt>
                <c:pt idx="2">
                  <c:v>108.5</c:v>
                </c:pt>
                <c:pt idx="3">
                  <c:v>108.5</c:v>
                </c:pt>
                <c:pt idx="4">
                  <c:v>108.5</c:v>
                </c:pt>
                <c:pt idx="5">
                  <c:v>108.5</c:v>
                </c:pt>
                <c:pt idx="6">
                  <c:v>110.5</c:v>
                </c:pt>
                <c:pt idx="7">
                  <c:v>111</c:v>
                </c:pt>
                <c:pt idx="8">
                  <c:v>111</c:v>
                </c:pt>
                <c:pt idx="9">
                  <c:v>111</c:v>
                </c:pt>
                <c:pt idx="10">
                  <c:v>111</c:v>
                </c:pt>
                <c:pt idx="11">
                  <c:v>111</c:v>
                </c:pt>
                <c:pt idx="12">
                  <c:v>111</c:v>
                </c:pt>
                <c:pt idx="13">
                  <c:v>111</c:v>
                </c:pt>
                <c:pt idx="14">
                  <c:v>111</c:v>
                </c:pt>
                <c:pt idx="15">
                  <c:v>111</c:v>
                </c:pt>
                <c:pt idx="16">
                  <c:v>111</c:v>
                </c:pt>
                <c:pt idx="17">
                  <c:v>111</c:v>
                </c:pt>
                <c:pt idx="18">
                  <c:v>118</c:v>
                </c:pt>
                <c:pt idx="19">
                  <c:v>111</c:v>
                </c:pt>
                <c:pt idx="20">
                  <c:v>107</c:v>
                </c:pt>
                <c:pt idx="21">
                  <c:v>105</c:v>
                </c:pt>
                <c:pt idx="22">
                  <c:v>108.5</c:v>
                </c:pt>
                <c:pt idx="23">
                  <c:v>108.5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F3-408A-972C-34158F6658C9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2196.373</c:v>
                </c:pt>
                <c:pt idx="1">
                  <c:v>2295.623</c:v>
                </c:pt>
                <c:pt idx="2">
                  <c:v>2129.8090000000002</c:v>
                </c:pt>
                <c:pt idx="3">
                  <c:v>2084.0730000000003</c:v>
                </c:pt>
                <c:pt idx="4">
                  <c:v>2057.2809999999999</c:v>
                </c:pt>
                <c:pt idx="5">
                  <c:v>2055.127</c:v>
                </c:pt>
                <c:pt idx="6">
                  <c:v>1768.2809999999999</c:v>
                </c:pt>
                <c:pt idx="7">
                  <c:v>1373.7020000000002</c:v>
                </c:pt>
                <c:pt idx="8">
                  <c:v>773.73099999999999</c:v>
                </c:pt>
                <c:pt idx="9">
                  <c:v>692.9</c:v>
                </c:pt>
                <c:pt idx="10">
                  <c:v>692.9</c:v>
                </c:pt>
                <c:pt idx="11">
                  <c:v>692.9</c:v>
                </c:pt>
                <c:pt idx="12">
                  <c:v>692.9</c:v>
                </c:pt>
                <c:pt idx="13">
                  <c:v>692.9</c:v>
                </c:pt>
                <c:pt idx="14">
                  <c:v>692.9</c:v>
                </c:pt>
                <c:pt idx="15">
                  <c:v>1142.9000000000001</c:v>
                </c:pt>
                <c:pt idx="16">
                  <c:v>2123.0600000000004</c:v>
                </c:pt>
                <c:pt idx="17">
                  <c:v>3191.5960000000005</c:v>
                </c:pt>
                <c:pt idx="18">
                  <c:v>3288.3539999999998</c:v>
                </c:pt>
                <c:pt idx="19">
                  <c:v>3274.248</c:v>
                </c:pt>
                <c:pt idx="20">
                  <c:v>3174.8760000000002</c:v>
                </c:pt>
                <c:pt idx="21">
                  <c:v>2719.2020000000002</c:v>
                </c:pt>
                <c:pt idx="22">
                  <c:v>2605.942</c:v>
                </c:pt>
                <c:pt idx="23">
                  <c:v>2424.9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F3-408A-972C-34158F6658C9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1858</c:v>
                </c:pt>
                <c:pt idx="1">
                  <c:v>1915</c:v>
                </c:pt>
                <c:pt idx="2">
                  <c:v>1910</c:v>
                </c:pt>
                <c:pt idx="3">
                  <c:v>1885</c:v>
                </c:pt>
                <c:pt idx="4">
                  <c:v>1885</c:v>
                </c:pt>
                <c:pt idx="5">
                  <c:v>1884</c:v>
                </c:pt>
                <c:pt idx="6">
                  <c:v>1926.664</c:v>
                </c:pt>
                <c:pt idx="7">
                  <c:v>1797</c:v>
                </c:pt>
                <c:pt idx="8">
                  <c:v>1709</c:v>
                </c:pt>
                <c:pt idx="9">
                  <c:v>1496.4</c:v>
                </c:pt>
                <c:pt idx="10">
                  <c:v>854.2</c:v>
                </c:pt>
                <c:pt idx="11">
                  <c:v>837.4</c:v>
                </c:pt>
                <c:pt idx="12">
                  <c:v>887</c:v>
                </c:pt>
                <c:pt idx="13">
                  <c:v>1128.4000000000001</c:v>
                </c:pt>
                <c:pt idx="14">
                  <c:v>1200.7</c:v>
                </c:pt>
                <c:pt idx="15">
                  <c:v>1652</c:v>
                </c:pt>
                <c:pt idx="16">
                  <c:v>1741</c:v>
                </c:pt>
                <c:pt idx="17">
                  <c:v>1106.7</c:v>
                </c:pt>
                <c:pt idx="18">
                  <c:v>1124.5999999999999</c:v>
                </c:pt>
                <c:pt idx="19">
                  <c:v>1167.9000000000001</c:v>
                </c:pt>
                <c:pt idx="20">
                  <c:v>1307.2</c:v>
                </c:pt>
                <c:pt idx="21">
                  <c:v>1569.8</c:v>
                </c:pt>
                <c:pt idx="22">
                  <c:v>1630.9</c:v>
                </c:pt>
                <c:pt idx="23">
                  <c:v>1432.9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F3-408A-972C-34158F6658C9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418.82999999999993</c:v>
                </c:pt>
                <c:pt idx="1">
                  <c:v>438.69700000000012</c:v>
                </c:pt>
                <c:pt idx="2">
                  <c:v>439.45299999999997</c:v>
                </c:pt>
                <c:pt idx="3">
                  <c:v>446.43199999999985</c:v>
                </c:pt>
                <c:pt idx="4">
                  <c:v>454.70400000000001</c:v>
                </c:pt>
                <c:pt idx="5">
                  <c:v>500.83499999999998</c:v>
                </c:pt>
                <c:pt idx="6">
                  <c:v>880.86599999999987</c:v>
                </c:pt>
                <c:pt idx="7">
                  <c:v>1700.4240000000002</c:v>
                </c:pt>
                <c:pt idx="8">
                  <c:v>2631.4850000000006</c:v>
                </c:pt>
                <c:pt idx="9">
                  <c:v>3392.6940000000004</c:v>
                </c:pt>
                <c:pt idx="10">
                  <c:v>3860.7430000000008</c:v>
                </c:pt>
                <c:pt idx="11">
                  <c:v>4010.3759999999993</c:v>
                </c:pt>
                <c:pt idx="12">
                  <c:v>3905.174</c:v>
                </c:pt>
                <c:pt idx="13">
                  <c:v>3575.7619999999988</c:v>
                </c:pt>
                <c:pt idx="14">
                  <c:v>3067.5120000000002</c:v>
                </c:pt>
                <c:pt idx="15">
                  <c:v>2267.3649999999993</c:v>
                </c:pt>
                <c:pt idx="16">
                  <c:v>1372.1879999999999</c:v>
                </c:pt>
                <c:pt idx="17">
                  <c:v>829.56900000000019</c:v>
                </c:pt>
                <c:pt idx="18">
                  <c:v>754.30000000000007</c:v>
                </c:pt>
                <c:pt idx="19">
                  <c:v>784.73700000000008</c:v>
                </c:pt>
                <c:pt idx="20">
                  <c:v>824.82399999999996</c:v>
                </c:pt>
                <c:pt idx="21">
                  <c:v>862.32999999999993</c:v>
                </c:pt>
                <c:pt idx="22">
                  <c:v>903.23799999999983</c:v>
                </c:pt>
                <c:pt idx="23">
                  <c:v>952.55799999999999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F3-408A-972C-34158F6658C9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19</c:v>
                </c:pt>
                <c:pt idx="7">
                  <c:v>37</c:v>
                </c:pt>
                <c:pt idx="8">
                  <c:v>54</c:v>
                </c:pt>
                <c:pt idx="9">
                  <c:v>63</c:v>
                </c:pt>
                <c:pt idx="10">
                  <c:v>67</c:v>
                </c:pt>
                <c:pt idx="11">
                  <c:v>69</c:v>
                </c:pt>
                <c:pt idx="12">
                  <c:v>69</c:v>
                </c:pt>
                <c:pt idx="13">
                  <c:v>67</c:v>
                </c:pt>
                <c:pt idx="14">
                  <c:v>64</c:v>
                </c:pt>
                <c:pt idx="15">
                  <c:v>59</c:v>
                </c:pt>
                <c:pt idx="16">
                  <c:v>50</c:v>
                </c:pt>
                <c:pt idx="17">
                  <c:v>48</c:v>
                </c:pt>
                <c:pt idx="18">
                  <c:v>52</c:v>
                </c:pt>
                <c:pt idx="19">
                  <c:v>57</c:v>
                </c:pt>
                <c:pt idx="20">
                  <c:v>63</c:v>
                </c:pt>
                <c:pt idx="21">
                  <c:v>68</c:v>
                </c:pt>
                <c:pt idx="22">
                  <c:v>74</c:v>
                </c:pt>
                <c:pt idx="23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8F3-408A-972C-34158F6658C9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145</c:v>
                </c:pt>
                <c:pt idx="5">
                  <c:v>171</c:v>
                </c:pt>
                <c:pt idx="6">
                  <c:v>221</c:v>
                </c:pt>
                <c:pt idx="7">
                  <c:v>234</c:v>
                </c:pt>
                <c:pt idx="8">
                  <c:v>171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5">
                  <c:v>91</c:v>
                </c:pt>
                <c:pt idx="16">
                  <c:v>104</c:v>
                </c:pt>
                <c:pt idx="17">
                  <c:v>562</c:v>
                </c:pt>
                <c:pt idx="18">
                  <c:v>1094</c:v>
                </c:pt>
                <c:pt idx="19">
                  <c:v>1004</c:v>
                </c:pt>
                <c:pt idx="20">
                  <c:v>687</c:v>
                </c:pt>
                <c:pt idx="21">
                  <c:v>473</c:v>
                </c:pt>
                <c:pt idx="22">
                  <c:v>141</c:v>
                </c:pt>
                <c:pt idx="23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8F3-408A-972C-34158F665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4963.7030000000004</c:v>
                </c:pt>
                <c:pt idx="1">
                  <c:v>4827.819999999997</c:v>
                </c:pt>
                <c:pt idx="2">
                  <c:v>4658.7620000000015</c:v>
                </c:pt>
                <c:pt idx="3">
                  <c:v>4596.005000000001</c:v>
                </c:pt>
                <c:pt idx="4">
                  <c:v>4659.4850000000024</c:v>
                </c:pt>
                <c:pt idx="5">
                  <c:v>4730.4620000000004</c:v>
                </c:pt>
                <c:pt idx="6">
                  <c:v>4926.3110000000006</c:v>
                </c:pt>
                <c:pt idx="7">
                  <c:v>5253.1490000000003</c:v>
                </c:pt>
                <c:pt idx="8">
                  <c:v>5450.2079999999978</c:v>
                </c:pt>
                <c:pt idx="9">
                  <c:v>5781.9870000000001</c:v>
                </c:pt>
                <c:pt idx="10">
                  <c:v>5611.8370000000004</c:v>
                </c:pt>
                <c:pt idx="11">
                  <c:v>5746.7209999999995</c:v>
                </c:pt>
                <c:pt idx="12">
                  <c:v>5691.1170000000011</c:v>
                </c:pt>
                <c:pt idx="13">
                  <c:v>5575.0840000000017</c:v>
                </c:pt>
                <c:pt idx="14">
                  <c:v>5136.0969999999998</c:v>
                </c:pt>
                <c:pt idx="15">
                  <c:v>5323.2250000000013</c:v>
                </c:pt>
                <c:pt idx="16">
                  <c:v>5501.2099999999973</c:v>
                </c:pt>
                <c:pt idx="17">
                  <c:v>5848.8850000000011</c:v>
                </c:pt>
                <c:pt idx="18">
                  <c:v>6431.2190000000001</c:v>
                </c:pt>
                <c:pt idx="19">
                  <c:v>6398.8820000000014</c:v>
                </c:pt>
                <c:pt idx="20">
                  <c:v>6163.9229999999998</c:v>
                </c:pt>
                <c:pt idx="21">
                  <c:v>5797.3489999999983</c:v>
                </c:pt>
                <c:pt idx="22">
                  <c:v>5463.5530000000008</c:v>
                </c:pt>
                <c:pt idx="23">
                  <c:v>5061.8230000000021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8F3-408A-972C-34158F665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74.459999999999994</c:v>
                </c:pt>
                <c:pt idx="1">
                  <c:v>74.97</c:v>
                </c:pt>
                <c:pt idx="2">
                  <c:v>74.39</c:v>
                </c:pt>
                <c:pt idx="3">
                  <c:v>74.209999999999994</c:v>
                </c:pt>
                <c:pt idx="4">
                  <c:v>63.48</c:v>
                </c:pt>
                <c:pt idx="5">
                  <c:v>74.11</c:v>
                </c:pt>
                <c:pt idx="6">
                  <c:v>69.989999999999995</c:v>
                </c:pt>
                <c:pt idx="7">
                  <c:v>54.22</c:v>
                </c:pt>
                <c:pt idx="8">
                  <c:v>75</c:v>
                </c:pt>
                <c:pt idx="9">
                  <c:v>46.25</c:v>
                </c:pt>
                <c:pt idx="10">
                  <c:v>39.200000000000003</c:v>
                </c:pt>
                <c:pt idx="11">
                  <c:v>34.78</c:v>
                </c:pt>
                <c:pt idx="12">
                  <c:v>37.71</c:v>
                </c:pt>
                <c:pt idx="13">
                  <c:v>29.36</c:v>
                </c:pt>
                <c:pt idx="14">
                  <c:v>45.03</c:v>
                </c:pt>
                <c:pt idx="15">
                  <c:v>53.26</c:v>
                </c:pt>
                <c:pt idx="16">
                  <c:v>70.819999999999993</c:v>
                </c:pt>
                <c:pt idx="17">
                  <c:v>79.36</c:v>
                </c:pt>
                <c:pt idx="18">
                  <c:v>89.06</c:v>
                </c:pt>
                <c:pt idx="19">
                  <c:v>87.37</c:v>
                </c:pt>
                <c:pt idx="20">
                  <c:v>77.89</c:v>
                </c:pt>
                <c:pt idx="21">
                  <c:v>72.33</c:v>
                </c:pt>
                <c:pt idx="22">
                  <c:v>72.099999999999994</c:v>
                </c:pt>
                <c:pt idx="23">
                  <c:v>65.91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8F3-408A-972C-34158F665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45368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4963.7029999999995</v>
      </c>
      <c r="C4" s="18">
        <v>4827.8200000000006</v>
      </c>
      <c r="D4" s="18">
        <v>4658.7619999999997</v>
      </c>
      <c r="E4" s="18">
        <v>4596.0050000000001</v>
      </c>
      <c r="F4" s="18">
        <v>4659.4849999999988</v>
      </c>
      <c r="G4" s="18">
        <v>4730.4619999999995</v>
      </c>
      <c r="H4" s="18">
        <v>4926.3109999999997</v>
      </c>
      <c r="I4" s="18">
        <v>5253.1260000000011</v>
      </c>
      <c r="J4" s="18">
        <v>5450.2159999999994</v>
      </c>
      <c r="K4" s="18">
        <v>5781.9940000000006</v>
      </c>
      <c r="L4" s="18">
        <v>5611.8429999999998</v>
      </c>
      <c r="M4" s="18">
        <v>5746.6759999999995</v>
      </c>
      <c r="N4" s="18">
        <v>5691.0740000000005</v>
      </c>
      <c r="O4" s="18">
        <v>5575.061999999999</v>
      </c>
      <c r="P4" s="18">
        <v>5136.112000000001</v>
      </c>
      <c r="Q4" s="18">
        <v>5323.2650000000003</v>
      </c>
      <c r="R4" s="18">
        <v>5501.2480000000014</v>
      </c>
      <c r="S4" s="18">
        <v>5848.8650000000007</v>
      </c>
      <c r="T4" s="18">
        <v>6431.2539999999999</v>
      </c>
      <c r="U4" s="18">
        <v>6398.8850000000002</v>
      </c>
      <c r="V4" s="18">
        <v>6163.9000000000005</v>
      </c>
      <c r="W4" s="18">
        <v>5797.3320000000003</v>
      </c>
      <c r="X4" s="18">
        <v>5463.5800000000008</v>
      </c>
      <c r="Y4" s="18">
        <v>5061.8580000000011</v>
      </c>
      <c r="Z4" s="19"/>
      <c r="AA4" s="20">
        <f>SUM(B4:Z4)</f>
        <v>129598.83800000002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74.459999999999994</v>
      </c>
      <c r="C7" s="28">
        <v>74.97</v>
      </c>
      <c r="D7" s="28">
        <v>74.39</v>
      </c>
      <c r="E7" s="28">
        <v>74.209999999999994</v>
      </c>
      <c r="F7" s="28">
        <v>63.48</v>
      </c>
      <c r="G7" s="28">
        <v>74.11</v>
      </c>
      <c r="H7" s="28">
        <v>69.989999999999995</v>
      </c>
      <c r="I7" s="28">
        <v>54.22</v>
      </c>
      <c r="J7" s="28">
        <v>75</v>
      </c>
      <c r="K7" s="28">
        <v>46.25</v>
      </c>
      <c r="L7" s="28">
        <v>39.200000000000003</v>
      </c>
      <c r="M7" s="28">
        <v>34.78</v>
      </c>
      <c r="N7" s="28">
        <v>37.71</v>
      </c>
      <c r="O7" s="28">
        <v>29.36</v>
      </c>
      <c r="P7" s="28">
        <v>45.03</v>
      </c>
      <c r="Q7" s="28">
        <v>53.26</v>
      </c>
      <c r="R7" s="28">
        <v>70.819999999999993</v>
      </c>
      <c r="S7" s="28">
        <v>79.36</v>
      </c>
      <c r="T7" s="28">
        <v>89.06</v>
      </c>
      <c r="U7" s="28">
        <v>87.37</v>
      </c>
      <c r="V7" s="28">
        <v>77.89</v>
      </c>
      <c r="W7" s="28">
        <v>72.33</v>
      </c>
      <c r="X7" s="28">
        <v>72.099999999999994</v>
      </c>
      <c r="Y7" s="28">
        <v>65.91</v>
      </c>
      <c r="Z7" s="29"/>
      <c r="AA7" s="30">
        <f>IF(SUM(B7:Z7)&lt;&gt;0,AVERAGEIF(B7:Z7,"&lt;&gt;"""),"")</f>
        <v>63.969166666666659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>
        <v>313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313</v>
      </c>
    </row>
    <row r="11" spans="1:27" ht="24.95" customHeight="1" x14ac:dyDescent="0.2">
      <c r="A11" s="45" t="s">
        <v>7</v>
      </c>
      <c r="B11" s="46">
        <v>108.5</v>
      </c>
      <c r="C11" s="47">
        <v>108.5</v>
      </c>
      <c r="D11" s="47">
        <v>108.5</v>
      </c>
      <c r="E11" s="47">
        <v>108.5</v>
      </c>
      <c r="F11" s="47">
        <v>108.5</v>
      </c>
      <c r="G11" s="47">
        <v>108.5</v>
      </c>
      <c r="H11" s="47">
        <v>110.5</v>
      </c>
      <c r="I11" s="47">
        <v>111</v>
      </c>
      <c r="J11" s="47">
        <v>111</v>
      </c>
      <c r="K11" s="47">
        <v>111</v>
      </c>
      <c r="L11" s="47">
        <v>111</v>
      </c>
      <c r="M11" s="47">
        <v>111</v>
      </c>
      <c r="N11" s="47">
        <v>111</v>
      </c>
      <c r="O11" s="47">
        <v>111</v>
      </c>
      <c r="P11" s="47">
        <v>111</v>
      </c>
      <c r="Q11" s="47">
        <v>111</v>
      </c>
      <c r="R11" s="47">
        <v>111</v>
      </c>
      <c r="S11" s="47">
        <v>111</v>
      </c>
      <c r="T11" s="47">
        <v>118</v>
      </c>
      <c r="U11" s="47">
        <v>111</v>
      </c>
      <c r="V11" s="47">
        <v>107</v>
      </c>
      <c r="W11" s="47">
        <v>105</v>
      </c>
      <c r="X11" s="47">
        <v>108.5</v>
      </c>
      <c r="Y11" s="47">
        <v>108.5</v>
      </c>
      <c r="Z11" s="48"/>
      <c r="AA11" s="49">
        <f t="shared" si="0"/>
        <v>2640.5</v>
      </c>
    </row>
    <row r="12" spans="1:27" ht="24.95" customHeight="1" x14ac:dyDescent="0.2">
      <c r="A12" s="50" t="s">
        <v>8</v>
      </c>
      <c r="B12" s="51">
        <v>2196.373</v>
      </c>
      <c r="C12" s="52">
        <v>2295.623</v>
      </c>
      <c r="D12" s="52">
        <v>2129.8090000000002</v>
      </c>
      <c r="E12" s="52">
        <v>2084.0730000000003</v>
      </c>
      <c r="F12" s="52">
        <v>2057.2809999999999</v>
      </c>
      <c r="G12" s="52">
        <v>2055.127</v>
      </c>
      <c r="H12" s="52">
        <v>1768.2809999999999</v>
      </c>
      <c r="I12" s="52">
        <v>1373.7020000000002</v>
      </c>
      <c r="J12" s="52">
        <v>773.73099999999999</v>
      </c>
      <c r="K12" s="52">
        <v>692.9</v>
      </c>
      <c r="L12" s="52">
        <v>692.9</v>
      </c>
      <c r="M12" s="52">
        <v>692.9</v>
      </c>
      <c r="N12" s="52">
        <v>692.9</v>
      </c>
      <c r="O12" s="52">
        <v>692.9</v>
      </c>
      <c r="P12" s="52">
        <v>692.9</v>
      </c>
      <c r="Q12" s="52">
        <v>1142.9000000000001</v>
      </c>
      <c r="R12" s="52">
        <v>2123.0600000000004</v>
      </c>
      <c r="S12" s="52">
        <v>3191.5960000000005</v>
      </c>
      <c r="T12" s="52">
        <v>3288.3539999999998</v>
      </c>
      <c r="U12" s="52">
        <v>3274.248</v>
      </c>
      <c r="V12" s="52">
        <v>3174.8760000000002</v>
      </c>
      <c r="W12" s="52">
        <v>2719.2020000000002</v>
      </c>
      <c r="X12" s="52">
        <v>2605.942</v>
      </c>
      <c r="Y12" s="52">
        <v>2424.9</v>
      </c>
      <c r="Z12" s="53"/>
      <c r="AA12" s="54">
        <f t="shared" si="0"/>
        <v>44836.47800000001</v>
      </c>
    </row>
    <row r="13" spans="1:27" ht="24.95" customHeight="1" x14ac:dyDescent="0.2">
      <c r="A13" s="50" t="s">
        <v>9</v>
      </c>
      <c r="B13" s="51">
        <v>65</v>
      </c>
      <c r="C13" s="52">
        <v>65</v>
      </c>
      <c r="D13" s="52">
        <v>65</v>
      </c>
      <c r="E13" s="52">
        <v>65</v>
      </c>
      <c r="F13" s="52">
        <v>145</v>
      </c>
      <c r="G13" s="52">
        <v>171</v>
      </c>
      <c r="H13" s="52">
        <v>221</v>
      </c>
      <c r="I13" s="52">
        <v>234</v>
      </c>
      <c r="J13" s="52">
        <v>171</v>
      </c>
      <c r="K13" s="52">
        <v>26</v>
      </c>
      <c r="L13" s="52">
        <v>26</v>
      </c>
      <c r="M13" s="52">
        <v>26</v>
      </c>
      <c r="N13" s="52">
        <v>26</v>
      </c>
      <c r="O13" s="52"/>
      <c r="P13" s="52"/>
      <c r="Q13" s="52">
        <v>91</v>
      </c>
      <c r="R13" s="52">
        <v>104</v>
      </c>
      <c r="S13" s="52">
        <v>562</v>
      </c>
      <c r="T13" s="52">
        <v>1094</v>
      </c>
      <c r="U13" s="52">
        <v>1004</v>
      </c>
      <c r="V13" s="52">
        <v>687</v>
      </c>
      <c r="W13" s="52">
        <v>473</v>
      </c>
      <c r="X13" s="52">
        <v>141</v>
      </c>
      <c r="Y13" s="52">
        <v>65</v>
      </c>
      <c r="Z13" s="53"/>
      <c r="AA13" s="54">
        <f t="shared" si="0"/>
        <v>5527</v>
      </c>
    </row>
    <row r="14" spans="1:27" ht="24.95" customHeight="1" x14ac:dyDescent="0.2">
      <c r="A14" s="55" t="s">
        <v>10</v>
      </c>
      <c r="B14" s="56">
        <v>418.82999999999993</v>
      </c>
      <c r="C14" s="57">
        <v>438.69700000000012</v>
      </c>
      <c r="D14" s="57">
        <v>439.45299999999997</v>
      </c>
      <c r="E14" s="57">
        <v>446.43199999999985</v>
      </c>
      <c r="F14" s="57">
        <v>454.70400000000001</v>
      </c>
      <c r="G14" s="57">
        <v>500.83499999999998</v>
      </c>
      <c r="H14" s="57">
        <v>880.86599999999987</v>
      </c>
      <c r="I14" s="57">
        <v>1700.4240000000002</v>
      </c>
      <c r="J14" s="57">
        <v>2631.4850000000006</v>
      </c>
      <c r="K14" s="57">
        <v>3392.6940000000004</v>
      </c>
      <c r="L14" s="57">
        <v>3860.7430000000008</v>
      </c>
      <c r="M14" s="57">
        <v>4010.3759999999993</v>
      </c>
      <c r="N14" s="57">
        <v>3905.174</v>
      </c>
      <c r="O14" s="57">
        <v>3575.7619999999988</v>
      </c>
      <c r="P14" s="57">
        <v>3067.5120000000002</v>
      </c>
      <c r="Q14" s="57">
        <v>2267.3649999999993</v>
      </c>
      <c r="R14" s="57">
        <v>1372.1879999999999</v>
      </c>
      <c r="S14" s="57">
        <v>829.56900000000019</v>
      </c>
      <c r="T14" s="57">
        <v>754.30000000000007</v>
      </c>
      <c r="U14" s="57">
        <v>784.73700000000008</v>
      </c>
      <c r="V14" s="57">
        <v>824.82399999999996</v>
      </c>
      <c r="W14" s="57">
        <v>862.32999999999993</v>
      </c>
      <c r="X14" s="57">
        <v>903.23799999999983</v>
      </c>
      <c r="Y14" s="57">
        <v>952.55799999999999</v>
      </c>
      <c r="Z14" s="58"/>
      <c r="AA14" s="59">
        <f t="shared" si="0"/>
        <v>39275.095999999998</v>
      </c>
    </row>
    <row r="15" spans="1:27" ht="24.95" customHeight="1" x14ac:dyDescent="0.2">
      <c r="A15" s="55" t="s">
        <v>11</v>
      </c>
      <c r="B15" s="56">
        <v>4</v>
      </c>
      <c r="C15" s="57">
        <v>5</v>
      </c>
      <c r="D15" s="57">
        <v>6</v>
      </c>
      <c r="E15" s="57">
        <v>7</v>
      </c>
      <c r="F15" s="57">
        <v>9</v>
      </c>
      <c r="G15" s="57">
        <v>11</v>
      </c>
      <c r="H15" s="57">
        <v>19</v>
      </c>
      <c r="I15" s="57">
        <v>37</v>
      </c>
      <c r="J15" s="57">
        <v>54</v>
      </c>
      <c r="K15" s="57">
        <v>63</v>
      </c>
      <c r="L15" s="57">
        <v>67</v>
      </c>
      <c r="M15" s="57">
        <v>69</v>
      </c>
      <c r="N15" s="57">
        <v>69</v>
      </c>
      <c r="O15" s="57">
        <v>67</v>
      </c>
      <c r="P15" s="57">
        <v>64</v>
      </c>
      <c r="Q15" s="57">
        <v>59</v>
      </c>
      <c r="R15" s="57">
        <v>50</v>
      </c>
      <c r="S15" s="57">
        <v>48</v>
      </c>
      <c r="T15" s="57">
        <v>52</v>
      </c>
      <c r="U15" s="57">
        <v>57</v>
      </c>
      <c r="V15" s="57">
        <v>63</v>
      </c>
      <c r="W15" s="57">
        <v>68</v>
      </c>
      <c r="X15" s="57">
        <v>74</v>
      </c>
      <c r="Y15" s="57">
        <v>78</v>
      </c>
      <c r="Z15" s="58"/>
      <c r="AA15" s="59">
        <f t="shared" si="0"/>
        <v>1100</v>
      </c>
    </row>
    <row r="16" spans="1:27" ht="30" customHeight="1" thickBot="1" x14ac:dyDescent="0.25">
      <c r="A16" s="60" t="s">
        <v>12</v>
      </c>
      <c r="B16" s="61">
        <f>IF(LEN(B$2)&gt;0,SUM(B10:B15),"")</f>
        <v>3105.703</v>
      </c>
      <c r="C16" s="62">
        <f t="shared" ref="C16:Z16" si="1">IF(LEN(C$2)&gt;0,SUM(C10:C15),"")</f>
        <v>2912.82</v>
      </c>
      <c r="D16" s="62">
        <f t="shared" si="1"/>
        <v>2748.7620000000002</v>
      </c>
      <c r="E16" s="62">
        <f t="shared" si="1"/>
        <v>2711.0050000000001</v>
      </c>
      <c r="F16" s="62">
        <f t="shared" si="1"/>
        <v>2774.4850000000001</v>
      </c>
      <c r="G16" s="62">
        <f t="shared" si="1"/>
        <v>2846.462</v>
      </c>
      <c r="H16" s="62">
        <f t="shared" si="1"/>
        <v>2999.6469999999999</v>
      </c>
      <c r="I16" s="62">
        <f t="shared" si="1"/>
        <v>3456.1260000000002</v>
      </c>
      <c r="J16" s="62">
        <f t="shared" si="1"/>
        <v>3741.2160000000003</v>
      </c>
      <c r="K16" s="62">
        <f t="shared" si="1"/>
        <v>4285.5940000000001</v>
      </c>
      <c r="L16" s="62">
        <f t="shared" si="1"/>
        <v>4757.6430000000009</v>
      </c>
      <c r="M16" s="62">
        <f t="shared" si="1"/>
        <v>4909.2759999999989</v>
      </c>
      <c r="N16" s="62">
        <f t="shared" si="1"/>
        <v>4804.0739999999996</v>
      </c>
      <c r="O16" s="62">
        <f t="shared" si="1"/>
        <v>4446.6619999999984</v>
      </c>
      <c r="P16" s="62">
        <f t="shared" si="1"/>
        <v>3935.4120000000003</v>
      </c>
      <c r="Q16" s="62">
        <f t="shared" si="1"/>
        <v>3671.2649999999994</v>
      </c>
      <c r="R16" s="62">
        <f t="shared" si="1"/>
        <v>3760.2480000000005</v>
      </c>
      <c r="S16" s="62">
        <f t="shared" si="1"/>
        <v>4742.1650000000009</v>
      </c>
      <c r="T16" s="62">
        <f t="shared" si="1"/>
        <v>5306.6539999999995</v>
      </c>
      <c r="U16" s="62">
        <f t="shared" si="1"/>
        <v>5230.9849999999997</v>
      </c>
      <c r="V16" s="62">
        <f t="shared" si="1"/>
        <v>4856.7</v>
      </c>
      <c r="W16" s="62">
        <f t="shared" si="1"/>
        <v>4227.5320000000002</v>
      </c>
      <c r="X16" s="62">
        <f t="shared" si="1"/>
        <v>3832.68</v>
      </c>
      <c r="Y16" s="62">
        <f t="shared" si="1"/>
        <v>3628.9580000000001</v>
      </c>
      <c r="Z16" s="63" t="str">
        <f t="shared" si="1"/>
        <v/>
      </c>
      <c r="AA16" s="64">
        <f>SUM(AA10:AA15)</f>
        <v>93692.074000000008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0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0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1676.4</v>
      </c>
      <c r="C28" s="72">
        <v>1672.4</v>
      </c>
      <c r="D28" s="72">
        <v>1673.4</v>
      </c>
      <c r="E28" s="72">
        <v>1676.4</v>
      </c>
      <c r="F28" s="72">
        <v>1685.4</v>
      </c>
      <c r="G28" s="72">
        <v>1709.4</v>
      </c>
      <c r="H28" s="72">
        <v>1898.4</v>
      </c>
      <c r="I28" s="72">
        <v>2225.9</v>
      </c>
      <c r="J28" s="72">
        <v>2459.9</v>
      </c>
      <c r="K28" s="72">
        <v>2670.9</v>
      </c>
      <c r="L28" s="72">
        <v>2871.9</v>
      </c>
      <c r="M28" s="72">
        <v>2935.9</v>
      </c>
      <c r="N28" s="72">
        <v>2899.9</v>
      </c>
      <c r="O28" s="72">
        <v>2746.9</v>
      </c>
      <c r="P28" s="72">
        <v>2513.9</v>
      </c>
      <c r="Q28" s="72">
        <v>2305.9</v>
      </c>
      <c r="R28" s="72">
        <v>2195.9</v>
      </c>
      <c r="S28" s="72">
        <v>2201.9</v>
      </c>
      <c r="T28" s="72">
        <v>2667.9</v>
      </c>
      <c r="U28" s="72">
        <v>2553.9</v>
      </c>
      <c r="V28" s="72">
        <v>2344.9</v>
      </c>
      <c r="W28" s="72">
        <v>2315.9</v>
      </c>
      <c r="X28" s="72">
        <v>2218.4</v>
      </c>
      <c r="Y28" s="72">
        <v>2014.4</v>
      </c>
      <c r="Z28" s="73"/>
      <c r="AA28" s="74">
        <f>SUM(B28:Z28)</f>
        <v>54136.10000000002</v>
      </c>
    </row>
    <row r="29" spans="1:27" ht="24.95" customHeight="1" x14ac:dyDescent="0.2">
      <c r="A29" s="75" t="s">
        <v>23</v>
      </c>
      <c r="B29" s="76">
        <v>805.61400000000003</v>
      </c>
      <c r="C29" s="77">
        <v>1006.731</v>
      </c>
      <c r="D29" s="77">
        <v>868.78300000000002</v>
      </c>
      <c r="E29" s="77">
        <v>813.22400000000005</v>
      </c>
      <c r="F29" s="77">
        <v>867.70399999999995</v>
      </c>
      <c r="G29" s="77">
        <v>923.68100000000004</v>
      </c>
      <c r="H29" s="77">
        <v>1160.53</v>
      </c>
      <c r="I29" s="77">
        <v>1615.424</v>
      </c>
      <c r="J29" s="77">
        <v>2003.316</v>
      </c>
      <c r="K29" s="77">
        <v>2293.694</v>
      </c>
      <c r="L29" s="77">
        <v>2475.7429999999999</v>
      </c>
      <c r="M29" s="77">
        <v>2578.3760000000002</v>
      </c>
      <c r="N29" s="77">
        <v>2502.174</v>
      </c>
      <c r="O29" s="77">
        <v>2301.7620000000002</v>
      </c>
      <c r="P29" s="77">
        <v>2034.5119999999999</v>
      </c>
      <c r="Q29" s="77">
        <v>1705.365</v>
      </c>
      <c r="R29" s="77">
        <v>1276.348</v>
      </c>
      <c r="S29" s="77">
        <v>1720.2650000000001</v>
      </c>
      <c r="T29" s="77">
        <v>1786.7539999999999</v>
      </c>
      <c r="U29" s="77">
        <v>1816.085</v>
      </c>
      <c r="V29" s="77">
        <v>1753.8</v>
      </c>
      <c r="W29" s="77">
        <v>1142.6320000000001</v>
      </c>
      <c r="X29" s="77">
        <v>940.28</v>
      </c>
      <c r="Y29" s="77">
        <v>910.55799999999999</v>
      </c>
      <c r="Z29" s="78"/>
      <c r="AA29" s="79">
        <f>SUM(B29:Z29)</f>
        <v>37303.354999999996</v>
      </c>
    </row>
    <row r="30" spans="1:27" ht="24.95" customHeight="1" x14ac:dyDescent="0.2">
      <c r="A30" s="82" t="s">
        <v>24</v>
      </c>
      <c r="B30" s="80">
        <v>1486.6890000000001</v>
      </c>
      <c r="C30" s="81">
        <v>1153.6890000000001</v>
      </c>
      <c r="D30" s="81">
        <v>1121.579</v>
      </c>
      <c r="E30" s="81">
        <v>1111.3810000000001</v>
      </c>
      <c r="F30" s="81">
        <v>1111.3810000000001</v>
      </c>
      <c r="G30" s="81">
        <v>1102.3810000000001</v>
      </c>
      <c r="H30" s="81">
        <v>872.38099999999997</v>
      </c>
      <c r="I30" s="81">
        <v>547.80200000000002</v>
      </c>
      <c r="J30" s="81">
        <v>42</v>
      </c>
      <c r="K30" s="81">
        <v>42</v>
      </c>
      <c r="L30" s="81">
        <v>42</v>
      </c>
      <c r="M30" s="81">
        <v>42</v>
      </c>
      <c r="N30" s="81">
        <v>42</v>
      </c>
      <c r="O30" s="81">
        <v>42</v>
      </c>
      <c r="P30" s="81">
        <v>42</v>
      </c>
      <c r="Q30" s="81">
        <v>367</v>
      </c>
      <c r="R30" s="81">
        <v>1084</v>
      </c>
      <c r="S30" s="81">
        <v>1649</v>
      </c>
      <c r="T30" s="81">
        <v>1769</v>
      </c>
      <c r="U30" s="81">
        <v>1769</v>
      </c>
      <c r="V30" s="81">
        <v>1689</v>
      </c>
      <c r="W30" s="81">
        <v>1609</v>
      </c>
      <c r="X30" s="81">
        <v>1499</v>
      </c>
      <c r="Y30" s="81">
        <v>1499</v>
      </c>
      <c r="Z30" s="83"/>
      <c r="AA30" s="84">
        <f>SUM(B30:Z30)</f>
        <v>21735.283000000003</v>
      </c>
    </row>
    <row r="31" spans="1:27" ht="30" customHeight="1" thickBot="1" x14ac:dyDescent="0.25">
      <c r="A31" s="60" t="s">
        <v>25</v>
      </c>
      <c r="B31" s="61">
        <f>IF(LEN(B$2)&gt;0,SUM(B28:B30),"")</f>
        <v>3968.7030000000004</v>
      </c>
      <c r="C31" s="62">
        <f t="shared" ref="C31:Z31" si="4">IF(LEN(C$2)&gt;0,SUM(C28:C30),"")</f>
        <v>3832.8200000000006</v>
      </c>
      <c r="D31" s="62">
        <f t="shared" si="4"/>
        <v>3663.7619999999997</v>
      </c>
      <c r="E31" s="62">
        <f t="shared" si="4"/>
        <v>3601.0050000000001</v>
      </c>
      <c r="F31" s="62">
        <f t="shared" si="4"/>
        <v>3664.4850000000006</v>
      </c>
      <c r="G31" s="62">
        <f t="shared" si="4"/>
        <v>3735.4620000000004</v>
      </c>
      <c r="H31" s="62">
        <f t="shared" si="4"/>
        <v>3931.3110000000001</v>
      </c>
      <c r="I31" s="62">
        <f t="shared" si="4"/>
        <v>4389.1260000000002</v>
      </c>
      <c r="J31" s="62">
        <f t="shared" si="4"/>
        <v>4505.2160000000003</v>
      </c>
      <c r="K31" s="62">
        <f t="shared" si="4"/>
        <v>5006.5940000000001</v>
      </c>
      <c r="L31" s="62">
        <f t="shared" si="4"/>
        <v>5389.643</v>
      </c>
      <c r="M31" s="62">
        <f t="shared" si="4"/>
        <v>5556.2759999999998</v>
      </c>
      <c r="N31" s="62">
        <f t="shared" si="4"/>
        <v>5444.0740000000005</v>
      </c>
      <c r="O31" s="62">
        <f t="shared" si="4"/>
        <v>5090.6620000000003</v>
      </c>
      <c r="P31" s="62">
        <f t="shared" si="4"/>
        <v>4590.4120000000003</v>
      </c>
      <c r="Q31" s="62">
        <f t="shared" si="4"/>
        <v>4378.2650000000003</v>
      </c>
      <c r="R31" s="62">
        <f t="shared" si="4"/>
        <v>4556.2479999999996</v>
      </c>
      <c r="S31" s="62">
        <f t="shared" si="4"/>
        <v>5571.165</v>
      </c>
      <c r="T31" s="62">
        <f t="shared" si="4"/>
        <v>6223.6540000000005</v>
      </c>
      <c r="U31" s="62">
        <f t="shared" si="4"/>
        <v>6138.9850000000006</v>
      </c>
      <c r="V31" s="62">
        <f t="shared" si="4"/>
        <v>5787.7</v>
      </c>
      <c r="W31" s="62">
        <f t="shared" si="4"/>
        <v>5067.5320000000002</v>
      </c>
      <c r="X31" s="62">
        <f t="shared" si="4"/>
        <v>4657.68</v>
      </c>
      <c r="Y31" s="62">
        <f t="shared" si="4"/>
        <v>4423.9580000000005</v>
      </c>
      <c r="Z31" s="63" t="str">
        <f t="shared" si="4"/>
        <v/>
      </c>
      <c r="AA31" s="64">
        <f>SUM(AA28:AA30)</f>
        <v>113174.73800000001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>
        <v>333</v>
      </c>
      <c r="C34" s="95">
        <v>350</v>
      </c>
      <c r="D34" s="95">
        <v>360</v>
      </c>
      <c r="E34" s="95">
        <v>360</v>
      </c>
      <c r="F34" s="95">
        <v>360</v>
      </c>
      <c r="G34" s="95">
        <v>360</v>
      </c>
      <c r="H34" s="95">
        <v>361.66399999999999</v>
      </c>
      <c r="I34" s="95">
        <v>363</v>
      </c>
      <c r="J34" s="95">
        <v>265</v>
      </c>
      <c r="K34" s="95">
        <v>246</v>
      </c>
      <c r="L34" s="95">
        <v>188</v>
      </c>
      <c r="M34" s="95">
        <v>188</v>
      </c>
      <c r="N34" s="95">
        <v>208</v>
      </c>
      <c r="O34" s="95">
        <v>211</v>
      </c>
      <c r="P34" s="95">
        <v>229</v>
      </c>
      <c r="Q34" s="95">
        <v>243</v>
      </c>
      <c r="R34" s="95">
        <v>256</v>
      </c>
      <c r="S34" s="95">
        <v>315</v>
      </c>
      <c r="T34" s="95">
        <v>357</v>
      </c>
      <c r="U34" s="95">
        <v>368</v>
      </c>
      <c r="V34" s="95">
        <v>381</v>
      </c>
      <c r="W34" s="95">
        <v>329</v>
      </c>
      <c r="X34" s="95">
        <v>314</v>
      </c>
      <c r="Y34" s="95">
        <v>295</v>
      </c>
      <c r="Z34" s="96"/>
      <c r="AA34" s="74">
        <f t="shared" ref="AA34:AA39" si="5">SUM(B34:Z34)</f>
        <v>7240.6639999999998</v>
      </c>
    </row>
    <row r="35" spans="1:27" ht="24.95" customHeight="1" x14ac:dyDescent="0.2">
      <c r="A35" s="97" t="s">
        <v>28</v>
      </c>
      <c r="B35" s="98">
        <v>475</v>
      </c>
      <c r="C35" s="99">
        <v>515</v>
      </c>
      <c r="D35" s="99">
        <v>515</v>
      </c>
      <c r="E35" s="99">
        <v>515</v>
      </c>
      <c r="F35" s="99">
        <v>515</v>
      </c>
      <c r="G35" s="99">
        <v>514</v>
      </c>
      <c r="H35" s="99">
        <v>515</v>
      </c>
      <c r="I35" s="99">
        <v>515</v>
      </c>
      <c r="J35" s="99">
        <v>444</v>
      </c>
      <c r="K35" s="99">
        <v>420</v>
      </c>
      <c r="L35" s="99">
        <v>389</v>
      </c>
      <c r="M35" s="99">
        <v>404</v>
      </c>
      <c r="N35" s="99">
        <v>422</v>
      </c>
      <c r="O35" s="99">
        <v>423</v>
      </c>
      <c r="P35" s="99">
        <v>416</v>
      </c>
      <c r="Q35" s="99">
        <v>439</v>
      </c>
      <c r="R35" s="99">
        <v>515</v>
      </c>
      <c r="S35" s="99">
        <v>495</v>
      </c>
      <c r="T35" s="99">
        <v>505</v>
      </c>
      <c r="U35" s="99">
        <v>485</v>
      </c>
      <c r="V35" s="99">
        <v>495</v>
      </c>
      <c r="W35" s="99">
        <v>456</v>
      </c>
      <c r="X35" s="99">
        <v>456</v>
      </c>
      <c r="Y35" s="99">
        <v>450</v>
      </c>
      <c r="Z35" s="100"/>
      <c r="AA35" s="79">
        <f t="shared" si="5"/>
        <v>11293</v>
      </c>
    </row>
    <row r="36" spans="1:27" ht="24.95" customHeight="1" x14ac:dyDescent="0.2">
      <c r="A36" s="97" t="s">
        <v>29</v>
      </c>
      <c r="B36" s="98">
        <v>1000</v>
      </c>
      <c r="C36" s="99">
        <v>1000</v>
      </c>
      <c r="D36" s="99">
        <v>1000</v>
      </c>
      <c r="E36" s="99">
        <v>1000</v>
      </c>
      <c r="F36" s="99">
        <v>1000</v>
      </c>
      <c r="G36" s="99">
        <v>1000</v>
      </c>
      <c r="H36" s="99">
        <v>1000</v>
      </c>
      <c r="I36" s="99">
        <v>869</v>
      </c>
      <c r="J36" s="99">
        <v>950</v>
      </c>
      <c r="K36" s="99">
        <v>780.4</v>
      </c>
      <c r="L36" s="99">
        <v>5</v>
      </c>
      <c r="M36" s="99">
        <v>5</v>
      </c>
      <c r="N36" s="99">
        <v>159.4</v>
      </c>
      <c r="O36" s="99">
        <v>41.5</v>
      </c>
      <c r="P36" s="99">
        <v>50.7</v>
      </c>
      <c r="Q36" s="99">
        <v>950</v>
      </c>
      <c r="R36" s="99">
        <v>950</v>
      </c>
      <c r="S36" s="99">
        <v>282.7</v>
      </c>
      <c r="T36" s="99">
        <v>212.6</v>
      </c>
      <c r="U36" s="99">
        <v>264.89999999999998</v>
      </c>
      <c r="V36" s="99">
        <v>381.2</v>
      </c>
      <c r="W36" s="99">
        <v>734.8</v>
      </c>
      <c r="X36" s="99">
        <v>810.9</v>
      </c>
      <c r="Y36" s="99">
        <v>642.9</v>
      </c>
      <c r="Z36" s="100"/>
      <c r="AA36" s="79">
        <f t="shared" si="5"/>
        <v>15091</v>
      </c>
    </row>
    <row r="37" spans="1:27" ht="24.95" customHeight="1" x14ac:dyDescent="0.2">
      <c r="A37" s="97" t="s">
        <v>30</v>
      </c>
      <c r="B37" s="98">
        <v>50</v>
      </c>
      <c r="C37" s="99">
        <v>50</v>
      </c>
      <c r="D37" s="99">
        <v>35</v>
      </c>
      <c r="E37" s="99">
        <v>10</v>
      </c>
      <c r="F37" s="99">
        <v>10</v>
      </c>
      <c r="G37" s="99">
        <v>10</v>
      </c>
      <c r="H37" s="99">
        <v>50</v>
      </c>
      <c r="I37" s="99">
        <v>50</v>
      </c>
      <c r="J37" s="99">
        <v>50</v>
      </c>
      <c r="K37" s="99">
        <v>50</v>
      </c>
      <c r="L37" s="99">
        <v>50</v>
      </c>
      <c r="M37" s="99">
        <v>50</v>
      </c>
      <c r="N37" s="99">
        <v>5</v>
      </c>
      <c r="O37" s="99">
        <v>5</v>
      </c>
      <c r="P37" s="99">
        <v>5</v>
      </c>
      <c r="Q37" s="99">
        <v>20</v>
      </c>
      <c r="R37" s="99">
        <v>20</v>
      </c>
      <c r="S37" s="99">
        <v>14</v>
      </c>
      <c r="T37" s="99">
        <v>50</v>
      </c>
      <c r="U37" s="99">
        <v>50</v>
      </c>
      <c r="V37" s="99">
        <v>50</v>
      </c>
      <c r="W37" s="99">
        <v>50</v>
      </c>
      <c r="X37" s="99">
        <v>50</v>
      </c>
      <c r="Y37" s="99">
        <v>45</v>
      </c>
      <c r="Z37" s="100"/>
      <c r="AA37" s="79">
        <f t="shared" si="5"/>
        <v>829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>
        <v>222.2</v>
      </c>
      <c r="M38" s="99">
        <v>190.4</v>
      </c>
      <c r="N38" s="99">
        <v>92.6</v>
      </c>
      <c r="O38" s="99">
        <v>447.9</v>
      </c>
      <c r="P38" s="99">
        <v>500</v>
      </c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1453.1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1858</v>
      </c>
      <c r="C39" s="88">
        <f t="shared" si="6"/>
        <v>1915</v>
      </c>
      <c r="D39" s="88">
        <f t="shared" si="6"/>
        <v>1910</v>
      </c>
      <c r="E39" s="88">
        <f t="shared" si="6"/>
        <v>1885</v>
      </c>
      <c r="F39" s="88">
        <f t="shared" si="6"/>
        <v>1885</v>
      </c>
      <c r="G39" s="88">
        <f t="shared" si="6"/>
        <v>1884</v>
      </c>
      <c r="H39" s="88">
        <f t="shared" si="6"/>
        <v>1926.664</v>
      </c>
      <c r="I39" s="88">
        <f t="shared" si="6"/>
        <v>1797</v>
      </c>
      <c r="J39" s="88">
        <f t="shared" si="6"/>
        <v>1709</v>
      </c>
      <c r="K39" s="88">
        <f t="shared" si="6"/>
        <v>1496.4</v>
      </c>
      <c r="L39" s="88">
        <f t="shared" si="6"/>
        <v>854.2</v>
      </c>
      <c r="M39" s="88">
        <f t="shared" si="6"/>
        <v>837.4</v>
      </c>
      <c r="N39" s="88">
        <f t="shared" si="6"/>
        <v>887</v>
      </c>
      <c r="O39" s="88">
        <f t="shared" si="6"/>
        <v>1128.4000000000001</v>
      </c>
      <c r="P39" s="88">
        <f t="shared" si="6"/>
        <v>1200.7</v>
      </c>
      <c r="Q39" s="88">
        <f t="shared" si="6"/>
        <v>1652</v>
      </c>
      <c r="R39" s="88">
        <f t="shared" si="6"/>
        <v>1741</v>
      </c>
      <c r="S39" s="88">
        <f t="shared" si="6"/>
        <v>1106.7</v>
      </c>
      <c r="T39" s="88">
        <f t="shared" si="6"/>
        <v>1124.5999999999999</v>
      </c>
      <c r="U39" s="88">
        <f t="shared" si="6"/>
        <v>1167.9000000000001</v>
      </c>
      <c r="V39" s="88">
        <f t="shared" si="6"/>
        <v>1307.2</v>
      </c>
      <c r="W39" s="88">
        <f t="shared" si="6"/>
        <v>1569.8</v>
      </c>
      <c r="X39" s="88">
        <f t="shared" si="6"/>
        <v>1630.9</v>
      </c>
      <c r="Y39" s="88">
        <f t="shared" si="6"/>
        <v>1432.9</v>
      </c>
      <c r="Z39" s="89" t="str">
        <f t="shared" si="6"/>
        <v/>
      </c>
      <c r="AA39" s="90">
        <f t="shared" si="5"/>
        <v>35906.76400000001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>
        <v>995</v>
      </c>
      <c r="C44" s="99">
        <v>995</v>
      </c>
      <c r="D44" s="99">
        <v>995</v>
      </c>
      <c r="E44" s="99">
        <v>995</v>
      </c>
      <c r="F44" s="99">
        <v>995</v>
      </c>
      <c r="G44" s="99">
        <v>995</v>
      </c>
      <c r="H44" s="99">
        <v>995</v>
      </c>
      <c r="I44" s="99">
        <v>864</v>
      </c>
      <c r="J44" s="99">
        <v>945</v>
      </c>
      <c r="K44" s="99">
        <v>775.4</v>
      </c>
      <c r="L44" s="99"/>
      <c r="M44" s="99"/>
      <c r="N44" s="99">
        <v>154.4</v>
      </c>
      <c r="O44" s="99">
        <v>36.5</v>
      </c>
      <c r="P44" s="99">
        <v>45.7</v>
      </c>
      <c r="Q44" s="99">
        <v>945</v>
      </c>
      <c r="R44" s="99">
        <v>945</v>
      </c>
      <c r="S44" s="99">
        <v>277.7</v>
      </c>
      <c r="T44" s="99">
        <v>207.6</v>
      </c>
      <c r="U44" s="99">
        <v>259.89999999999998</v>
      </c>
      <c r="V44" s="99">
        <v>376.2</v>
      </c>
      <c r="W44" s="99">
        <v>729.8</v>
      </c>
      <c r="X44" s="99">
        <v>805.9</v>
      </c>
      <c r="Y44" s="99">
        <v>637.9</v>
      </c>
      <c r="Z44" s="100"/>
      <c r="AA44" s="79">
        <f t="shared" si="7"/>
        <v>14971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>
        <v>222.2</v>
      </c>
      <c r="M46" s="99">
        <v>190.4</v>
      </c>
      <c r="N46" s="99">
        <v>92.6</v>
      </c>
      <c r="O46" s="99">
        <v>447.9</v>
      </c>
      <c r="P46" s="99">
        <v>500</v>
      </c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1453.1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995</v>
      </c>
      <c r="C48" s="88">
        <f t="shared" ref="C48:Z48" si="8">IF(LEN(C$2)&gt;0,SUM(C42:C47),"")</f>
        <v>995</v>
      </c>
      <c r="D48" s="88">
        <f t="shared" si="8"/>
        <v>995</v>
      </c>
      <c r="E48" s="88">
        <f t="shared" si="8"/>
        <v>995</v>
      </c>
      <c r="F48" s="88">
        <f t="shared" si="8"/>
        <v>995</v>
      </c>
      <c r="G48" s="88">
        <f t="shared" si="8"/>
        <v>995</v>
      </c>
      <c r="H48" s="88">
        <f t="shared" si="8"/>
        <v>995</v>
      </c>
      <c r="I48" s="88">
        <f t="shared" si="8"/>
        <v>864</v>
      </c>
      <c r="J48" s="88">
        <f t="shared" si="8"/>
        <v>945</v>
      </c>
      <c r="K48" s="88">
        <f t="shared" si="8"/>
        <v>775.4</v>
      </c>
      <c r="L48" s="88">
        <f t="shared" si="8"/>
        <v>222.2</v>
      </c>
      <c r="M48" s="88">
        <f t="shared" si="8"/>
        <v>190.4</v>
      </c>
      <c r="N48" s="88">
        <f t="shared" si="8"/>
        <v>247</v>
      </c>
      <c r="O48" s="88">
        <f t="shared" si="8"/>
        <v>484.4</v>
      </c>
      <c r="P48" s="88">
        <f t="shared" si="8"/>
        <v>545.70000000000005</v>
      </c>
      <c r="Q48" s="88">
        <f t="shared" si="8"/>
        <v>945</v>
      </c>
      <c r="R48" s="88">
        <f t="shared" si="8"/>
        <v>945</v>
      </c>
      <c r="S48" s="88">
        <f t="shared" si="8"/>
        <v>277.7</v>
      </c>
      <c r="T48" s="88">
        <f t="shared" si="8"/>
        <v>207.6</v>
      </c>
      <c r="U48" s="88">
        <f t="shared" si="8"/>
        <v>259.89999999999998</v>
      </c>
      <c r="V48" s="88">
        <f t="shared" si="8"/>
        <v>376.2</v>
      </c>
      <c r="W48" s="88">
        <f t="shared" si="8"/>
        <v>729.8</v>
      </c>
      <c r="X48" s="88">
        <f t="shared" si="8"/>
        <v>805.9</v>
      </c>
      <c r="Y48" s="88">
        <f t="shared" si="8"/>
        <v>637.9</v>
      </c>
      <c r="Z48" s="89" t="str">
        <f t="shared" si="8"/>
        <v/>
      </c>
      <c r="AA48" s="90">
        <f t="shared" si="7"/>
        <v>16424.100000000002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4963.7029999999995</v>
      </c>
      <c r="C51" s="88">
        <f t="shared" si="10"/>
        <v>4827.82</v>
      </c>
      <c r="D51" s="88">
        <f t="shared" si="10"/>
        <v>4658.7620000000006</v>
      </c>
      <c r="E51" s="88">
        <f t="shared" si="10"/>
        <v>4596.0050000000001</v>
      </c>
      <c r="F51" s="88">
        <f t="shared" si="10"/>
        <v>4659.4850000000006</v>
      </c>
      <c r="G51" s="88">
        <f t="shared" si="10"/>
        <v>4730.4619999999995</v>
      </c>
      <c r="H51" s="88">
        <f t="shared" si="10"/>
        <v>4926.3109999999997</v>
      </c>
      <c r="I51" s="88">
        <f t="shared" si="10"/>
        <v>5253.1260000000002</v>
      </c>
      <c r="J51" s="88">
        <f t="shared" si="10"/>
        <v>5450.2160000000003</v>
      </c>
      <c r="K51" s="88">
        <f t="shared" si="10"/>
        <v>5781.9940000000006</v>
      </c>
      <c r="L51" s="88">
        <f t="shared" si="10"/>
        <v>5611.8430000000008</v>
      </c>
      <c r="M51" s="88">
        <f t="shared" si="10"/>
        <v>5746.6759999999986</v>
      </c>
      <c r="N51" s="88">
        <f t="shared" si="10"/>
        <v>5691.0739999999996</v>
      </c>
      <c r="O51" s="88">
        <f t="shared" si="10"/>
        <v>5575.0619999999981</v>
      </c>
      <c r="P51" s="88">
        <f t="shared" si="10"/>
        <v>5136.1120000000001</v>
      </c>
      <c r="Q51" s="88">
        <f t="shared" si="10"/>
        <v>5323.2649999999994</v>
      </c>
      <c r="R51" s="88">
        <f t="shared" si="10"/>
        <v>5501.2480000000005</v>
      </c>
      <c r="S51" s="88">
        <f t="shared" si="10"/>
        <v>5848.8650000000007</v>
      </c>
      <c r="T51" s="88">
        <f t="shared" si="10"/>
        <v>6431.253999999999</v>
      </c>
      <c r="U51" s="88">
        <f t="shared" si="10"/>
        <v>6398.8850000000002</v>
      </c>
      <c r="V51" s="88">
        <f t="shared" si="10"/>
        <v>6163.9</v>
      </c>
      <c r="W51" s="88">
        <f t="shared" si="10"/>
        <v>5797.3320000000003</v>
      </c>
      <c r="X51" s="88">
        <f t="shared" si="10"/>
        <v>5463.58</v>
      </c>
      <c r="Y51" s="88">
        <f t="shared" si="10"/>
        <v>5061.8580000000002</v>
      </c>
      <c r="Z51" s="89" t="str">
        <f t="shared" si="10"/>
        <v/>
      </c>
      <c r="AA51" s="104">
        <f>SUM(B51:Z51)</f>
        <v>129598.83799999999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4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45368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4963.7030000000004</v>
      </c>
      <c r="C4" s="18">
        <v>4827.819999999997</v>
      </c>
      <c r="D4" s="18">
        <v>4658.7620000000015</v>
      </c>
      <c r="E4" s="18">
        <v>4596.005000000001</v>
      </c>
      <c r="F4" s="18">
        <v>4659.4850000000024</v>
      </c>
      <c r="G4" s="18">
        <v>4730.4620000000004</v>
      </c>
      <c r="H4" s="18">
        <v>4926.3110000000006</v>
      </c>
      <c r="I4" s="18">
        <v>5253.1490000000003</v>
      </c>
      <c r="J4" s="18">
        <v>5450.2079999999978</v>
      </c>
      <c r="K4" s="18">
        <v>5781.9870000000001</v>
      </c>
      <c r="L4" s="18">
        <v>5611.8370000000004</v>
      </c>
      <c r="M4" s="18">
        <v>5746.7209999999995</v>
      </c>
      <c r="N4" s="18">
        <v>5691.1170000000011</v>
      </c>
      <c r="O4" s="18">
        <v>5575.0840000000017</v>
      </c>
      <c r="P4" s="18">
        <v>5136.0969999999998</v>
      </c>
      <c r="Q4" s="18">
        <v>5323.2250000000013</v>
      </c>
      <c r="R4" s="18">
        <v>5501.2099999999973</v>
      </c>
      <c r="S4" s="18">
        <v>5848.8850000000011</v>
      </c>
      <c r="T4" s="18">
        <v>6431.2190000000001</v>
      </c>
      <c r="U4" s="18">
        <v>6398.8820000000014</v>
      </c>
      <c r="V4" s="18">
        <v>6163.9229999999998</v>
      </c>
      <c r="W4" s="18">
        <v>5797.3489999999983</v>
      </c>
      <c r="X4" s="18">
        <v>5463.5530000000008</v>
      </c>
      <c r="Y4" s="18">
        <v>5061.8230000000021</v>
      </c>
      <c r="Z4" s="19"/>
      <c r="AA4" s="20">
        <f>SUM(B4:Z4)</f>
        <v>129598.81699999998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74.459999999999994</v>
      </c>
      <c r="C7" s="28">
        <v>74.97</v>
      </c>
      <c r="D7" s="28">
        <v>74.39</v>
      </c>
      <c r="E7" s="28">
        <v>74.209999999999994</v>
      </c>
      <c r="F7" s="28">
        <v>63.48</v>
      </c>
      <c r="G7" s="28">
        <v>74.11</v>
      </c>
      <c r="H7" s="28">
        <v>69.989999999999995</v>
      </c>
      <c r="I7" s="28">
        <v>54.22</v>
      </c>
      <c r="J7" s="28">
        <v>75</v>
      </c>
      <c r="K7" s="28">
        <v>46.25</v>
      </c>
      <c r="L7" s="28">
        <v>39.200000000000003</v>
      </c>
      <c r="M7" s="28">
        <v>34.78</v>
      </c>
      <c r="N7" s="28">
        <v>37.71</v>
      </c>
      <c r="O7" s="28">
        <v>29.36</v>
      </c>
      <c r="P7" s="28">
        <v>45.03</v>
      </c>
      <c r="Q7" s="28">
        <v>53.26</v>
      </c>
      <c r="R7" s="28">
        <v>70.819999999999993</v>
      </c>
      <c r="S7" s="28">
        <v>79.36</v>
      </c>
      <c r="T7" s="28">
        <v>89.06</v>
      </c>
      <c r="U7" s="28">
        <v>87.37</v>
      </c>
      <c r="V7" s="28">
        <v>77.89</v>
      </c>
      <c r="W7" s="28">
        <v>72.33</v>
      </c>
      <c r="X7" s="28">
        <v>72.099999999999994</v>
      </c>
      <c r="Y7" s="28">
        <v>65.91</v>
      </c>
      <c r="Z7" s="29"/>
      <c r="AA7" s="30">
        <f>IF(SUM(B7:Z7)&lt;&gt;0,AVERAGEIF(B7:Z7,"&lt;&gt;"""),"")</f>
        <v>63.969166666666659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9">
        <f t="shared" si="0"/>
        <v>0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0</v>
      </c>
      <c r="C16" s="62">
        <f t="shared" ref="C16:Z16" si="1">IF(LEN(C$2)&gt;0,SUM(C10:C15),"")</f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0</v>
      </c>
      <c r="Z16" s="63" t="str">
        <f t="shared" si="1"/>
        <v/>
      </c>
      <c r="AA16" s="64">
        <f>SUM(AA10:AA15)</f>
        <v>0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>
        <v>938.8</v>
      </c>
      <c r="C19" s="72">
        <v>920.54100000000005</v>
      </c>
      <c r="D19" s="72">
        <v>898.428</v>
      </c>
      <c r="E19" s="72">
        <v>906.54099999999994</v>
      </c>
      <c r="F19" s="72">
        <v>908.78899999999999</v>
      </c>
      <c r="G19" s="72">
        <v>909.822</v>
      </c>
      <c r="H19" s="72">
        <v>907.30500000000006</v>
      </c>
      <c r="I19" s="72">
        <v>929.678</v>
      </c>
      <c r="J19" s="72">
        <v>933.54600000000005</v>
      </c>
      <c r="K19" s="72">
        <v>935.46799999999985</v>
      </c>
      <c r="L19" s="72">
        <v>945.66800000000001</v>
      </c>
      <c r="M19" s="72">
        <v>938.88400000000001</v>
      </c>
      <c r="N19" s="72">
        <v>893.80000000000007</v>
      </c>
      <c r="O19" s="72">
        <v>888.98199999999997</v>
      </c>
      <c r="P19" s="72">
        <v>862.14</v>
      </c>
      <c r="Q19" s="72">
        <v>856.37800000000004</v>
      </c>
      <c r="R19" s="72">
        <v>833.74799999999993</v>
      </c>
      <c r="S19" s="72">
        <v>752.33299999999997</v>
      </c>
      <c r="T19" s="72">
        <v>755.86299999999994</v>
      </c>
      <c r="U19" s="72">
        <v>727.99599999999998</v>
      </c>
      <c r="V19" s="72">
        <v>735.94400000000007</v>
      </c>
      <c r="W19" s="72">
        <v>808.19200000000001</v>
      </c>
      <c r="X19" s="72">
        <v>894.22599999999989</v>
      </c>
      <c r="Y19" s="72">
        <v>905.005</v>
      </c>
      <c r="Z19" s="73"/>
      <c r="AA19" s="74">
        <f t="shared" ref="AA19:AA24" si="2">SUM(B19:Z19)</f>
        <v>20988.076999999994</v>
      </c>
    </row>
    <row r="20" spans="1:27" ht="24.95" customHeight="1" x14ac:dyDescent="0.2">
      <c r="A20" s="75" t="s">
        <v>15</v>
      </c>
      <c r="B20" s="76">
        <v>789.79900000000009</v>
      </c>
      <c r="C20" s="77">
        <v>772.51400000000012</v>
      </c>
      <c r="D20" s="77">
        <v>764.40000000000009</v>
      </c>
      <c r="E20" s="77">
        <v>756.654</v>
      </c>
      <c r="F20" s="77">
        <v>770.43599999999992</v>
      </c>
      <c r="G20" s="77">
        <v>786.46900000000016</v>
      </c>
      <c r="H20" s="77">
        <v>805.68900000000008</v>
      </c>
      <c r="I20" s="77">
        <v>817.85</v>
      </c>
      <c r="J20" s="77">
        <v>816.40599999999995</v>
      </c>
      <c r="K20" s="77">
        <v>810.72699999999998</v>
      </c>
      <c r="L20" s="77">
        <v>802.43000000000006</v>
      </c>
      <c r="M20" s="77">
        <v>796.54099999999994</v>
      </c>
      <c r="N20" s="77">
        <v>788.327</v>
      </c>
      <c r="O20" s="77">
        <v>776.9459999999998</v>
      </c>
      <c r="P20" s="77">
        <v>792.85300000000007</v>
      </c>
      <c r="Q20" s="77">
        <v>807.54099999999994</v>
      </c>
      <c r="R20" s="77">
        <v>836.6</v>
      </c>
      <c r="S20" s="77">
        <v>885.85700000000008</v>
      </c>
      <c r="T20" s="77">
        <v>933.62700000000007</v>
      </c>
      <c r="U20" s="77">
        <v>928.84299999999985</v>
      </c>
      <c r="V20" s="77">
        <v>878.096</v>
      </c>
      <c r="W20" s="77">
        <v>822.47300000000007</v>
      </c>
      <c r="X20" s="77">
        <v>784.66899999999998</v>
      </c>
      <c r="Y20" s="77">
        <v>756.61300000000006</v>
      </c>
      <c r="Z20" s="78"/>
      <c r="AA20" s="79">
        <f t="shared" si="2"/>
        <v>19482.360000000004</v>
      </c>
    </row>
    <row r="21" spans="1:27" ht="24.95" customHeight="1" x14ac:dyDescent="0.2">
      <c r="A21" s="75" t="s">
        <v>16</v>
      </c>
      <c r="B21" s="80">
        <v>2312.6039999999998</v>
      </c>
      <c r="C21" s="81">
        <v>2237.2650000000003</v>
      </c>
      <c r="D21" s="81">
        <v>2107.9339999999997</v>
      </c>
      <c r="E21" s="81">
        <v>2043.3100000000002</v>
      </c>
      <c r="F21" s="81">
        <v>2067.7600000000002</v>
      </c>
      <c r="G21" s="81">
        <v>2122.6709999999998</v>
      </c>
      <c r="H21" s="81">
        <v>2298.8170000000005</v>
      </c>
      <c r="I21" s="81">
        <v>2542.6210000000001</v>
      </c>
      <c r="J21" s="81">
        <v>2837.3559999999998</v>
      </c>
      <c r="K21" s="81">
        <v>3108.2919999999999</v>
      </c>
      <c r="L21" s="81">
        <v>3356.9390000000003</v>
      </c>
      <c r="M21" s="81">
        <v>3519.6959999999999</v>
      </c>
      <c r="N21" s="81">
        <v>3514.49</v>
      </c>
      <c r="O21" s="81">
        <v>3265.6559999999999</v>
      </c>
      <c r="P21" s="81">
        <v>3069.1039999999998</v>
      </c>
      <c r="Q21" s="81">
        <v>2948.7060000000001</v>
      </c>
      <c r="R21" s="81">
        <v>2917.3619999999996</v>
      </c>
      <c r="S21" s="81">
        <v>3232.6949999999993</v>
      </c>
      <c r="T21" s="81">
        <v>3727.2289999999998</v>
      </c>
      <c r="U21" s="81">
        <v>3748.5430000000001</v>
      </c>
      <c r="V21" s="81">
        <v>3584.3830000000003</v>
      </c>
      <c r="W21" s="81">
        <v>3212.1840000000002</v>
      </c>
      <c r="X21" s="81">
        <v>2843.6580000000004</v>
      </c>
      <c r="Y21" s="81">
        <v>2489.2049999999999</v>
      </c>
      <c r="Z21" s="78"/>
      <c r="AA21" s="79">
        <f t="shared" si="2"/>
        <v>69108.48000000001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>
        <v>91.5</v>
      </c>
      <c r="C23" s="77">
        <v>83.5</v>
      </c>
      <c r="D23" s="77">
        <v>83</v>
      </c>
      <c r="E23" s="77">
        <v>82.5</v>
      </c>
      <c r="F23" s="77">
        <v>78.5</v>
      </c>
      <c r="G23" s="77">
        <v>86.5</v>
      </c>
      <c r="H23" s="77">
        <v>75.5</v>
      </c>
      <c r="I23" s="77">
        <v>69</v>
      </c>
      <c r="J23" s="77">
        <v>70</v>
      </c>
      <c r="K23" s="77">
        <v>70.5</v>
      </c>
      <c r="L23" s="77">
        <v>72.5</v>
      </c>
      <c r="M23" s="77">
        <v>74.5</v>
      </c>
      <c r="N23" s="77">
        <v>74.5</v>
      </c>
      <c r="O23" s="77">
        <v>65.5</v>
      </c>
      <c r="P23" s="77">
        <v>73</v>
      </c>
      <c r="Q23" s="77">
        <v>76</v>
      </c>
      <c r="R23" s="77">
        <v>89.5</v>
      </c>
      <c r="S23" s="77">
        <v>108</v>
      </c>
      <c r="T23" s="77">
        <v>125.5</v>
      </c>
      <c r="U23" s="77">
        <v>112.5</v>
      </c>
      <c r="V23" s="77">
        <v>107.5</v>
      </c>
      <c r="W23" s="77">
        <v>100.5</v>
      </c>
      <c r="X23" s="77">
        <v>89</v>
      </c>
      <c r="Y23" s="77">
        <v>76</v>
      </c>
      <c r="Z23" s="77"/>
      <c r="AA23" s="79">
        <f t="shared" si="2"/>
        <v>2035</v>
      </c>
    </row>
    <row r="24" spans="1:27" ht="24.95" customHeight="1" x14ac:dyDescent="0.2">
      <c r="A24" s="85" t="s">
        <v>19</v>
      </c>
      <c r="B24" s="77">
        <v>200.00000000000003</v>
      </c>
      <c r="C24" s="77">
        <v>189.99999999999997</v>
      </c>
      <c r="D24" s="77">
        <v>184</v>
      </c>
      <c r="E24" s="77">
        <v>184</v>
      </c>
      <c r="F24" s="77">
        <v>189</v>
      </c>
      <c r="G24" s="77">
        <v>198.99999999999997</v>
      </c>
      <c r="H24" s="77">
        <v>223</v>
      </c>
      <c r="I24" s="77">
        <v>248.99999999999997</v>
      </c>
      <c r="J24" s="77">
        <v>263</v>
      </c>
      <c r="K24" s="77">
        <v>268.99999999999994</v>
      </c>
      <c r="L24" s="77">
        <v>268.99999999999994</v>
      </c>
      <c r="M24" s="77">
        <v>270.00000000000006</v>
      </c>
      <c r="N24" s="77">
        <v>270.00000000000006</v>
      </c>
      <c r="O24" s="77">
        <v>259</v>
      </c>
      <c r="P24" s="77">
        <v>250</v>
      </c>
      <c r="Q24" s="77">
        <v>251.00000000000003</v>
      </c>
      <c r="R24" s="77">
        <v>262</v>
      </c>
      <c r="S24" s="77">
        <v>293.99999999999994</v>
      </c>
      <c r="T24" s="77">
        <v>320</v>
      </c>
      <c r="U24" s="77">
        <v>313</v>
      </c>
      <c r="V24" s="77">
        <v>293</v>
      </c>
      <c r="W24" s="77">
        <v>268.99999999999994</v>
      </c>
      <c r="X24" s="77">
        <v>245</v>
      </c>
      <c r="Y24" s="77">
        <v>216.99999999999997</v>
      </c>
      <c r="Z24" s="77"/>
      <c r="AA24" s="79">
        <f t="shared" si="2"/>
        <v>5932</v>
      </c>
    </row>
    <row r="25" spans="1:27" ht="30" customHeight="1" thickBot="1" x14ac:dyDescent="0.25">
      <c r="A25" s="86" t="s">
        <v>20</v>
      </c>
      <c r="B25" s="87">
        <f t="shared" ref="B25:AA25" si="3">SUM(B19:B24)</f>
        <v>4332.7029999999995</v>
      </c>
      <c r="C25" s="88">
        <f t="shared" si="3"/>
        <v>4203.8200000000006</v>
      </c>
      <c r="D25" s="88">
        <f t="shared" si="3"/>
        <v>4037.7619999999997</v>
      </c>
      <c r="E25" s="88">
        <f t="shared" si="3"/>
        <v>3973.0050000000001</v>
      </c>
      <c r="F25" s="88">
        <f t="shared" si="3"/>
        <v>4014.4850000000001</v>
      </c>
      <c r="G25" s="88">
        <f t="shared" si="3"/>
        <v>4104.4619999999995</v>
      </c>
      <c r="H25" s="88">
        <f t="shared" si="3"/>
        <v>4310.3110000000006</v>
      </c>
      <c r="I25" s="88">
        <f t="shared" si="3"/>
        <v>4608.1490000000003</v>
      </c>
      <c r="J25" s="88">
        <f t="shared" si="3"/>
        <v>4920.308</v>
      </c>
      <c r="K25" s="88">
        <f t="shared" si="3"/>
        <v>5193.9869999999992</v>
      </c>
      <c r="L25" s="88">
        <f t="shared" si="3"/>
        <v>5446.5370000000003</v>
      </c>
      <c r="M25" s="88">
        <f t="shared" si="3"/>
        <v>5599.6210000000001</v>
      </c>
      <c r="N25" s="88">
        <f t="shared" si="3"/>
        <v>5541.1170000000002</v>
      </c>
      <c r="O25" s="88">
        <f t="shared" si="3"/>
        <v>5256.0839999999998</v>
      </c>
      <c r="P25" s="88">
        <f t="shared" si="3"/>
        <v>5047.0969999999998</v>
      </c>
      <c r="Q25" s="88">
        <f t="shared" si="3"/>
        <v>4939.625</v>
      </c>
      <c r="R25" s="88">
        <f t="shared" si="3"/>
        <v>4939.2099999999991</v>
      </c>
      <c r="S25" s="88">
        <f t="shared" si="3"/>
        <v>5272.8849999999993</v>
      </c>
      <c r="T25" s="88">
        <f t="shared" si="3"/>
        <v>5862.2190000000001</v>
      </c>
      <c r="U25" s="88">
        <f t="shared" si="3"/>
        <v>5830.8819999999996</v>
      </c>
      <c r="V25" s="88">
        <f t="shared" si="3"/>
        <v>5598.9230000000007</v>
      </c>
      <c r="W25" s="88">
        <f t="shared" si="3"/>
        <v>5212.3490000000002</v>
      </c>
      <c r="X25" s="88">
        <f t="shared" si="3"/>
        <v>4856.5529999999999</v>
      </c>
      <c r="Y25" s="88">
        <f t="shared" si="3"/>
        <v>4443.8230000000003</v>
      </c>
      <c r="Z25" s="89">
        <f t="shared" si="3"/>
        <v>0</v>
      </c>
      <c r="AA25" s="90">
        <f t="shared" si="3"/>
        <v>117545.91700000002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504.5</v>
      </c>
      <c r="C28" s="72">
        <v>486.5</v>
      </c>
      <c r="D28" s="72">
        <v>480</v>
      </c>
      <c r="E28" s="72">
        <v>479.5</v>
      </c>
      <c r="F28" s="72">
        <v>480.5</v>
      </c>
      <c r="G28" s="72">
        <v>498.5</v>
      </c>
      <c r="H28" s="72">
        <v>511.5</v>
      </c>
      <c r="I28" s="72">
        <v>531</v>
      </c>
      <c r="J28" s="72">
        <v>546</v>
      </c>
      <c r="K28" s="72">
        <v>558.5</v>
      </c>
      <c r="L28" s="72">
        <v>560.5</v>
      </c>
      <c r="M28" s="72">
        <v>563.5</v>
      </c>
      <c r="N28" s="72">
        <v>563.5</v>
      </c>
      <c r="O28" s="72">
        <v>543.5</v>
      </c>
      <c r="P28" s="72">
        <v>542</v>
      </c>
      <c r="Q28" s="72">
        <v>546</v>
      </c>
      <c r="R28" s="72">
        <v>564.5</v>
      </c>
      <c r="S28" s="72">
        <v>615</v>
      </c>
      <c r="T28" s="72">
        <v>658.5</v>
      </c>
      <c r="U28" s="72">
        <v>638.5</v>
      </c>
      <c r="V28" s="72">
        <v>613.5</v>
      </c>
      <c r="W28" s="72">
        <v>582.5</v>
      </c>
      <c r="X28" s="72">
        <v>547</v>
      </c>
      <c r="Y28" s="72">
        <v>506</v>
      </c>
      <c r="Z28" s="73"/>
      <c r="AA28" s="74">
        <f>SUM(B28:Z28)</f>
        <v>13121</v>
      </c>
    </row>
    <row r="29" spans="1:27" ht="24.95" customHeight="1" x14ac:dyDescent="0.2">
      <c r="A29" s="75" t="s">
        <v>23</v>
      </c>
      <c r="B29" s="76">
        <v>3959.203</v>
      </c>
      <c r="C29" s="77">
        <v>3841.32</v>
      </c>
      <c r="D29" s="77">
        <v>3678.7620000000002</v>
      </c>
      <c r="E29" s="77">
        <v>3616.5050000000001</v>
      </c>
      <c r="F29" s="77">
        <v>3678.9850000000001</v>
      </c>
      <c r="G29" s="77">
        <v>3731.962</v>
      </c>
      <c r="H29" s="77">
        <v>3914.8110000000001</v>
      </c>
      <c r="I29" s="77">
        <v>4222.1490000000003</v>
      </c>
      <c r="J29" s="77">
        <v>4460.308</v>
      </c>
      <c r="K29" s="77">
        <v>4723.4870000000001</v>
      </c>
      <c r="L29" s="77">
        <v>4986.0370000000003</v>
      </c>
      <c r="M29" s="77">
        <v>5160.1210000000001</v>
      </c>
      <c r="N29" s="77">
        <v>5127.6170000000002</v>
      </c>
      <c r="O29" s="77">
        <v>5031.5839999999998</v>
      </c>
      <c r="P29" s="77">
        <v>4594.0969999999998</v>
      </c>
      <c r="Q29" s="77">
        <v>4581.625</v>
      </c>
      <c r="R29" s="77">
        <v>4506.71</v>
      </c>
      <c r="S29" s="77">
        <v>4733.8850000000002</v>
      </c>
      <c r="T29" s="77">
        <v>5272.7190000000001</v>
      </c>
      <c r="U29" s="77">
        <v>5260.3819999999996</v>
      </c>
      <c r="V29" s="77">
        <v>5050.4229999999998</v>
      </c>
      <c r="W29" s="77">
        <v>4714.8490000000002</v>
      </c>
      <c r="X29" s="77">
        <v>4416.5529999999999</v>
      </c>
      <c r="Y29" s="77">
        <v>4055.8229999999999</v>
      </c>
      <c r="Z29" s="78"/>
      <c r="AA29" s="79">
        <f>SUM(B29:Z29)</f>
        <v>107319.917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4463.7029999999995</v>
      </c>
      <c r="C31" s="62">
        <f t="shared" si="4"/>
        <v>4327.82</v>
      </c>
      <c r="D31" s="62">
        <f t="shared" si="4"/>
        <v>4158.7620000000006</v>
      </c>
      <c r="E31" s="62">
        <f t="shared" si="4"/>
        <v>4096.0050000000001</v>
      </c>
      <c r="F31" s="62">
        <f t="shared" si="4"/>
        <v>4159.4850000000006</v>
      </c>
      <c r="G31" s="62">
        <f t="shared" si="4"/>
        <v>4230.4619999999995</v>
      </c>
      <c r="H31" s="62">
        <f t="shared" si="4"/>
        <v>4426.3109999999997</v>
      </c>
      <c r="I31" s="62">
        <f t="shared" si="4"/>
        <v>4753.1490000000003</v>
      </c>
      <c r="J31" s="62">
        <f t="shared" si="4"/>
        <v>5006.308</v>
      </c>
      <c r="K31" s="62">
        <f t="shared" si="4"/>
        <v>5281.9870000000001</v>
      </c>
      <c r="L31" s="62">
        <f t="shared" si="4"/>
        <v>5546.5370000000003</v>
      </c>
      <c r="M31" s="62">
        <f t="shared" si="4"/>
        <v>5723.6210000000001</v>
      </c>
      <c r="N31" s="62">
        <f t="shared" si="4"/>
        <v>5691.1170000000002</v>
      </c>
      <c r="O31" s="62">
        <f t="shared" si="4"/>
        <v>5575.0839999999998</v>
      </c>
      <c r="P31" s="62">
        <f t="shared" si="4"/>
        <v>5136.0969999999998</v>
      </c>
      <c r="Q31" s="62">
        <f t="shared" si="4"/>
        <v>5127.625</v>
      </c>
      <c r="R31" s="62">
        <f t="shared" si="4"/>
        <v>5071.21</v>
      </c>
      <c r="S31" s="62">
        <f t="shared" si="4"/>
        <v>5348.8850000000002</v>
      </c>
      <c r="T31" s="62">
        <f t="shared" si="4"/>
        <v>5931.2190000000001</v>
      </c>
      <c r="U31" s="62">
        <f t="shared" si="4"/>
        <v>5898.8819999999996</v>
      </c>
      <c r="V31" s="62">
        <f t="shared" si="4"/>
        <v>5663.9229999999998</v>
      </c>
      <c r="W31" s="62">
        <f t="shared" si="4"/>
        <v>5297.3490000000002</v>
      </c>
      <c r="X31" s="62">
        <f t="shared" si="4"/>
        <v>4963.5529999999999</v>
      </c>
      <c r="Y31" s="62">
        <f t="shared" si="4"/>
        <v>4561.8230000000003</v>
      </c>
      <c r="Z31" s="63">
        <f t="shared" si="4"/>
        <v>0</v>
      </c>
      <c r="AA31" s="64">
        <f t="shared" si="4"/>
        <v>120440.917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>
        <v>67</v>
      </c>
      <c r="C34" s="95">
        <v>62</v>
      </c>
      <c r="D34" s="95">
        <v>61</v>
      </c>
      <c r="E34" s="95">
        <v>62</v>
      </c>
      <c r="F34" s="95">
        <v>61</v>
      </c>
      <c r="G34" s="95">
        <v>66</v>
      </c>
      <c r="H34" s="95">
        <v>41</v>
      </c>
      <c r="I34" s="95">
        <v>75</v>
      </c>
      <c r="J34" s="95">
        <v>16</v>
      </c>
      <c r="K34" s="95">
        <v>12</v>
      </c>
      <c r="L34" s="95">
        <v>12</v>
      </c>
      <c r="M34" s="95">
        <v>18</v>
      </c>
      <c r="N34" s="95">
        <v>18</v>
      </c>
      <c r="O34" s="95">
        <v>27</v>
      </c>
      <c r="P34" s="95">
        <v>8</v>
      </c>
      <c r="Q34" s="95">
        <v>8</v>
      </c>
      <c r="R34" s="95">
        <v>79</v>
      </c>
      <c r="S34" s="95">
        <v>10</v>
      </c>
      <c r="T34" s="95"/>
      <c r="U34" s="95"/>
      <c r="V34" s="95"/>
      <c r="W34" s="95">
        <v>22</v>
      </c>
      <c r="X34" s="95">
        <v>27</v>
      </c>
      <c r="Y34" s="95">
        <v>47</v>
      </c>
      <c r="Z34" s="96"/>
      <c r="AA34" s="74">
        <f t="shared" ref="AA34:AA39" si="5">SUM(B34:Z34)</f>
        <v>799</v>
      </c>
    </row>
    <row r="35" spans="1:27" ht="24.95" customHeight="1" x14ac:dyDescent="0.2">
      <c r="A35" s="97" t="s">
        <v>41</v>
      </c>
      <c r="B35" s="98">
        <v>64</v>
      </c>
      <c r="C35" s="99">
        <v>62</v>
      </c>
      <c r="D35" s="99">
        <v>60</v>
      </c>
      <c r="E35" s="99">
        <v>61</v>
      </c>
      <c r="F35" s="99">
        <v>64</v>
      </c>
      <c r="G35" s="99">
        <v>60</v>
      </c>
      <c r="H35" s="99">
        <v>75</v>
      </c>
      <c r="I35" s="99">
        <v>70</v>
      </c>
      <c r="J35" s="99">
        <v>70</v>
      </c>
      <c r="K35" s="99">
        <v>76</v>
      </c>
      <c r="L35" s="99">
        <v>88</v>
      </c>
      <c r="M35" s="99">
        <v>106</v>
      </c>
      <c r="N35" s="99">
        <v>132</v>
      </c>
      <c r="O35" s="99">
        <v>151</v>
      </c>
      <c r="P35" s="99">
        <v>81</v>
      </c>
      <c r="Q35" s="99">
        <v>70</v>
      </c>
      <c r="R35" s="99">
        <v>53</v>
      </c>
      <c r="S35" s="99">
        <v>66</v>
      </c>
      <c r="T35" s="99">
        <v>69</v>
      </c>
      <c r="U35" s="99">
        <v>68</v>
      </c>
      <c r="V35" s="99">
        <v>65</v>
      </c>
      <c r="W35" s="99">
        <v>63</v>
      </c>
      <c r="X35" s="99">
        <v>80</v>
      </c>
      <c r="Y35" s="99">
        <v>71</v>
      </c>
      <c r="Z35" s="100"/>
      <c r="AA35" s="79">
        <f t="shared" si="5"/>
        <v>1825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>
        <v>65.3</v>
      </c>
      <c r="M36" s="99">
        <v>23.1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88.4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>
        <v>20</v>
      </c>
      <c r="G37" s="99"/>
      <c r="H37" s="99"/>
      <c r="I37" s="99"/>
      <c r="J37" s="99"/>
      <c r="K37" s="99"/>
      <c r="L37" s="99"/>
      <c r="M37" s="99"/>
      <c r="N37" s="99"/>
      <c r="O37" s="99">
        <v>141</v>
      </c>
      <c r="P37" s="99"/>
      <c r="Q37" s="99">
        <v>110</v>
      </c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271</v>
      </c>
    </row>
    <row r="38" spans="1:27" ht="24.95" customHeight="1" x14ac:dyDescent="0.2">
      <c r="A38" s="97" t="s">
        <v>44</v>
      </c>
      <c r="B38" s="98">
        <v>500</v>
      </c>
      <c r="C38" s="99">
        <v>500</v>
      </c>
      <c r="D38" s="99">
        <v>500</v>
      </c>
      <c r="E38" s="99">
        <v>500</v>
      </c>
      <c r="F38" s="99">
        <v>500</v>
      </c>
      <c r="G38" s="99">
        <v>500</v>
      </c>
      <c r="H38" s="99">
        <v>500</v>
      </c>
      <c r="I38" s="99">
        <v>500</v>
      </c>
      <c r="J38" s="99">
        <v>443.9</v>
      </c>
      <c r="K38" s="99">
        <v>500</v>
      </c>
      <c r="L38" s="99"/>
      <c r="M38" s="99"/>
      <c r="N38" s="99"/>
      <c r="O38" s="99"/>
      <c r="P38" s="99"/>
      <c r="Q38" s="99">
        <v>195.6</v>
      </c>
      <c r="R38" s="99">
        <v>430</v>
      </c>
      <c r="S38" s="99">
        <v>500</v>
      </c>
      <c r="T38" s="99">
        <v>500</v>
      </c>
      <c r="U38" s="99">
        <v>500</v>
      </c>
      <c r="V38" s="99">
        <v>500</v>
      </c>
      <c r="W38" s="99">
        <v>500</v>
      </c>
      <c r="X38" s="99">
        <v>500</v>
      </c>
      <c r="Y38" s="99">
        <v>500</v>
      </c>
      <c r="Z38" s="100"/>
      <c r="AA38" s="79">
        <f t="shared" si="5"/>
        <v>9069.5</v>
      </c>
    </row>
    <row r="39" spans="1:27" ht="30" customHeight="1" thickBot="1" x14ac:dyDescent="0.25">
      <c r="A39" s="86" t="s">
        <v>45</v>
      </c>
      <c r="B39" s="87">
        <f t="shared" ref="B39:Z39" si="6">SUM(B34:B38)</f>
        <v>631</v>
      </c>
      <c r="C39" s="88">
        <f t="shared" si="6"/>
        <v>624</v>
      </c>
      <c r="D39" s="88">
        <f t="shared" si="6"/>
        <v>621</v>
      </c>
      <c r="E39" s="88">
        <f t="shared" si="6"/>
        <v>623</v>
      </c>
      <c r="F39" s="88">
        <f t="shared" si="6"/>
        <v>645</v>
      </c>
      <c r="G39" s="88">
        <f t="shared" si="6"/>
        <v>626</v>
      </c>
      <c r="H39" s="88">
        <f t="shared" si="6"/>
        <v>616</v>
      </c>
      <c r="I39" s="88">
        <f t="shared" si="6"/>
        <v>645</v>
      </c>
      <c r="J39" s="88">
        <f t="shared" si="6"/>
        <v>529.9</v>
      </c>
      <c r="K39" s="88">
        <f t="shared" si="6"/>
        <v>588</v>
      </c>
      <c r="L39" s="88">
        <f t="shared" si="6"/>
        <v>165.3</v>
      </c>
      <c r="M39" s="88">
        <f t="shared" si="6"/>
        <v>147.1</v>
      </c>
      <c r="N39" s="88">
        <f t="shared" si="6"/>
        <v>150</v>
      </c>
      <c r="O39" s="88">
        <f t="shared" si="6"/>
        <v>319</v>
      </c>
      <c r="P39" s="88">
        <f t="shared" si="6"/>
        <v>89</v>
      </c>
      <c r="Q39" s="88">
        <f t="shared" si="6"/>
        <v>383.6</v>
      </c>
      <c r="R39" s="88">
        <f t="shared" si="6"/>
        <v>562</v>
      </c>
      <c r="S39" s="88">
        <f t="shared" si="6"/>
        <v>576</v>
      </c>
      <c r="T39" s="88">
        <f t="shared" si="6"/>
        <v>569</v>
      </c>
      <c r="U39" s="88">
        <f t="shared" si="6"/>
        <v>568</v>
      </c>
      <c r="V39" s="88">
        <f t="shared" si="6"/>
        <v>565</v>
      </c>
      <c r="W39" s="88">
        <f t="shared" si="6"/>
        <v>585</v>
      </c>
      <c r="X39" s="88">
        <f t="shared" si="6"/>
        <v>607</v>
      </c>
      <c r="Y39" s="88">
        <f t="shared" si="6"/>
        <v>618</v>
      </c>
      <c r="Z39" s="89">
        <f t="shared" si="6"/>
        <v>0</v>
      </c>
      <c r="AA39" s="90">
        <f t="shared" si="5"/>
        <v>12052.900000000001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>
        <v>65.3</v>
      </c>
      <c r="M44" s="99">
        <v>23.1</v>
      </c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88.4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>
        <v>500</v>
      </c>
      <c r="C46" s="99">
        <v>500</v>
      </c>
      <c r="D46" s="99">
        <v>500</v>
      </c>
      <c r="E46" s="99">
        <v>500</v>
      </c>
      <c r="F46" s="99">
        <v>500</v>
      </c>
      <c r="G46" s="99">
        <v>500</v>
      </c>
      <c r="H46" s="99">
        <v>500</v>
      </c>
      <c r="I46" s="99">
        <v>500</v>
      </c>
      <c r="J46" s="99">
        <v>443.9</v>
      </c>
      <c r="K46" s="99">
        <v>500</v>
      </c>
      <c r="L46" s="99"/>
      <c r="M46" s="99"/>
      <c r="N46" s="99"/>
      <c r="O46" s="99"/>
      <c r="P46" s="99"/>
      <c r="Q46" s="99">
        <v>195.6</v>
      </c>
      <c r="R46" s="99">
        <v>430</v>
      </c>
      <c r="S46" s="99">
        <v>500</v>
      </c>
      <c r="T46" s="99">
        <v>500</v>
      </c>
      <c r="U46" s="99">
        <v>500</v>
      </c>
      <c r="V46" s="99">
        <v>500</v>
      </c>
      <c r="W46" s="99">
        <v>500</v>
      </c>
      <c r="X46" s="99">
        <v>500</v>
      </c>
      <c r="Y46" s="99">
        <v>500</v>
      </c>
      <c r="Z46" s="100"/>
      <c r="AA46" s="79">
        <f t="shared" si="7"/>
        <v>9069.5</v>
      </c>
    </row>
    <row r="47" spans="1:27" ht="24.95" customHeight="1" x14ac:dyDescent="0.2">
      <c r="A47" s="85" t="s">
        <v>47</v>
      </c>
      <c r="B47" s="98">
        <v>87.5</v>
      </c>
      <c r="C47" s="99">
        <v>76.5</v>
      </c>
      <c r="D47" s="99">
        <v>69.5</v>
      </c>
      <c r="E47" s="99">
        <v>68.5</v>
      </c>
      <c r="F47" s="99">
        <v>71.5</v>
      </c>
      <c r="G47" s="99">
        <v>79.5</v>
      </c>
      <c r="H47" s="99">
        <v>93.5</v>
      </c>
      <c r="I47" s="99">
        <v>101</v>
      </c>
      <c r="J47" s="99">
        <v>98</v>
      </c>
      <c r="K47" s="99">
        <v>95</v>
      </c>
      <c r="L47" s="99">
        <v>91</v>
      </c>
      <c r="M47" s="99">
        <v>90</v>
      </c>
      <c r="N47" s="99">
        <v>90</v>
      </c>
      <c r="O47" s="99">
        <v>81</v>
      </c>
      <c r="P47" s="99">
        <v>75</v>
      </c>
      <c r="Q47" s="99">
        <v>81</v>
      </c>
      <c r="R47" s="99">
        <v>101</v>
      </c>
      <c r="S47" s="99">
        <v>135</v>
      </c>
      <c r="T47" s="99">
        <v>150</v>
      </c>
      <c r="U47" s="99">
        <v>145</v>
      </c>
      <c r="V47" s="99">
        <v>123</v>
      </c>
      <c r="W47" s="99">
        <v>96</v>
      </c>
      <c r="X47" s="99">
        <v>62.5</v>
      </c>
      <c r="Y47" s="99">
        <v>30.5</v>
      </c>
      <c r="Z47" s="100"/>
      <c r="AA47" s="79">
        <f t="shared" si="7"/>
        <v>2191.5</v>
      </c>
    </row>
    <row r="48" spans="1:27" ht="30" customHeight="1" thickBot="1" x14ac:dyDescent="0.25">
      <c r="A48" s="86" t="s">
        <v>48</v>
      </c>
      <c r="B48" s="87">
        <f>SUM(B42:B47)</f>
        <v>587.5</v>
      </c>
      <c r="C48" s="88">
        <f t="shared" ref="C48:Z48" si="8">SUM(C42:C47)</f>
        <v>576.5</v>
      </c>
      <c r="D48" s="88">
        <f t="shared" si="8"/>
        <v>569.5</v>
      </c>
      <c r="E48" s="88">
        <f t="shared" si="8"/>
        <v>568.5</v>
      </c>
      <c r="F48" s="88">
        <f t="shared" si="8"/>
        <v>571.5</v>
      </c>
      <c r="G48" s="88">
        <f t="shared" si="8"/>
        <v>579.5</v>
      </c>
      <c r="H48" s="88">
        <f t="shared" si="8"/>
        <v>593.5</v>
      </c>
      <c r="I48" s="88">
        <f t="shared" si="8"/>
        <v>601</v>
      </c>
      <c r="J48" s="88">
        <f t="shared" si="8"/>
        <v>541.9</v>
      </c>
      <c r="K48" s="88">
        <f t="shared" si="8"/>
        <v>595</v>
      </c>
      <c r="L48" s="88">
        <f t="shared" si="8"/>
        <v>156.30000000000001</v>
      </c>
      <c r="M48" s="88">
        <f t="shared" si="8"/>
        <v>113.1</v>
      </c>
      <c r="N48" s="88">
        <f t="shared" si="8"/>
        <v>90</v>
      </c>
      <c r="O48" s="88">
        <f t="shared" si="8"/>
        <v>81</v>
      </c>
      <c r="P48" s="88">
        <f t="shared" si="8"/>
        <v>75</v>
      </c>
      <c r="Q48" s="88">
        <f t="shared" si="8"/>
        <v>276.60000000000002</v>
      </c>
      <c r="R48" s="88">
        <f t="shared" si="8"/>
        <v>531</v>
      </c>
      <c r="S48" s="88">
        <f t="shared" si="8"/>
        <v>635</v>
      </c>
      <c r="T48" s="88">
        <f t="shared" si="8"/>
        <v>650</v>
      </c>
      <c r="U48" s="88">
        <f t="shared" si="8"/>
        <v>645</v>
      </c>
      <c r="V48" s="88">
        <f t="shared" si="8"/>
        <v>623</v>
      </c>
      <c r="W48" s="88">
        <f t="shared" si="8"/>
        <v>596</v>
      </c>
      <c r="X48" s="88">
        <f t="shared" si="8"/>
        <v>562.5</v>
      </c>
      <c r="Y48" s="88">
        <f t="shared" si="8"/>
        <v>530.5</v>
      </c>
      <c r="Z48" s="89">
        <f t="shared" si="8"/>
        <v>0</v>
      </c>
      <c r="AA48" s="90">
        <f t="shared" si="7"/>
        <v>11349.400000000001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4963.7029999999995</v>
      </c>
      <c r="C51" s="88">
        <f t="shared" si="10"/>
        <v>4827.8200000000006</v>
      </c>
      <c r="D51" s="88">
        <f t="shared" si="10"/>
        <v>4658.7619999999997</v>
      </c>
      <c r="E51" s="88">
        <f t="shared" si="10"/>
        <v>4596.0050000000001</v>
      </c>
      <c r="F51" s="88">
        <f t="shared" si="10"/>
        <v>4659.4850000000006</v>
      </c>
      <c r="G51" s="88">
        <f t="shared" si="10"/>
        <v>4730.4619999999995</v>
      </c>
      <c r="H51" s="88">
        <f t="shared" si="10"/>
        <v>4926.3110000000006</v>
      </c>
      <c r="I51" s="88">
        <f t="shared" si="10"/>
        <v>5253.1490000000003</v>
      </c>
      <c r="J51" s="88">
        <f t="shared" si="10"/>
        <v>5450.2079999999996</v>
      </c>
      <c r="K51" s="88">
        <f t="shared" si="10"/>
        <v>5781.9869999999992</v>
      </c>
      <c r="L51" s="88">
        <f t="shared" si="10"/>
        <v>5611.8370000000004</v>
      </c>
      <c r="M51" s="88">
        <f t="shared" si="10"/>
        <v>5746.7210000000005</v>
      </c>
      <c r="N51" s="88">
        <f t="shared" si="10"/>
        <v>5691.1170000000002</v>
      </c>
      <c r="O51" s="88">
        <f t="shared" si="10"/>
        <v>5575.0839999999998</v>
      </c>
      <c r="P51" s="88">
        <f t="shared" si="10"/>
        <v>5136.0969999999998</v>
      </c>
      <c r="Q51" s="88">
        <f t="shared" si="10"/>
        <v>5323.2250000000004</v>
      </c>
      <c r="R51" s="88">
        <f t="shared" si="10"/>
        <v>5501.2099999999991</v>
      </c>
      <c r="S51" s="88">
        <f t="shared" si="10"/>
        <v>5848.8849999999993</v>
      </c>
      <c r="T51" s="88">
        <f t="shared" si="10"/>
        <v>6431.2190000000001</v>
      </c>
      <c r="U51" s="88">
        <f t="shared" si="10"/>
        <v>6398.8819999999996</v>
      </c>
      <c r="V51" s="88">
        <f t="shared" si="10"/>
        <v>6163.9230000000007</v>
      </c>
      <c r="W51" s="88">
        <f t="shared" si="10"/>
        <v>5797.3490000000002</v>
      </c>
      <c r="X51" s="88">
        <f t="shared" si="10"/>
        <v>5463.5529999999999</v>
      </c>
      <c r="Y51" s="88">
        <f t="shared" si="10"/>
        <v>5061.8230000000003</v>
      </c>
      <c r="Z51" s="89">
        <f t="shared" si="10"/>
        <v>0</v>
      </c>
      <c r="AA51" s="104">
        <f>SUM(B51:Z51)</f>
        <v>129598.81699999998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45368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-495</v>
      </c>
      <c r="C4" s="18">
        <v>-495</v>
      </c>
      <c r="D4" s="18">
        <v>-495</v>
      </c>
      <c r="E4" s="18">
        <v>-495</v>
      </c>
      <c r="F4" s="18">
        <v>-495</v>
      </c>
      <c r="G4" s="18">
        <v>-495</v>
      </c>
      <c r="H4" s="18">
        <v>-495</v>
      </c>
      <c r="I4" s="18">
        <v>-364</v>
      </c>
      <c r="J4" s="18">
        <v>-501.1</v>
      </c>
      <c r="K4" s="18">
        <v>-275.39999999999998</v>
      </c>
      <c r="L4" s="18">
        <v>-156.89999999999998</v>
      </c>
      <c r="M4" s="18">
        <v>-167.3</v>
      </c>
      <c r="N4" s="18">
        <v>-247</v>
      </c>
      <c r="O4" s="18">
        <v>-484.4</v>
      </c>
      <c r="P4" s="18">
        <v>-545.70000000000005</v>
      </c>
      <c r="Q4" s="18">
        <v>-749.4</v>
      </c>
      <c r="R4" s="18">
        <v>-515</v>
      </c>
      <c r="S4" s="18">
        <v>222.3</v>
      </c>
      <c r="T4" s="18">
        <v>292.39999999999998</v>
      </c>
      <c r="U4" s="18">
        <v>240.10000000000002</v>
      </c>
      <c r="V4" s="18">
        <v>123.80000000000001</v>
      </c>
      <c r="W4" s="18">
        <v>-229.79999999999995</v>
      </c>
      <c r="X4" s="18">
        <v>-305.89999999999998</v>
      </c>
      <c r="Y4" s="18">
        <v>-137.89999999999998</v>
      </c>
      <c r="Z4" s="19"/>
      <c r="AA4" s="111">
        <f>SUM(B4:Z4)</f>
        <v>-7266.199999999998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74.459999999999994</v>
      </c>
      <c r="C7" s="117">
        <v>74.97</v>
      </c>
      <c r="D7" s="117">
        <v>74.39</v>
      </c>
      <c r="E7" s="117">
        <v>74.209999999999994</v>
      </c>
      <c r="F7" s="117">
        <v>63.48</v>
      </c>
      <c r="G7" s="117">
        <v>74.11</v>
      </c>
      <c r="H7" s="117">
        <v>69.989999999999995</v>
      </c>
      <c r="I7" s="117">
        <v>54.22</v>
      </c>
      <c r="J7" s="117">
        <v>75</v>
      </c>
      <c r="K7" s="117">
        <v>46.25</v>
      </c>
      <c r="L7" s="117">
        <v>39.200000000000003</v>
      </c>
      <c r="M7" s="117">
        <v>34.78</v>
      </c>
      <c r="N7" s="117">
        <v>37.71</v>
      </c>
      <c r="O7" s="117">
        <v>29.36</v>
      </c>
      <c r="P7" s="117">
        <v>45.03</v>
      </c>
      <c r="Q7" s="117">
        <v>53.26</v>
      </c>
      <c r="R7" s="117">
        <v>70.819999999999993</v>
      </c>
      <c r="S7" s="117">
        <v>79.36</v>
      </c>
      <c r="T7" s="117">
        <v>89.06</v>
      </c>
      <c r="U7" s="117">
        <v>87.37</v>
      </c>
      <c r="V7" s="117">
        <v>77.89</v>
      </c>
      <c r="W7" s="117">
        <v>72.33</v>
      </c>
      <c r="X7" s="117">
        <v>72.099999999999994</v>
      </c>
      <c r="Y7" s="117">
        <v>65.91</v>
      </c>
      <c r="Z7" s="118"/>
      <c r="AA7" s="119">
        <f>IF(SUM(B7:Z7)&lt;&gt;0,AVERAGEIF(B7:Z7,"&lt;&gt;"""),"")</f>
        <v>63.969166666666659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>
        <v>995</v>
      </c>
      <c r="C13" s="129">
        <v>995</v>
      </c>
      <c r="D13" s="129">
        <v>995</v>
      </c>
      <c r="E13" s="129">
        <v>995</v>
      </c>
      <c r="F13" s="129">
        <v>995</v>
      </c>
      <c r="G13" s="129">
        <v>995</v>
      </c>
      <c r="H13" s="129">
        <v>995</v>
      </c>
      <c r="I13" s="129">
        <v>864</v>
      </c>
      <c r="J13" s="129">
        <v>945</v>
      </c>
      <c r="K13" s="129">
        <v>775.4</v>
      </c>
      <c r="L13" s="129"/>
      <c r="M13" s="129"/>
      <c r="N13" s="129">
        <v>154.4</v>
      </c>
      <c r="O13" s="129">
        <v>36.5</v>
      </c>
      <c r="P13" s="129">
        <v>45.7</v>
      </c>
      <c r="Q13" s="129">
        <v>945</v>
      </c>
      <c r="R13" s="129">
        <v>945</v>
      </c>
      <c r="S13" s="129">
        <v>277.7</v>
      </c>
      <c r="T13" s="129">
        <v>207.6</v>
      </c>
      <c r="U13" s="129">
        <v>259.89999999999998</v>
      </c>
      <c r="V13" s="129">
        <v>376.2</v>
      </c>
      <c r="W13" s="129">
        <v>729.8</v>
      </c>
      <c r="X13" s="129">
        <v>805.9</v>
      </c>
      <c r="Y13" s="130">
        <v>637.9</v>
      </c>
      <c r="Z13" s="131"/>
      <c r="AA13" s="132">
        <f t="shared" si="0"/>
        <v>14971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>
        <v>222.2</v>
      </c>
      <c r="M15" s="133">
        <v>190.4</v>
      </c>
      <c r="N15" s="133">
        <v>92.6</v>
      </c>
      <c r="O15" s="133">
        <v>447.9</v>
      </c>
      <c r="P15" s="133">
        <v>500</v>
      </c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1453.1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995</v>
      </c>
      <c r="C16" s="135">
        <f t="shared" si="1"/>
        <v>995</v>
      </c>
      <c r="D16" s="135">
        <f t="shared" si="1"/>
        <v>995</v>
      </c>
      <c r="E16" s="135">
        <f t="shared" si="1"/>
        <v>995</v>
      </c>
      <c r="F16" s="135">
        <f t="shared" si="1"/>
        <v>995</v>
      </c>
      <c r="G16" s="135">
        <f t="shared" si="1"/>
        <v>995</v>
      </c>
      <c r="H16" s="135">
        <f t="shared" si="1"/>
        <v>995</v>
      </c>
      <c r="I16" s="135">
        <f t="shared" si="1"/>
        <v>864</v>
      </c>
      <c r="J16" s="135">
        <f t="shared" si="1"/>
        <v>945</v>
      </c>
      <c r="K16" s="135">
        <f t="shared" si="1"/>
        <v>775.4</v>
      </c>
      <c r="L16" s="135">
        <f t="shared" si="1"/>
        <v>222.2</v>
      </c>
      <c r="M16" s="135">
        <f t="shared" si="1"/>
        <v>190.4</v>
      </c>
      <c r="N16" s="135">
        <f t="shared" si="1"/>
        <v>247</v>
      </c>
      <c r="O16" s="135">
        <f t="shared" si="1"/>
        <v>484.4</v>
      </c>
      <c r="P16" s="135">
        <f t="shared" si="1"/>
        <v>545.70000000000005</v>
      </c>
      <c r="Q16" s="135">
        <f t="shared" si="1"/>
        <v>945</v>
      </c>
      <c r="R16" s="135">
        <f t="shared" si="1"/>
        <v>945</v>
      </c>
      <c r="S16" s="135">
        <f t="shared" si="1"/>
        <v>277.7</v>
      </c>
      <c r="T16" s="135">
        <f t="shared" si="1"/>
        <v>207.6</v>
      </c>
      <c r="U16" s="135">
        <f t="shared" si="1"/>
        <v>259.89999999999998</v>
      </c>
      <c r="V16" s="135">
        <f t="shared" si="1"/>
        <v>376.2</v>
      </c>
      <c r="W16" s="135">
        <f t="shared" si="1"/>
        <v>729.8</v>
      </c>
      <c r="X16" s="135">
        <f t="shared" si="1"/>
        <v>805.9</v>
      </c>
      <c r="Y16" s="135">
        <f t="shared" si="1"/>
        <v>637.9</v>
      </c>
      <c r="Z16" s="136" t="str">
        <f t="shared" si="1"/>
        <v/>
      </c>
      <c r="AA16" s="90">
        <f t="shared" si="0"/>
        <v>16424.100000000002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>
        <v>65.3</v>
      </c>
      <c r="M21" s="129">
        <v>23.1</v>
      </c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88.4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>
        <v>500</v>
      </c>
      <c r="C23" s="133">
        <v>500</v>
      </c>
      <c r="D23" s="133">
        <v>500</v>
      </c>
      <c r="E23" s="133">
        <v>500</v>
      </c>
      <c r="F23" s="133">
        <v>500</v>
      </c>
      <c r="G23" s="133">
        <v>500</v>
      </c>
      <c r="H23" s="133">
        <v>500</v>
      </c>
      <c r="I23" s="133">
        <v>500</v>
      </c>
      <c r="J23" s="133">
        <v>443.9</v>
      </c>
      <c r="K23" s="133">
        <v>500</v>
      </c>
      <c r="L23" s="133"/>
      <c r="M23" s="133"/>
      <c r="N23" s="133"/>
      <c r="O23" s="133"/>
      <c r="P23" s="133"/>
      <c r="Q23" s="133">
        <v>195.6</v>
      </c>
      <c r="R23" s="133">
        <v>430</v>
      </c>
      <c r="S23" s="133">
        <v>500</v>
      </c>
      <c r="T23" s="133">
        <v>500</v>
      </c>
      <c r="U23" s="133">
        <v>500</v>
      </c>
      <c r="V23" s="133">
        <v>500</v>
      </c>
      <c r="W23" s="133">
        <v>500</v>
      </c>
      <c r="X23" s="133">
        <v>500</v>
      </c>
      <c r="Y23" s="133">
        <v>500</v>
      </c>
      <c r="Z23" s="131"/>
      <c r="AA23" s="132">
        <f t="shared" si="2"/>
        <v>9069.5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500</v>
      </c>
      <c r="C24" s="135">
        <f t="shared" si="3"/>
        <v>500</v>
      </c>
      <c r="D24" s="135">
        <f t="shared" si="3"/>
        <v>500</v>
      </c>
      <c r="E24" s="135">
        <f t="shared" si="3"/>
        <v>500</v>
      </c>
      <c r="F24" s="135">
        <f t="shared" si="3"/>
        <v>500</v>
      </c>
      <c r="G24" s="135">
        <f t="shared" si="3"/>
        <v>500</v>
      </c>
      <c r="H24" s="135">
        <f t="shared" si="3"/>
        <v>500</v>
      </c>
      <c r="I24" s="135">
        <f t="shared" si="3"/>
        <v>500</v>
      </c>
      <c r="J24" s="135">
        <f t="shared" si="3"/>
        <v>443.9</v>
      </c>
      <c r="K24" s="135">
        <f t="shared" si="3"/>
        <v>500</v>
      </c>
      <c r="L24" s="135">
        <f t="shared" si="3"/>
        <v>65.3</v>
      </c>
      <c r="M24" s="135">
        <f t="shared" si="3"/>
        <v>23.1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195.6</v>
      </c>
      <c r="R24" s="135">
        <f t="shared" si="3"/>
        <v>430</v>
      </c>
      <c r="S24" s="135">
        <f t="shared" si="3"/>
        <v>500</v>
      </c>
      <c r="T24" s="135">
        <f t="shared" si="3"/>
        <v>500</v>
      </c>
      <c r="U24" s="135">
        <f t="shared" si="3"/>
        <v>500</v>
      </c>
      <c r="V24" s="135">
        <f t="shared" si="3"/>
        <v>500</v>
      </c>
      <c r="W24" s="135">
        <f t="shared" si="3"/>
        <v>500</v>
      </c>
      <c r="X24" s="135">
        <f t="shared" si="3"/>
        <v>500</v>
      </c>
      <c r="Y24" s="135">
        <f t="shared" si="3"/>
        <v>500</v>
      </c>
      <c r="Z24" s="136" t="str">
        <f t="shared" si="3"/>
        <v/>
      </c>
      <c r="AA24" s="90">
        <f t="shared" si="2"/>
        <v>9157.9000000000015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2024-03-16T12:12:07Z</dcterms:created>
  <dcterms:modified xsi:type="dcterms:W3CDTF">2024-03-16T12:12:08Z</dcterms:modified>
</cp:coreProperties>
</file>