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48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</calcChain>
</file>

<file path=xl/sharedStrings.xml><?xml version="1.0" encoding="utf-8"?>
<sst xmlns="http://schemas.openxmlformats.org/spreadsheetml/2006/main" count="117" uniqueCount="53">
  <si>
    <t>Publication on: 14/03/2024 14:05:34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</si>
  <si>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</si>
  <si>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</si>
  <si>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</si>
  <si>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</si>
  <si>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</si>
  <si>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</si>
  <si>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</si>
  <si>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</si>
  <si>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</si>
  <si>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</si>
  <si>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</si>
  <si>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</si>
  <si>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</si>
  <si>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</si>
  <si>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</si>
  <si>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</si>
  <si>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</si>
  <si>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</si>
  <si>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</si>
  <si>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</si>
  <si>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</si>
  <si>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</si>
  <si>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</si>
  <si>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</si>
  <si>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</si>
  <si>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</si>
  <si>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</si>
  <si>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</si>
  <si>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</si>
  <si>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</si>
  <si>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</si>
  <si>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</si>
  <si>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</si>
  <si>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</si>
  <si>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</si>
  <si>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</si>
  <si>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</si>
  <si>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</si>
  <si>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</si>
  <si>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</si>
  <si>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</si>
  <si>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</si>
  <si>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</si>
  <si>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</si>
  <si>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</si>
  <si>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</si>
  <si>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</si>
  <si>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</si>
  <si>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</si>
  <si>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</si>
  <si>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Day-Ahead Market</t>
  </si>
  <si>
    <t>Day-Ahead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</si>
</sst>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  <c:pt idx="0">
                  <c:v>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F1-4A1C-B23D-D9C45050FEF0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  <c:pt idx="0">
                  <c:v>137</c:v>
                </c:pt>
                <c:pt idx="1">
                  <c:v>119</c:v>
                </c:pt>
                <c:pt idx="2">
                  <c:v>108.5</c:v>
                </c:pt>
                <c:pt idx="3">
                  <c:v>108.5</c:v>
                </c:pt>
                <c:pt idx="4">
                  <c:v>108.5</c:v>
                </c:pt>
                <c:pt idx="5">
                  <c:v>118.5</c:v>
                </c:pt>
                <c:pt idx="6">
                  <c:v>254</c:v>
                </c:pt>
                <c:pt idx="7">
                  <c:v>262</c:v>
                </c:pt>
                <c:pt idx="8">
                  <c:v>254</c:v>
                </c:pt>
                <c:pt idx="9">
                  <c:v>243</c:v>
                </c:pt>
                <c:pt idx="10">
                  <c:v>242</c:v>
                </c:pt>
                <c:pt idx="11">
                  <c:v>243</c:v>
                </c:pt>
                <c:pt idx="12">
                  <c:v>239</c:v>
                </c:pt>
                <c:pt idx="13">
                  <c:v>234</c:v>
                </c:pt>
                <c:pt idx="14">
                  <c:v>248</c:v>
                </c:pt>
                <c:pt idx="15">
                  <c:v>266</c:v>
                </c:pt>
                <c:pt idx="16">
                  <c:v>170</c:v>
                </c:pt>
                <c:pt idx="17">
                  <c:v>185</c:v>
                </c:pt>
                <c:pt idx="18">
                  <c:v>204</c:v>
                </c:pt>
                <c:pt idx="19">
                  <c:v>195</c:v>
                </c:pt>
                <c:pt idx="20">
                  <c:v>168</c:v>
                </c:pt>
                <c:pt idx="21">
                  <c:v>141</c:v>
                </c:pt>
                <c:pt idx="22">
                  <c:v>114</c:v>
                </c:pt>
                <c:pt idx="23">
                  <c:v>108.5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F1-4A1C-B23D-D9C45050FEF0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1787</c:v>
                </c:pt>
                <c:pt idx="1">
                  <c:v>1887</c:v>
                </c:pt>
                <c:pt idx="2">
                  <c:v>1854.923</c:v>
                </c:pt>
                <c:pt idx="3">
                  <c:v>1834.038</c:v>
                </c:pt>
                <c:pt idx="4">
                  <c:v>1937.462</c:v>
                </c:pt>
                <c:pt idx="5">
                  <c:v>2271.404</c:v>
                </c:pt>
                <c:pt idx="6">
                  <c:v>2439.1220000000003</c:v>
                </c:pt>
                <c:pt idx="7">
                  <c:v>2308.3069999999998</c:v>
                </c:pt>
                <c:pt idx="8">
                  <c:v>2014</c:v>
                </c:pt>
                <c:pt idx="9">
                  <c:v>1712.9</c:v>
                </c:pt>
                <c:pt idx="10">
                  <c:v>1327.9</c:v>
                </c:pt>
                <c:pt idx="11">
                  <c:v>1367.9</c:v>
                </c:pt>
                <c:pt idx="12">
                  <c:v>1407.9</c:v>
                </c:pt>
                <c:pt idx="13">
                  <c:v>1407.9</c:v>
                </c:pt>
                <c:pt idx="14">
                  <c:v>1457.9</c:v>
                </c:pt>
                <c:pt idx="15">
                  <c:v>2024.9</c:v>
                </c:pt>
                <c:pt idx="16">
                  <c:v>2802.7370000000001</c:v>
                </c:pt>
                <c:pt idx="17">
                  <c:v>3552.45</c:v>
                </c:pt>
                <c:pt idx="18">
                  <c:v>3812.9</c:v>
                </c:pt>
                <c:pt idx="19">
                  <c:v>3612.8429999999998</c:v>
                </c:pt>
                <c:pt idx="20">
                  <c:v>3241.1779999999999</c:v>
                </c:pt>
                <c:pt idx="21">
                  <c:v>2699.7139999999999</c:v>
                </c:pt>
                <c:pt idx="22">
                  <c:v>2902.4949999999999</c:v>
                </c:pt>
                <c:pt idx="23">
                  <c:v>2670.2740000000003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F1-4A1C-B23D-D9C45050FEF0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1949</c:v>
                </c:pt>
                <c:pt idx="1">
                  <c:v>2009.819</c:v>
                </c:pt>
                <c:pt idx="2">
                  <c:v>2009</c:v>
                </c:pt>
                <c:pt idx="3">
                  <c:v>1985.0219999999999</c:v>
                </c:pt>
                <c:pt idx="4">
                  <c:v>2011</c:v>
                </c:pt>
                <c:pt idx="5">
                  <c:v>1999.5</c:v>
                </c:pt>
                <c:pt idx="6">
                  <c:v>1585.5</c:v>
                </c:pt>
                <c:pt idx="7">
                  <c:v>930</c:v>
                </c:pt>
                <c:pt idx="8">
                  <c:v>787</c:v>
                </c:pt>
                <c:pt idx="9">
                  <c:v>671</c:v>
                </c:pt>
                <c:pt idx="10">
                  <c:v>579.79999999999995</c:v>
                </c:pt>
                <c:pt idx="11">
                  <c:v>548</c:v>
                </c:pt>
                <c:pt idx="12">
                  <c:v>548</c:v>
                </c:pt>
                <c:pt idx="13">
                  <c:v>735.9</c:v>
                </c:pt>
                <c:pt idx="14">
                  <c:v>987.6</c:v>
                </c:pt>
                <c:pt idx="15">
                  <c:v>1028.5999999999999</c:v>
                </c:pt>
                <c:pt idx="16">
                  <c:v>939</c:v>
                </c:pt>
                <c:pt idx="17">
                  <c:v>952</c:v>
                </c:pt>
                <c:pt idx="18">
                  <c:v>995.2</c:v>
                </c:pt>
                <c:pt idx="19">
                  <c:v>1315</c:v>
                </c:pt>
                <c:pt idx="20">
                  <c:v>1568.9</c:v>
                </c:pt>
                <c:pt idx="21">
                  <c:v>2015</c:v>
                </c:pt>
                <c:pt idx="22">
                  <c:v>1884.9</c:v>
                </c:pt>
                <c:pt idx="23">
                  <c:v>1870.1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F1-4A1C-B23D-D9C45050FEF0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776.41299999999967</c:v>
                </c:pt>
                <c:pt idx="1">
                  <c:v>810.19699999999989</c:v>
                </c:pt>
                <c:pt idx="2">
                  <c:v>812.19999999999982</c:v>
                </c:pt>
                <c:pt idx="3">
                  <c:v>778.3889999999999</c:v>
                </c:pt>
                <c:pt idx="4">
                  <c:v>746.11699999999996</c:v>
                </c:pt>
                <c:pt idx="5">
                  <c:v>732.21299999999997</c:v>
                </c:pt>
                <c:pt idx="6">
                  <c:v>1154.99</c:v>
                </c:pt>
                <c:pt idx="7">
                  <c:v>2276.2579999999994</c:v>
                </c:pt>
                <c:pt idx="8">
                  <c:v>3484.096</c:v>
                </c:pt>
                <c:pt idx="9">
                  <c:v>4293.759</c:v>
                </c:pt>
                <c:pt idx="10">
                  <c:v>4696.4319999999998</c:v>
                </c:pt>
                <c:pt idx="11">
                  <c:v>4807.7920000000022</c:v>
                </c:pt>
                <c:pt idx="12">
                  <c:v>4667.364999999998</c:v>
                </c:pt>
                <c:pt idx="13">
                  <c:v>4308.9940000000006</c:v>
                </c:pt>
                <c:pt idx="14">
                  <c:v>3710.8369999999986</c:v>
                </c:pt>
                <c:pt idx="15">
                  <c:v>2752.9260000000004</c:v>
                </c:pt>
                <c:pt idx="16">
                  <c:v>1614.9370000000004</c:v>
                </c:pt>
                <c:pt idx="17">
                  <c:v>939.13600000000031</c:v>
                </c:pt>
                <c:pt idx="18">
                  <c:v>813.72099999999978</c:v>
                </c:pt>
                <c:pt idx="19">
                  <c:v>788.41499999999996</c:v>
                </c:pt>
                <c:pt idx="20">
                  <c:v>767.93299999999999</c:v>
                </c:pt>
                <c:pt idx="21">
                  <c:v>698.2170000000001</c:v>
                </c:pt>
                <c:pt idx="22">
                  <c:v>658.68</c:v>
                </c:pt>
                <c:pt idx="23">
                  <c:v>637.64599999999996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F1-4A1C-B23D-D9C45050FEF0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  <c:pt idx="0">
                  <c:v>31</c:v>
                </c:pt>
                <c:pt idx="1">
                  <c:v>29</c:v>
                </c:pt>
                <c:pt idx="2">
                  <c:v>27</c:v>
                </c:pt>
                <c:pt idx="3">
                  <c:v>24</c:v>
                </c:pt>
                <c:pt idx="4">
                  <c:v>22</c:v>
                </c:pt>
                <c:pt idx="5">
                  <c:v>19</c:v>
                </c:pt>
                <c:pt idx="6">
                  <c:v>25</c:v>
                </c:pt>
                <c:pt idx="7">
                  <c:v>41</c:v>
                </c:pt>
                <c:pt idx="8">
                  <c:v>55</c:v>
                </c:pt>
                <c:pt idx="9">
                  <c:v>65</c:v>
                </c:pt>
                <c:pt idx="10">
                  <c:v>69</c:v>
                </c:pt>
                <c:pt idx="11">
                  <c:v>71</c:v>
                </c:pt>
                <c:pt idx="12">
                  <c:v>67</c:v>
                </c:pt>
                <c:pt idx="13">
                  <c:v>58</c:v>
                </c:pt>
                <c:pt idx="14">
                  <c:v>46</c:v>
                </c:pt>
                <c:pt idx="15">
                  <c:v>31</c:v>
                </c:pt>
                <c:pt idx="16">
                  <c:v>17</c:v>
                </c:pt>
                <c:pt idx="17">
                  <c:v>9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9</c:v>
                </c:pt>
                <c:pt idx="22">
                  <c:v>9</c:v>
                </c:pt>
                <c:pt idx="2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F1-4A1C-B23D-D9C45050FEF0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78</c:v>
                </c:pt>
                <c:pt idx="4">
                  <c:v>91</c:v>
                </c:pt>
                <c:pt idx="5">
                  <c:v>171</c:v>
                </c:pt>
                <c:pt idx="6">
                  <c:v>489</c:v>
                </c:pt>
                <c:pt idx="7">
                  <c:v>489</c:v>
                </c:pt>
                <c:pt idx="8">
                  <c:v>405</c:v>
                </c:pt>
                <c:pt idx="9">
                  <c:v>80</c:v>
                </c:pt>
                <c:pt idx="14">
                  <c:v>38</c:v>
                </c:pt>
                <c:pt idx="15">
                  <c:v>225</c:v>
                </c:pt>
                <c:pt idx="16">
                  <c:v>618</c:v>
                </c:pt>
                <c:pt idx="17">
                  <c:v>836</c:v>
                </c:pt>
                <c:pt idx="18">
                  <c:v>1206</c:v>
                </c:pt>
                <c:pt idx="19">
                  <c:v>1126</c:v>
                </c:pt>
                <c:pt idx="20">
                  <c:v>945</c:v>
                </c:pt>
                <c:pt idx="21">
                  <c:v>577</c:v>
                </c:pt>
                <c:pt idx="22">
                  <c:v>187</c:v>
                </c:pt>
                <c:pt idx="23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5F1-4A1C-B23D-D9C45050F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5058.4130000000014</c:v>
                </c:pt>
                <c:pt idx="1">
                  <c:v>4920.0160000000014</c:v>
                </c:pt>
                <c:pt idx="2">
                  <c:v>4876.6230000000023</c:v>
                </c:pt>
                <c:pt idx="3">
                  <c:v>4807.9490000000023</c:v>
                </c:pt>
                <c:pt idx="4">
                  <c:v>4916.0790000000015</c:v>
                </c:pt>
                <c:pt idx="5">
                  <c:v>5311.5990000000029</c:v>
                </c:pt>
                <c:pt idx="6">
                  <c:v>5947.5920000000006</c:v>
                </c:pt>
                <c:pt idx="7">
                  <c:v>6306.5980000000009</c:v>
                </c:pt>
                <c:pt idx="8">
                  <c:v>6999.1000000000022</c:v>
                </c:pt>
                <c:pt idx="9">
                  <c:v>7065.6950000000006</c:v>
                </c:pt>
                <c:pt idx="10">
                  <c:v>6915.1390000000001</c:v>
                </c:pt>
                <c:pt idx="11">
                  <c:v>7037.6860000000015</c:v>
                </c:pt>
                <c:pt idx="12">
                  <c:v>6929.304000000001</c:v>
                </c:pt>
                <c:pt idx="13">
                  <c:v>6744.7830000000013</c:v>
                </c:pt>
                <c:pt idx="14">
                  <c:v>6488.3450000000003</c:v>
                </c:pt>
                <c:pt idx="15">
                  <c:v>6328.458999999998</c:v>
                </c:pt>
                <c:pt idx="16">
                  <c:v>6161.7120000000014</c:v>
                </c:pt>
                <c:pt idx="17">
                  <c:v>6473.5510000000013</c:v>
                </c:pt>
                <c:pt idx="18">
                  <c:v>7041.7869999999984</c:v>
                </c:pt>
                <c:pt idx="19">
                  <c:v>7047.2559999999985</c:v>
                </c:pt>
                <c:pt idx="20">
                  <c:v>6701.0590000000011</c:v>
                </c:pt>
                <c:pt idx="21">
                  <c:v>6139.9310000000005</c:v>
                </c:pt>
                <c:pt idx="22">
                  <c:v>5756.1049999999987</c:v>
                </c:pt>
                <c:pt idx="23">
                  <c:v>5359.558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5F1-4A1C-B23D-D9C45050F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57.65</c:v>
                </c:pt>
                <c:pt idx="1">
                  <c:v>69.27</c:v>
                </c:pt>
                <c:pt idx="2">
                  <c:v>61.93</c:v>
                </c:pt>
                <c:pt idx="3">
                  <c:v>64.22</c:v>
                </c:pt>
                <c:pt idx="4">
                  <c:v>64.489999999999995</c:v>
                </c:pt>
                <c:pt idx="5">
                  <c:v>73.84</c:v>
                </c:pt>
                <c:pt idx="6">
                  <c:v>78.08</c:v>
                </c:pt>
                <c:pt idx="7">
                  <c:v>75.37</c:v>
                </c:pt>
                <c:pt idx="8">
                  <c:v>70.02</c:v>
                </c:pt>
                <c:pt idx="9">
                  <c:v>53.8</c:v>
                </c:pt>
                <c:pt idx="10">
                  <c:v>46.26</c:v>
                </c:pt>
                <c:pt idx="11">
                  <c:v>39.07</c:v>
                </c:pt>
                <c:pt idx="12">
                  <c:v>38.19</c:v>
                </c:pt>
                <c:pt idx="13">
                  <c:v>38.81</c:v>
                </c:pt>
                <c:pt idx="14">
                  <c:v>42.23</c:v>
                </c:pt>
                <c:pt idx="15">
                  <c:v>49.06</c:v>
                </c:pt>
                <c:pt idx="16">
                  <c:v>70.150000000000006</c:v>
                </c:pt>
                <c:pt idx="17">
                  <c:v>86.83</c:v>
                </c:pt>
                <c:pt idx="18">
                  <c:v>102.06</c:v>
                </c:pt>
                <c:pt idx="19">
                  <c:v>91.12</c:v>
                </c:pt>
                <c:pt idx="20">
                  <c:v>80.52</c:v>
                </c:pt>
                <c:pt idx="21">
                  <c:v>73.88</c:v>
                </c:pt>
                <c:pt idx="22">
                  <c:v>77.180000000000007</c:v>
                </c:pt>
                <c:pt idx="23">
                  <c:v>77.16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5F1-4A1C-B23D-D9C45050F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A8" sqref="AA8"/>
    </sheetView>
  </sheetViews>
  <sheetFormatPr defaultColWidth="9.140625" defaultRowHeight="15.95" customHeight="1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45366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5058.4130000000005</v>
      </c>
      <c r="C4" s="18">
        <v>4920.0159999999996</v>
      </c>
      <c r="D4" s="18">
        <v>4876.6230000000005</v>
      </c>
      <c r="E4" s="18">
        <v>4807.9489999999996</v>
      </c>
      <c r="F4" s="18">
        <v>4916.0790000000006</v>
      </c>
      <c r="G4" s="18">
        <v>5311.6170000000029</v>
      </c>
      <c r="H4" s="18">
        <v>5947.612000000001</v>
      </c>
      <c r="I4" s="18">
        <v>6306.5650000000023</v>
      </c>
      <c r="J4" s="18">
        <v>6999.0959999999995</v>
      </c>
      <c r="K4" s="18">
        <v>7065.6590000000006</v>
      </c>
      <c r="L4" s="18">
        <v>6915.1319999999987</v>
      </c>
      <c r="M4" s="18">
        <v>7037.6920000000018</v>
      </c>
      <c r="N4" s="18">
        <v>6929.2649999999985</v>
      </c>
      <c r="O4" s="18">
        <v>6744.793999999999</v>
      </c>
      <c r="P4" s="18">
        <v>6488.3370000000014</v>
      </c>
      <c r="Q4" s="18">
        <v>6328.4260000000022</v>
      </c>
      <c r="R4" s="18">
        <v>6161.6740000000009</v>
      </c>
      <c r="S4" s="18">
        <v>6473.5859999999984</v>
      </c>
      <c r="T4" s="18">
        <v>7041.8210000000008</v>
      </c>
      <c r="U4" s="18">
        <v>7047.2580000000016</v>
      </c>
      <c r="V4" s="18">
        <v>6701.0110000000013</v>
      </c>
      <c r="W4" s="18">
        <v>6139.9310000000005</v>
      </c>
      <c r="X4" s="18">
        <v>5756.0750000000016</v>
      </c>
      <c r="Y4" s="18">
        <v>5359.5199999999995</v>
      </c>
      <c r="Z4" s="19"/>
      <c r="AA4" s="20">
        <f>SUM(B4:Z4)</f>
        <v>147334.15100000001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57.65</v>
      </c>
      <c r="C7" s="28">
        <v>69.27</v>
      </c>
      <c r="D7" s="28">
        <v>61.93</v>
      </c>
      <c r="E7" s="28">
        <v>64.22</v>
      </c>
      <c r="F7" s="28">
        <v>64.489999999999995</v>
      </c>
      <c r="G7" s="28">
        <v>73.84</v>
      </c>
      <c r="H7" s="28">
        <v>78.08</v>
      </c>
      <c r="I7" s="28">
        <v>75.37</v>
      </c>
      <c r="J7" s="28">
        <v>70.02</v>
      </c>
      <c r="K7" s="28">
        <v>53.8</v>
      </c>
      <c r="L7" s="28">
        <v>46.26</v>
      </c>
      <c r="M7" s="28">
        <v>39.07</v>
      </c>
      <c r="N7" s="28">
        <v>38.19</v>
      </c>
      <c r="O7" s="28">
        <v>38.81</v>
      </c>
      <c r="P7" s="28">
        <v>42.23</v>
      </c>
      <c r="Q7" s="28">
        <v>49.06</v>
      </c>
      <c r="R7" s="28">
        <v>70.150000000000006</v>
      </c>
      <c r="S7" s="28">
        <v>86.83</v>
      </c>
      <c r="T7" s="28">
        <v>102.06</v>
      </c>
      <c r="U7" s="28">
        <v>91.12</v>
      </c>
      <c r="V7" s="28">
        <v>80.52</v>
      </c>
      <c r="W7" s="28">
        <v>73.88</v>
      </c>
      <c r="X7" s="28">
        <v>77.180000000000007</v>
      </c>
      <c r="Y7" s="28">
        <v>77.16</v>
      </c>
      <c r="Z7" s="29"/>
      <c r="AA7" s="30">
        <f>IF(SUM(B7:Z7)&lt;&gt;0,AVERAGEIF(B7:Z7,"&lt;&gt;"""),"")</f>
        <v>65.882916666666674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>
        <v>313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313</v>
      </c>
    </row>
    <row r="11" spans="1:27" ht="24.95" customHeight="1" x14ac:dyDescent="0.2">
      <c r="A11" s="45" t="s">
        <v>7</v>
      </c>
      <c r="B11" s="46">
        <v>137</v>
      </c>
      <c r="C11" s="47">
        <v>119</v>
      </c>
      <c r="D11" s="47">
        <v>108.5</v>
      </c>
      <c r="E11" s="47">
        <v>108.5</v>
      </c>
      <c r="F11" s="47">
        <v>108.5</v>
      </c>
      <c r="G11" s="47">
        <v>118.5</v>
      </c>
      <c r="H11" s="47">
        <v>254</v>
      </c>
      <c r="I11" s="47">
        <v>262</v>
      </c>
      <c r="J11" s="47">
        <v>254</v>
      </c>
      <c r="K11" s="47">
        <v>243</v>
      </c>
      <c r="L11" s="47">
        <v>242</v>
      </c>
      <c r="M11" s="47">
        <v>243</v>
      </c>
      <c r="N11" s="47">
        <v>239</v>
      </c>
      <c r="O11" s="47">
        <v>234</v>
      </c>
      <c r="P11" s="47">
        <v>248</v>
      </c>
      <c r="Q11" s="47">
        <v>266</v>
      </c>
      <c r="R11" s="47">
        <v>170</v>
      </c>
      <c r="S11" s="47">
        <v>185</v>
      </c>
      <c r="T11" s="47">
        <v>204</v>
      </c>
      <c r="U11" s="47">
        <v>195</v>
      </c>
      <c r="V11" s="47">
        <v>168</v>
      </c>
      <c r="W11" s="47">
        <v>141</v>
      </c>
      <c r="X11" s="47">
        <v>114</v>
      </c>
      <c r="Y11" s="47">
        <v>108.5</v>
      </c>
      <c r="Z11" s="48"/>
      <c r="AA11" s="49">
        <f t="shared" si="0"/>
        <v>4470.5</v>
      </c>
    </row>
    <row r="12" spans="1:27" ht="24.95" customHeight="1" x14ac:dyDescent="0.2">
      <c r="A12" s="50" t="s">
        <v>8</v>
      </c>
      <c r="B12" s="51">
        <v>1787</v>
      </c>
      <c r="C12" s="52">
        <v>1887</v>
      </c>
      <c r="D12" s="52">
        <v>1854.923</v>
      </c>
      <c r="E12" s="52">
        <v>1834.038</v>
      </c>
      <c r="F12" s="52">
        <v>1937.462</v>
      </c>
      <c r="G12" s="52">
        <v>2271.404</v>
      </c>
      <c r="H12" s="52">
        <v>2439.1220000000003</v>
      </c>
      <c r="I12" s="52">
        <v>2308.3069999999998</v>
      </c>
      <c r="J12" s="52">
        <v>2014</v>
      </c>
      <c r="K12" s="52">
        <v>1712.9</v>
      </c>
      <c r="L12" s="52">
        <v>1327.9</v>
      </c>
      <c r="M12" s="52">
        <v>1367.9</v>
      </c>
      <c r="N12" s="52">
        <v>1407.9</v>
      </c>
      <c r="O12" s="52">
        <v>1407.9</v>
      </c>
      <c r="P12" s="52">
        <v>1457.9</v>
      </c>
      <c r="Q12" s="52">
        <v>2024.9</v>
      </c>
      <c r="R12" s="52">
        <v>2802.7370000000001</v>
      </c>
      <c r="S12" s="52">
        <v>3552.45</v>
      </c>
      <c r="T12" s="52">
        <v>3812.9</v>
      </c>
      <c r="U12" s="52">
        <v>3612.8429999999998</v>
      </c>
      <c r="V12" s="52">
        <v>3241.1779999999999</v>
      </c>
      <c r="W12" s="52">
        <v>2699.7139999999999</v>
      </c>
      <c r="X12" s="52">
        <v>2902.4949999999999</v>
      </c>
      <c r="Y12" s="52">
        <v>2670.2740000000003</v>
      </c>
      <c r="Z12" s="53"/>
      <c r="AA12" s="54">
        <f t="shared" si="0"/>
        <v>54335.147000000012</v>
      </c>
    </row>
    <row r="13" spans="1:27" ht="24.95" customHeight="1" x14ac:dyDescent="0.2">
      <c r="A13" s="50" t="s">
        <v>9</v>
      </c>
      <c r="B13" s="51">
        <v>65</v>
      </c>
      <c r="C13" s="52">
        <v>65</v>
      </c>
      <c r="D13" s="52">
        <v>65</v>
      </c>
      <c r="E13" s="52">
        <v>78</v>
      </c>
      <c r="F13" s="52">
        <v>91</v>
      </c>
      <c r="G13" s="52">
        <v>171</v>
      </c>
      <c r="H13" s="52">
        <v>489</v>
      </c>
      <c r="I13" s="52">
        <v>489</v>
      </c>
      <c r="J13" s="52">
        <v>405</v>
      </c>
      <c r="K13" s="52">
        <v>80</v>
      </c>
      <c r="L13" s="52"/>
      <c r="M13" s="52"/>
      <c r="N13" s="52"/>
      <c r="O13" s="52"/>
      <c r="P13" s="52">
        <v>38</v>
      </c>
      <c r="Q13" s="52">
        <v>225</v>
      </c>
      <c r="R13" s="52">
        <v>618</v>
      </c>
      <c r="S13" s="52">
        <v>836</v>
      </c>
      <c r="T13" s="52">
        <v>1206</v>
      </c>
      <c r="U13" s="52">
        <v>1126</v>
      </c>
      <c r="V13" s="52">
        <v>945</v>
      </c>
      <c r="W13" s="52">
        <v>577</v>
      </c>
      <c r="X13" s="52">
        <v>187</v>
      </c>
      <c r="Y13" s="52">
        <v>65</v>
      </c>
      <c r="Z13" s="53"/>
      <c r="AA13" s="54">
        <f t="shared" si="0"/>
        <v>7821</v>
      </c>
    </row>
    <row r="14" spans="1:27" ht="24.95" customHeight="1" x14ac:dyDescent="0.2">
      <c r="A14" s="55" t="s">
        <v>10</v>
      </c>
      <c r="B14" s="56">
        <v>776.41299999999967</v>
      </c>
      <c r="C14" s="57">
        <v>810.19699999999989</v>
      </c>
      <c r="D14" s="57">
        <v>812.19999999999982</v>
      </c>
      <c r="E14" s="57">
        <v>778.3889999999999</v>
      </c>
      <c r="F14" s="57">
        <v>746.11699999999996</v>
      </c>
      <c r="G14" s="57">
        <v>732.21299999999997</v>
      </c>
      <c r="H14" s="57">
        <v>1154.99</v>
      </c>
      <c r="I14" s="57">
        <v>2276.2579999999994</v>
      </c>
      <c r="J14" s="57">
        <v>3484.096</v>
      </c>
      <c r="K14" s="57">
        <v>4293.759</v>
      </c>
      <c r="L14" s="57">
        <v>4696.4319999999998</v>
      </c>
      <c r="M14" s="57">
        <v>4807.7920000000022</v>
      </c>
      <c r="N14" s="57">
        <v>4667.364999999998</v>
      </c>
      <c r="O14" s="57">
        <v>4308.9940000000006</v>
      </c>
      <c r="P14" s="57">
        <v>3710.8369999999986</v>
      </c>
      <c r="Q14" s="57">
        <v>2752.9260000000004</v>
      </c>
      <c r="R14" s="57">
        <v>1614.9370000000004</v>
      </c>
      <c r="S14" s="57">
        <v>939.13600000000031</v>
      </c>
      <c r="T14" s="57">
        <v>813.72099999999978</v>
      </c>
      <c r="U14" s="57">
        <v>788.41499999999996</v>
      </c>
      <c r="V14" s="57">
        <v>767.93299999999999</v>
      </c>
      <c r="W14" s="57">
        <v>698.2170000000001</v>
      </c>
      <c r="X14" s="57">
        <v>658.68</v>
      </c>
      <c r="Y14" s="57">
        <v>637.64599999999996</v>
      </c>
      <c r="Z14" s="58"/>
      <c r="AA14" s="59">
        <f t="shared" si="0"/>
        <v>47727.662999999986</v>
      </c>
    </row>
    <row r="15" spans="1:27" ht="24.95" customHeight="1" x14ac:dyDescent="0.2">
      <c r="A15" s="55" t="s">
        <v>11</v>
      </c>
      <c r="B15" s="56">
        <v>31</v>
      </c>
      <c r="C15" s="57">
        <v>29</v>
      </c>
      <c r="D15" s="57">
        <v>27</v>
      </c>
      <c r="E15" s="57">
        <v>24</v>
      </c>
      <c r="F15" s="57">
        <v>22</v>
      </c>
      <c r="G15" s="57">
        <v>19</v>
      </c>
      <c r="H15" s="57">
        <v>25</v>
      </c>
      <c r="I15" s="57">
        <v>41</v>
      </c>
      <c r="J15" s="57">
        <v>55</v>
      </c>
      <c r="K15" s="57">
        <v>65</v>
      </c>
      <c r="L15" s="57">
        <v>69</v>
      </c>
      <c r="M15" s="57">
        <v>71</v>
      </c>
      <c r="N15" s="57">
        <v>67</v>
      </c>
      <c r="O15" s="57">
        <v>58</v>
      </c>
      <c r="P15" s="57">
        <v>46</v>
      </c>
      <c r="Q15" s="57">
        <v>31</v>
      </c>
      <c r="R15" s="57">
        <v>17</v>
      </c>
      <c r="S15" s="57">
        <v>9</v>
      </c>
      <c r="T15" s="57">
        <v>10</v>
      </c>
      <c r="U15" s="57">
        <v>10</v>
      </c>
      <c r="V15" s="57">
        <v>10</v>
      </c>
      <c r="W15" s="57">
        <v>9</v>
      </c>
      <c r="X15" s="57">
        <v>9</v>
      </c>
      <c r="Y15" s="57">
        <v>8</v>
      </c>
      <c r="Z15" s="58"/>
      <c r="AA15" s="59">
        <f t="shared" si="0"/>
        <v>762</v>
      </c>
    </row>
    <row r="16" spans="1:27" ht="30" customHeight="1" thickBot="1" x14ac:dyDescent="0.25">
      <c r="A16" s="60" t="s">
        <v>12</v>
      </c>
      <c r="B16" s="61">
        <f>IF(LEN(B$2)&gt;0,SUM(B10:B15),"")</f>
        <v>3109.4129999999996</v>
      </c>
      <c r="C16" s="62">
        <f t="shared" ref="C16:Z16" si="1">IF(LEN(C$2)&gt;0,SUM(C10:C15),"")</f>
        <v>2910.1970000000001</v>
      </c>
      <c r="D16" s="62">
        <f t="shared" si="1"/>
        <v>2867.6229999999996</v>
      </c>
      <c r="E16" s="62">
        <f t="shared" si="1"/>
        <v>2822.9269999999997</v>
      </c>
      <c r="F16" s="62">
        <f t="shared" si="1"/>
        <v>2905.0789999999997</v>
      </c>
      <c r="G16" s="62">
        <f t="shared" si="1"/>
        <v>3312.1170000000002</v>
      </c>
      <c r="H16" s="62">
        <f t="shared" si="1"/>
        <v>4362.1120000000001</v>
      </c>
      <c r="I16" s="62">
        <f t="shared" si="1"/>
        <v>5376.5649999999987</v>
      </c>
      <c r="J16" s="62">
        <f t="shared" si="1"/>
        <v>6212.0959999999995</v>
      </c>
      <c r="K16" s="62">
        <f t="shared" si="1"/>
        <v>6394.6589999999997</v>
      </c>
      <c r="L16" s="62">
        <f t="shared" si="1"/>
        <v>6335.3320000000003</v>
      </c>
      <c r="M16" s="62">
        <f t="shared" si="1"/>
        <v>6489.6920000000027</v>
      </c>
      <c r="N16" s="62">
        <f t="shared" si="1"/>
        <v>6381.2649999999976</v>
      </c>
      <c r="O16" s="62">
        <f t="shared" si="1"/>
        <v>6008.8940000000002</v>
      </c>
      <c r="P16" s="62">
        <f t="shared" si="1"/>
        <v>5500.7369999999992</v>
      </c>
      <c r="Q16" s="62">
        <f t="shared" si="1"/>
        <v>5299.8260000000009</v>
      </c>
      <c r="R16" s="62">
        <f t="shared" si="1"/>
        <v>5222.6740000000009</v>
      </c>
      <c r="S16" s="62">
        <f t="shared" si="1"/>
        <v>5521.5860000000002</v>
      </c>
      <c r="T16" s="62">
        <f t="shared" si="1"/>
        <v>6046.6209999999992</v>
      </c>
      <c r="U16" s="62">
        <f t="shared" si="1"/>
        <v>5732.2579999999998</v>
      </c>
      <c r="V16" s="62">
        <f t="shared" si="1"/>
        <v>5132.1109999999999</v>
      </c>
      <c r="W16" s="62">
        <f t="shared" si="1"/>
        <v>4124.9310000000005</v>
      </c>
      <c r="X16" s="62">
        <f t="shared" si="1"/>
        <v>3871.1749999999997</v>
      </c>
      <c r="Y16" s="62">
        <f t="shared" si="1"/>
        <v>3489.42</v>
      </c>
      <c r="Z16" s="63" t="str">
        <f t="shared" si="1"/>
        <v/>
      </c>
      <c r="AA16" s="64">
        <f>SUM(AA10:AA15)</f>
        <v>115429.31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0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78"/>
      <c r="AA21" s="79">
        <f t="shared" si="2"/>
        <v>0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0</v>
      </c>
      <c r="R25" s="88">
        <f t="shared" si="3"/>
        <v>0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0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1822</v>
      </c>
      <c r="C28" s="72">
        <v>1816</v>
      </c>
      <c r="D28" s="72">
        <v>1803.5</v>
      </c>
      <c r="E28" s="72">
        <v>1802.5</v>
      </c>
      <c r="F28" s="72">
        <v>1898.5</v>
      </c>
      <c r="G28" s="72">
        <v>1990.5</v>
      </c>
      <c r="H28" s="72">
        <v>2469</v>
      </c>
      <c r="I28" s="72">
        <v>2936</v>
      </c>
      <c r="J28" s="72">
        <v>3304</v>
      </c>
      <c r="K28" s="72">
        <v>3515.9</v>
      </c>
      <c r="L28" s="72">
        <v>3538.9</v>
      </c>
      <c r="M28" s="72">
        <v>3637.9</v>
      </c>
      <c r="N28" s="72">
        <v>3627.9</v>
      </c>
      <c r="O28" s="72">
        <v>3500.9</v>
      </c>
      <c r="P28" s="72">
        <v>3387.9</v>
      </c>
      <c r="Q28" s="72">
        <v>3222.9</v>
      </c>
      <c r="R28" s="72">
        <v>2855.9</v>
      </c>
      <c r="S28" s="72">
        <v>2821.9</v>
      </c>
      <c r="T28" s="72">
        <v>3295.9</v>
      </c>
      <c r="U28" s="72">
        <v>3043.9</v>
      </c>
      <c r="V28" s="72">
        <v>2446.9</v>
      </c>
      <c r="W28" s="72">
        <v>2346.9</v>
      </c>
      <c r="X28" s="72">
        <v>2029.9</v>
      </c>
      <c r="Y28" s="72">
        <v>1801.4</v>
      </c>
      <c r="Z28" s="73"/>
      <c r="AA28" s="74">
        <f>SUM(B28:Z28)</f>
        <v>64917.000000000022</v>
      </c>
    </row>
    <row r="29" spans="1:27" ht="24.95" customHeight="1" x14ac:dyDescent="0.2">
      <c r="A29" s="75" t="s">
        <v>23</v>
      </c>
      <c r="B29" s="76">
        <v>911.41300000000001</v>
      </c>
      <c r="C29" s="77">
        <v>1042.0160000000001</v>
      </c>
      <c r="D29" s="77">
        <v>1011.123</v>
      </c>
      <c r="E29" s="77">
        <v>993.44899999999996</v>
      </c>
      <c r="F29" s="77">
        <v>1005.579</v>
      </c>
      <c r="G29" s="77">
        <v>1138.617</v>
      </c>
      <c r="H29" s="77">
        <v>1654.1120000000001</v>
      </c>
      <c r="I29" s="77">
        <v>2295.5650000000001</v>
      </c>
      <c r="J29" s="77">
        <v>2766.096</v>
      </c>
      <c r="K29" s="77">
        <v>2862.759</v>
      </c>
      <c r="L29" s="77">
        <v>2958.4319999999998</v>
      </c>
      <c r="M29" s="77">
        <v>2997.7919999999999</v>
      </c>
      <c r="N29" s="77">
        <v>2899.3649999999998</v>
      </c>
      <c r="O29" s="77">
        <v>2682.9940000000001</v>
      </c>
      <c r="P29" s="77">
        <v>2511.837</v>
      </c>
      <c r="Q29" s="77">
        <v>2179.9259999999999</v>
      </c>
      <c r="R29" s="77">
        <v>1962.7739999999999</v>
      </c>
      <c r="S29" s="77">
        <v>2022.6859999999999</v>
      </c>
      <c r="T29" s="77">
        <v>1869.721</v>
      </c>
      <c r="U29" s="77">
        <v>1811.3579999999999</v>
      </c>
      <c r="V29" s="77">
        <v>2036.211</v>
      </c>
      <c r="W29" s="77">
        <v>1249.0309999999999</v>
      </c>
      <c r="X29" s="77">
        <v>1332.2750000000001</v>
      </c>
      <c r="Y29" s="77">
        <v>1316.02</v>
      </c>
      <c r="Z29" s="78"/>
      <c r="AA29" s="79">
        <f>SUM(B29:Z29)</f>
        <v>45511.150999999998</v>
      </c>
    </row>
    <row r="30" spans="1:27" ht="24.95" customHeight="1" x14ac:dyDescent="0.2">
      <c r="A30" s="82" t="s">
        <v>24</v>
      </c>
      <c r="B30" s="80">
        <v>1280</v>
      </c>
      <c r="C30" s="81">
        <v>1017</v>
      </c>
      <c r="D30" s="81">
        <v>1017</v>
      </c>
      <c r="E30" s="81">
        <v>967</v>
      </c>
      <c r="F30" s="81">
        <v>967</v>
      </c>
      <c r="G30" s="81">
        <v>1194</v>
      </c>
      <c r="H30" s="81">
        <v>1209</v>
      </c>
      <c r="I30" s="81">
        <v>1075</v>
      </c>
      <c r="J30" s="81">
        <v>929</v>
      </c>
      <c r="K30" s="81">
        <v>687</v>
      </c>
      <c r="L30" s="81">
        <v>402</v>
      </c>
      <c r="M30" s="81">
        <v>402</v>
      </c>
      <c r="N30" s="81">
        <v>402</v>
      </c>
      <c r="O30" s="81">
        <v>382</v>
      </c>
      <c r="P30" s="81">
        <v>382</v>
      </c>
      <c r="Q30" s="81">
        <v>739</v>
      </c>
      <c r="R30" s="81">
        <v>1343</v>
      </c>
      <c r="S30" s="81">
        <v>1629</v>
      </c>
      <c r="T30" s="81">
        <v>1847</v>
      </c>
      <c r="U30" s="81">
        <v>1847</v>
      </c>
      <c r="V30" s="81">
        <v>1619</v>
      </c>
      <c r="W30" s="81">
        <v>1499</v>
      </c>
      <c r="X30" s="81">
        <v>1409</v>
      </c>
      <c r="Y30" s="81">
        <v>1289</v>
      </c>
      <c r="Z30" s="83"/>
      <c r="AA30" s="84">
        <f>SUM(B30:Z30)</f>
        <v>25533</v>
      </c>
    </row>
    <row r="31" spans="1:27" ht="30" customHeight="1" thickBot="1" x14ac:dyDescent="0.25">
      <c r="A31" s="60" t="s">
        <v>25</v>
      </c>
      <c r="B31" s="61">
        <f>IF(LEN(B$2)&gt;0,SUM(B28:B30),"")</f>
        <v>4013.413</v>
      </c>
      <c r="C31" s="62">
        <f t="shared" ref="C31:Z31" si="4">IF(LEN(C$2)&gt;0,SUM(C28:C30),"")</f>
        <v>3875.0160000000001</v>
      </c>
      <c r="D31" s="62">
        <f t="shared" si="4"/>
        <v>3831.623</v>
      </c>
      <c r="E31" s="62">
        <f t="shared" si="4"/>
        <v>3762.9490000000001</v>
      </c>
      <c r="F31" s="62">
        <f t="shared" si="4"/>
        <v>3871.0789999999997</v>
      </c>
      <c r="G31" s="62">
        <f t="shared" si="4"/>
        <v>4323.1170000000002</v>
      </c>
      <c r="H31" s="62">
        <f t="shared" si="4"/>
        <v>5332.1120000000001</v>
      </c>
      <c r="I31" s="62">
        <f t="shared" si="4"/>
        <v>6306.5650000000005</v>
      </c>
      <c r="J31" s="62">
        <f t="shared" si="4"/>
        <v>6999.0959999999995</v>
      </c>
      <c r="K31" s="62">
        <f t="shared" si="4"/>
        <v>7065.6589999999997</v>
      </c>
      <c r="L31" s="62">
        <f t="shared" si="4"/>
        <v>6899.3320000000003</v>
      </c>
      <c r="M31" s="62">
        <f t="shared" si="4"/>
        <v>7037.692</v>
      </c>
      <c r="N31" s="62">
        <f t="shared" si="4"/>
        <v>6929.2649999999994</v>
      </c>
      <c r="O31" s="62">
        <f t="shared" si="4"/>
        <v>6565.8940000000002</v>
      </c>
      <c r="P31" s="62">
        <f t="shared" si="4"/>
        <v>6281.7370000000001</v>
      </c>
      <c r="Q31" s="62">
        <f t="shared" si="4"/>
        <v>6141.826</v>
      </c>
      <c r="R31" s="62">
        <f t="shared" si="4"/>
        <v>6161.674</v>
      </c>
      <c r="S31" s="62">
        <f t="shared" si="4"/>
        <v>6473.5860000000002</v>
      </c>
      <c r="T31" s="62">
        <f t="shared" si="4"/>
        <v>7012.6210000000001</v>
      </c>
      <c r="U31" s="62">
        <f t="shared" si="4"/>
        <v>6702.2579999999998</v>
      </c>
      <c r="V31" s="62">
        <f t="shared" si="4"/>
        <v>6102.1109999999999</v>
      </c>
      <c r="W31" s="62">
        <f t="shared" si="4"/>
        <v>5094.9310000000005</v>
      </c>
      <c r="X31" s="62">
        <f t="shared" si="4"/>
        <v>4771.1750000000002</v>
      </c>
      <c r="Y31" s="62">
        <f t="shared" si="4"/>
        <v>4406.42</v>
      </c>
      <c r="Z31" s="63" t="str">
        <f t="shared" si="4"/>
        <v/>
      </c>
      <c r="AA31" s="64">
        <f>SUM(AA28:AA30)</f>
        <v>135961.15100000001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>
        <v>374</v>
      </c>
      <c r="C34" s="95">
        <v>426</v>
      </c>
      <c r="D34" s="95">
        <v>439</v>
      </c>
      <c r="E34" s="95">
        <v>424</v>
      </c>
      <c r="F34" s="95">
        <v>439</v>
      </c>
      <c r="G34" s="95">
        <v>446</v>
      </c>
      <c r="H34" s="95">
        <v>400</v>
      </c>
      <c r="I34" s="95">
        <v>370</v>
      </c>
      <c r="J34" s="95">
        <v>241</v>
      </c>
      <c r="K34" s="95">
        <v>203</v>
      </c>
      <c r="L34" s="95">
        <v>109</v>
      </c>
      <c r="M34" s="95">
        <v>109</v>
      </c>
      <c r="N34" s="95">
        <v>109</v>
      </c>
      <c r="O34" s="95">
        <v>118</v>
      </c>
      <c r="P34" s="95">
        <v>322</v>
      </c>
      <c r="Q34" s="95">
        <v>381</v>
      </c>
      <c r="R34" s="95">
        <v>373</v>
      </c>
      <c r="S34" s="95">
        <v>400</v>
      </c>
      <c r="T34" s="95">
        <v>400</v>
      </c>
      <c r="U34" s="95">
        <v>400</v>
      </c>
      <c r="V34" s="95">
        <v>400</v>
      </c>
      <c r="W34" s="95">
        <v>400</v>
      </c>
      <c r="X34" s="95">
        <v>395</v>
      </c>
      <c r="Y34" s="95">
        <v>371</v>
      </c>
      <c r="Z34" s="96"/>
      <c r="AA34" s="74">
        <f t="shared" ref="AA34:AA39" si="5">SUM(B34:Z34)</f>
        <v>8049</v>
      </c>
    </row>
    <row r="35" spans="1:27" ht="24.95" customHeight="1" x14ac:dyDescent="0.2">
      <c r="A35" s="97" t="s">
        <v>28</v>
      </c>
      <c r="B35" s="98">
        <v>485</v>
      </c>
      <c r="C35" s="99">
        <v>500</v>
      </c>
      <c r="D35" s="99">
        <v>510</v>
      </c>
      <c r="E35" s="99">
        <v>498</v>
      </c>
      <c r="F35" s="99">
        <v>497</v>
      </c>
      <c r="G35" s="99">
        <v>515</v>
      </c>
      <c r="H35" s="99">
        <v>515</v>
      </c>
      <c r="I35" s="99">
        <v>505</v>
      </c>
      <c r="J35" s="99">
        <v>505</v>
      </c>
      <c r="K35" s="99">
        <v>447</v>
      </c>
      <c r="L35" s="99">
        <v>435</v>
      </c>
      <c r="M35" s="99">
        <v>424</v>
      </c>
      <c r="N35" s="99">
        <v>424</v>
      </c>
      <c r="O35" s="99">
        <v>424</v>
      </c>
      <c r="P35" s="99">
        <v>444</v>
      </c>
      <c r="Q35" s="99">
        <v>436</v>
      </c>
      <c r="R35" s="99">
        <v>512</v>
      </c>
      <c r="S35" s="99">
        <v>497</v>
      </c>
      <c r="T35" s="99">
        <v>511</v>
      </c>
      <c r="U35" s="99">
        <v>515</v>
      </c>
      <c r="V35" s="99">
        <v>515</v>
      </c>
      <c r="W35" s="99">
        <v>515</v>
      </c>
      <c r="X35" s="99">
        <v>450</v>
      </c>
      <c r="Y35" s="99">
        <v>491</v>
      </c>
      <c r="Z35" s="100"/>
      <c r="AA35" s="79">
        <f t="shared" si="5"/>
        <v>11570</v>
      </c>
    </row>
    <row r="36" spans="1:27" ht="24.95" customHeight="1" x14ac:dyDescent="0.2">
      <c r="A36" s="97" t="s">
        <v>29</v>
      </c>
      <c r="B36" s="98">
        <v>1050</v>
      </c>
      <c r="C36" s="99">
        <v>1050</v>
      </c>
      <c r="D36" s="99">
        <v>1050</v>
      </c>
      <c r="E36" s="99">
        <v>1050</v>
      </c>
      <c r="F36" s="99">
        <v>1050</v>
      </c>
      <c r="G36" s="99">
        <v>993.5</v>
      </c>
      <c r="H36" s="99">
        <v>620.5</v>
      </c>
      <c r="I36" s="99">
        <v>5</v>
      </c>
      <c r="J36" s="99">
        <v>5</v>
      </c>
      <c r="K36" s="99">
        <v>5</v>
      </c>
      <c r="L36" s="99">
        <v>20.8</v>
      </c>
      <c r="M36" s="99">
        <v>5</v>
      </c>
      <c r="N36" s="99">
        <v>5</v>
      </c>
      <c r="O36" s="99">
        <v>183.9</v>
      </c>
      <c r="P36" s="99">
        <v>211.6</v>
      </c>
      <c r="Q36" s="99">
        <v>191.6</v>
      </c>
      <c r="R36" s="99">
        <v>5</v>
      </c>
      <c r="S36" s="99">
        <v>5</v>
      </c>
      <c r="T36" s="99">
        <v>34.200000000000003</v>
      </c>
      <c r="U36" s="99">
        <v>350</v>
      </c>
      <c r="V36" s="99">
        <v>603.9</v>
      </c>
      <c r="W36" s="99">
        <v>1050</v>
      </c>
      <c r="X36" s="99">
        <v>989.9</v>
      </c>
      <c r="Y36" s="99">
        <v>958.1</v>
      </c>
      <c r="Z36" s="100"/>
      <c r="AA36" s="79">
        <f t="shared" si="5"/>
        <v>11493</v>
      </c>
    </row>
    <row r="37" spans="1:27" ht="24.95" customHeight="1" x14ac:dyDescent="0.2">
      <c r="A37" s="97" t="s">
        <v>30</v>
      </c>
      <c r="B37" s="98">
        <v>40</v>
      </c>
      <c r="C37" s="99">
        <v>33.819000000000003</v>
      </c>
      <c r="D37" s="99">
        <v>10</v>
      </c>
      <c r="E37" s="99">
        <v>13.022</v>
      </c>
      <c r="F37" s="99">
        <v>25</v>
      </c>
      <c r="G37" s="99">
        <v>45</v>
      </c>
      <c r="H37" s="99">
        <v>50</v>
      </c>
      <c r="I37" s="99">
        <v>50</v>
      </c>
      <c r="J37" s="99">
        <v>36</v>
      </c>
      <c r="K37" s="99">
        <v>16</v>
      </c>
      <c r="L37" s="99">
        <v>15</v>
      </c>
      <c r="M37" s="99">
        <v>10</v>
      </c>
      <c r="N37" s="99">
        <v>10</v>
      </c>
      <c r="O37" s="99">
        <v>10</v>
      </c>
      <c r="P37" s="99">
        <v>10</v>
      </c>
      <c r="Q37" s="99">
        <v>20</v>
      </c>
      <c r="R37" s="99">
        <v>49</v>
      </c>
      <c r="S37" s="99">
        <v>50</v>
      </c>
      <c r="T37" s="99">
        <v>50</v>
      </c>
      <c r="U37" s="99">
        <v>50</v>
      </c>
      <c r="V37" s="99">
        <v>50</v>
      </c>
      <c r="W37" s="99">
        <v>50</v>
      </c>
      <c r="X37" s="99">
        <v>50</v>
      </c>
      <c r="Y37" s="99">
        <v>50</v>
      </c>
      <c r="Z37" s="100"/>
      <c r="AA37" s="79">
        <f t="shared" si="5"/>
        <v>792.84100000000001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1949</v>
      </c>
      <c r="C39" s="88">
        <f t="shared" si="6"/>
        <v>2009.819</v>
      </c>
      <c r="D39" s="88">
        <f t="shared" si="6"/>
        <v>2009</v>
      </c>
      <c r="E39" s="88">
        <f t="shared" si="6"/>
        <v>1985.0219999999999</v>
      </c>
      <c r="F39" s="88">
        <f t="shared" si="6"/>
        <v>2011</v>
      </c>
      <c r="G39" s="88">
        <f t="shared" si="6"/>
        <v>1999.5</v>
      </c>
      <c r="H39" s="88">
        <f t="shared" si="6"/>
        <v>1585.5</v>
      </c>
      <c r="I39" s="88">
        <f t="shared" si="6"/>
        <v>930</v>
      </c>
      <c r="J39" s="88">
        <f t="shared" si="6"/>
        <v>787</v>
      </c>
      <c r="K39" s="88">
        <f t="shared" si="6"/>
        <v>671</v>
      </c>
      <c r="L39" s="88">
        <f t="shared" si="6"/>
        <v>579.79999999999995</v>
      </c>
      <c r="M39" s="88">
        <f t="shared" si="6"/>
        <v>548</v>
      </c>
      <c r="N39" s="88">
        <f t="shared" si="6"/>
        <v>548</v>
      </c>
      <c r="O39" s="88">
        <f t="shared" si="6"/>
        <v>735.9</v>
      </c>
      <c r="P39" s="88">
        <f t="shared" si="6"/>
        <v>987.6</v>
      </c>
      <c r="Q39" s="88">
        <f t="shared" si="6"/>
        <v>1028.5999999999999</v>
      </c>
      <c r="R39" s="88">
        <f t="shared" si="6"/>
        <v>939</v>
      </c>
      <c r="S39" s="88">
        <f t="shared" si="6"/>
        <v>952</v>
      </c>
      <c r="T39" s="88">
        <f t="shared" si="6"/>
        <v>995.2</v>
      </c>
      <c r="U39" s="88">
        <f t="shared" si="6"/>
        <v>1315</v>
      </c>
      <c r="V39" s="88">
        <f t="shared" si="6"/>
        <v>1568.9</v>
      </c>
      <c r="W39" s="88">
        <f t="shared" si="6"/>
        <v>2015</v>
      </c>
      <c r="X39" s="88">
        <f t="shared" si="6"/>
        <v>1884.9</v>
      </c>
      <c r="Y39" s="88">
        <f t="shared" si="6"/>
        <v>1870.1</v>
      </c>
      <c r="Z39" s="89" t="str">
        <f t="shared" si="6"/>
        <v/>
      </c>
      <c r="AA39" s="90">
        <f t="shared" si="5"/>
        <v>31904.841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>
        <v>1045</v>
      </c>
      <c r="C44" s="99">
        <v>1045</v>
      </c>
      <c r="D44" s="99">
        <v>1045</v>
      </c>
      <c r="E44" s="99">
        <v>1045</v>
      </c>
      <c r="F44" s="99">
        <v>1045</v>
      </c>
      <c r="G44" s="99">
        <v>988.5</v>
      </c>
      <c r="H44" s="99">
        <v>615.5</v>
      </c>
      <c r="I44" s="99"/>
      <c r="J44" s="99"/>
      <c r="K44" s="99"/>
      <c r="L44" s="99">
        <v>15.8</v>
      </c>
      <c r="M44" s="99"/>
      <c r="N44" s="99"/>
      <c r="O44" s="99">
        <v>178.9</v>
      </c>
      <c r="P44" s="99">
        <v>206.6</v>
      </c>
      <c r="Q44" s="99">
        <v>186.6</v>
      </c>
      <c r="R44" s="99"/>
      <c r="S44" s="99"/>
      <c r="T44" s="99">
        <v>29.2</v>
      </c>
      <c r="U44" s="99">
        <v>345</v>
      </c>
      <c r="V44" s="99">
        <v>598.9</v>
      </c>
      <c r="W44" s="99">
        <v>1045</v>
      </c>
      <c r="X44" s="99">
        <v>984.9</v>
      </c>
      <c r="Y44" s="99">
        <v>953.1</v>
      </c>
      <c r="Z44" s="100"/>
      <c r="AA44" s="79">
        <f t="shared" si="7"/>
        <v>11373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1045</v>
      </c>
      <c r="C48" s="88">
        <f t="shared" ref="C48:Z48" si="8">IF(LEN(C$2)&gt;0,SUM(C42:C47),"")</f>
        <v>1045</v>
      </c>
      <c r="D48" s="88">
        <f t="shared" si="8"/>
        <v>1045</v>
      </c>
      <c r="E48" s="88">
        <f t="shared" si="8"/>
        <v>1045</v>
      </c>
      <c r="F48" s="88">
        <f t="shared" si="8"/>
        <v>1045</v>
      </c>
      <c r="G48" s="88">
        <f t="shared" si="8"/>
        <v>988.5</v>
      </c>
      <c r="H48" s="88">
        <f t="shared" si="8"/>
        <v>615.5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15.8</v>
      </c>
      <c r="M48" s="88">
        <f t="shared" si="8"/>
        <v>0</v>
      </c>
      <c r="N48" s="88">
        <f t="shared" si="8"/>
        <v>0</v>
      </c>
      <c r="O48" s="88">
        <f t="shared" si="8"/>
        <v>178.9</v>
      </c>
      <c r="P48" s="88">
        <f t="shared" si="8"/>
        <v>206.6</v>
      </c>
      <c r="Q48" s="88">
        <f t="shared" si="8"/>
        <v>186.6</v>
      </c>
      <c r="R48" s="88">
        <f t="shared" si="8"/>
        <v>0</v>
      </c>
      <c r="S48" s="88">
        <f t="shared" si="8"/>
        <v>0</v>
      </c>
      <c r="T48" s="88">
        <f t="shared" si="8"/>
        <v>29.2</v>
      </c>
      <c r="U48" s="88">
        <f t="shared" si="8"/>
        <v>345</v>
      </c>
      <c r="V48" s="88">
        <f t="shared" si="8"/>
        <v>598.9</v>
      </c>
      <c r="W48" s="88">
        <f t="shared" si="8"/>
        <v>1045</v>
      </c>
      <c r="X48" s="88">
        <f t="shared" si="8"/>
        <v>984.9</v>
      </c>
      <c r="Y48" s="88">
        <f t="shared" si="8"/>
        <v>953.1</v>
      </c>
      <c r="Z48" s="89" t="str">
        <f t="shared" si="8"/>
        <v/>
      </c>
      <c r="AA48" s="90">
        <f t="shared" si="7"/>
        <v>11373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5058.4129999999996</v>
      </c>
      <c r="C51" s="88">
        <f t="shared" si="10"/>
        <v>4920.0159999999996</v>
      </c>
      <c r="D51" s="88">
        <f t="shared" si="10"/>
        <v>4876.6229999999996</v>
      </c>
      <c r="E51" s="88">
        <f t="shared" si="10"/>
        <v>4807.9489999999996</v>
      </c>
      <c r="F51" s="88">
        <f t="shared" si="10"/>
        <v>4916.0789999999997</v>
      </c>
      <c r="G51" s="88">
        <f t="shared" si="10"/>
        <v>5311.6170000000002</v>
      </c>
      <c r="H51" s="88">
        <f t="shared" si="10"/>
        <v>5947.6120000000001</v>
      </c>
      <c r="I51" s="88">
        <f t="shared" si="10"/>
        <v>6306.5649999999987</v>
      </c>
      <c r="J51" s="88">
        <f t="shared" si="10"/>
        <v>6999.0959999999995</v>
      </c>
      <c r="K51" s="88">
        <f t="shared" si="10"/>
        <v>7065.6589999999997</v>
      </c>
      <c r="L51" s="88">
        <f t="shared" si="10"/>
        <v>6915.1320000000005</v>
      </c>
      <c r="M51" s="88">
        <f t="shared" si="10"/>
        <v>7037.6920000000027</v>
      </c>
      <c r="N51" s="88">
        <f t="shared" si="10"/>
        <v>6929.2649999999976</v>
      </c>
      <c r="O51" s="88">
        <f t="shared" si="10"/>
        <v>6744.7939999999999</v>
      </c>
      <c r="P51" s="88">
        <f t="shared" si="10"/>
        <v>6488.3369999999995</v>
      </c>
      <c r="Q51" s="88">
        <f t="shared" si="10"/>
        <v>6328.4260000000013</v>
      </c>
      <c r="R51" s="88">
        <f t="shared" si="10"/>
        <v>6161.6740000000009</v>
      </c>
      <c r="S51" s="88">
        <f t="shared" si="10"/>
        <v>6473.5860000000002</v>
      </c>
      <c r="T51" s="88">
        <f t="shared" si="10"/>
        <v>7041.820999999999</v>
      </c>
      <c r="U51" s="88">
        <f t="shared" si="10"/>
        <v>7047.2579999999998</v>
      </c>
      <c r="V51" s="88">
        <f t="shared" si="10"/>
        <v>6701.0110000000004</v>
      </c>
      <c r="W51" s="88">
        <f t="shared" si="10"/>
        <v>6139.9310000000005</v>
      </c>
      <c r="X51" s="88">
        <f t="shared" si="10"/>
        <v>5756.0749999999998</v>
      </c>
      <c r="Y51" s="88">
        <f t="shared" si="10"/>
        <v>5359.52</v>
      </c>
      <c r="Z51" s="89" t="str">
        <f t="shared" si="10"/>
        <v/>
      </c>
      <c r="AA51" s="104">
        <f>SUM(B51:Z51)</f>
        <v>147334.15099999998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4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45366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5058.4130000000014</v>
      </c>
      <c r="C4" s="18">
        <v>4920.0160000000014</v>
      </c>
      <c r="D4" s="18">
        <v>4876.6230000000023</v>
      </c>
      <c r="E4" s="18">
        <v>4807.9490000000023</v>
      </c>
      <c r="F4" s="18">
        <v>4916.0790000000015</v>
      </c>
      <c r="G4" s="18">
        <v>5311.5990000000029</v>
      </c>
      <c r="H4" s="18">
        <v>5947.5920000000006</v>
      </c>
      <c r="I4" s="18">
        <v>6306.5980000000009</v>
      </c>
      <c r="J4" s="18">
        <v>6999.1000000000022</v>
      </c>
      <c r="K4" s="18">
        <v>7065.6950000000006</v>
      </c>
      <c r="L4" s="18">
        <v>6915.1390000000001</v>
      </c>
      <c r="M4" s="18">
        <v>7037.6860000000015</v>
      </c>
      <c r="N4" s="18">
        <v>6929.304000000001</v>
      </c>
      <c r="O4" s="18">
        <v>6744.7830000000013</v>
      </c>
      <c r="P4" s="18">
        <v>6488.3450000000003</v>
      </c>
      <c r="Q4" s="18">
        <v>6328.458999999998</v>
      </c>
      <c r="R4" s="18">
        <v>6161.7120000000014</v>
      </c>
      <c r="S4" s="18">
        <v>6473.5510000000013</v>
      </c>
      <c r="T4" s="18">
        <v>7041.7869999999984</v>
      </c>
      <c r="U4" s="18">
        <v>7047.2559999999985</v>
      </c>
      <c r="V4" s="18">
        <v>6701.0590000000011</v>
      </c>
      <c r="W4" s="18">
        <v>6139.9310000000005</v>
      </c>
      <c r="X4" s="18">
        <v>5756.1049999999987</v>
      </c>
      <c r="Y4" s="18">
        <v>5359.558</v>
      </c>
      <c r="Z4" s="19"/>
      <c r="AA4" s="20">
        <f>SUM(B4:Z4)</f>
        <v>147334.33900000004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57.65</v>
      </c>
      <c r="C7" s="28">
        <v>69.27</v>
      </c>
      <c r="D7" s="28">
        <v>61.93</v>
      </c>
      <c r="E7" s="28">
        <v>64.22</v>
      </c>
      <c r="F7" s="28">
        <v>64.489999999999995</v>
      </c>
      <c r="G7" s="28">
        <v>73.84</v>
      </c>
      <c r="H7" s="28">
        <v>78.08</v>
      </c>
      <c r="I7" s="28">
        <v>75.37</v>
      </c>
      <c r="J7" s="28">
        <v>70.02</v>
      </c>
      <c r="K7" s="28">
        <v>53.8</v>
      </c>
      <c r="L7" s="28">
        <v>46.26</v>
      </c>
      <c r="M7" s="28">
        <v>39.07</v>
      </c>
      <c r="N7" s="28">
        <v>38.19</v>
      </c>
      <c r="O7" s="28">
        <v>38.81</v>
      </c>
      <c r="P7" s="28">
        <v>42.23</v>
      </c>
      <c r="Q7" s="28">
        <v>49.06</v>
      </c>
      <c r="R7" s="28">
        <v>70.150000000000006</v>
      </c>
      <c r="S7" s="28">
        <v>86.83</v>
      </c>
      <c r="T7" s="28">
        <v>102.06</v>
      </c>
      <c r="U7" s="28">
        <v>91.12</v>
      </c>
      <c r="V7" s="28">
        <v>80.52</v>
      </c>
      <c r="W7" s="28">
        <v>73.88</v>
      </c>
      <c r="X7" s="28">
        <v>77.180000000000007</v>
      </c>
      <c r="Y7" s="28">
        <v>77.16</v>
      </c>
      <c r="Z7" s="29"/>
      <c r="AA7" s="30">
        <f>IF(SUM(B7:Z7)&lt;&gt;0,AVERAGEIF(B7:Z7,"&lt;&gt;"""),"")</f>
        <v>65.882916666666674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8"/>
      <c r="AA14" s="59">
        <f t="shared" si="0"/>
        <v>0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0</v>
      </c>
      <c r="C16" s="62">
        <f t="shared" ref="C16:Z16" si="1">IF(LEN(C$2)&gt;0,SUM(C10:C15),"")</f>
        <v>0</v>
      </c>
      <c r="D16" s="62">
        <f t="shared" si="1"/>
        <v>0</v>
      </c>
      <c r="E16" s="62">
        <f t="shared" si="1"/>
        <v>0</v>
      </c>
      <c r="F16" s="62">
        <f t="shared" si="1"/>
        <v>0</v>
      </c>
      <c r="G16" s="62">
        <f t="shared" si="1"/>
        <v>0</v>
      </c>
      <c r="H16" s="62">
        <f t="shared" si="1"/>
        <v>0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0</v>
      </c>
      <c r="M16" s="62">
        <f t="shared" si="1"/>
        <v>0</v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 t="shared" si="1"/>
        <v>0</v>
      </c>
      <c r="R16" s="62">
        <f t="shared" si="1"/>
        <v>0</v>
      </c>
      <c r="S16" s="62">
        <f t="shared" si="1"/>
        <v>0</v>
      </c>
      <c r="T16" s="62">
        <f t="shared" si="1"/>
        <v>0</v>
      </c>
      <c r="U16" s="62">
        <f t="shared" si="1"/>
        <v>0</v>
      </c>
      <c r="V16" s="62">
        <f t="shared" si="1"/>
        <v>0</v>
      </c>
      <c r="W16" s="62">
        <f t="shared" si="1"/>
        <v>0</v>
      </c>
      <c r="X16" s="62">
        <f t="shared" si="1"/>
        <v>0</v>
      </c>
      <c r="Y16" s="62">
        <f t="shared" si="1"/>
        <v>0</v>
      </c>
      <c r="Z16" s="63" t="str">
        <f t="shared" si="1"/>
        <v/>
      </c>
      <c r="AA16" s="64">
        <f>SUM(AA10:AA15)</f>
        <v>0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>
        <v>914.51099999999997</v>
      </c>
      <c r="C19" s="72">
        <v>907.39400000000001</v>
      </c>
      <c r="D19" s="72">
        <v>908.38299999999992</v>
      </c>
      <c r="E19" s="72">
        <v>905.43600000000004</v>
      </c>
      <c r="F19" s="72">
        <v>874.22199999999987</v>
      </c>
      <c r="G19" s="72">
        <v>876.51499999999987</v>
      </c>
      <c r="H19" s="72">
        <v>875.53899999999999</v>
      </c>
      <c r="I19" s="72">
        <v>869.803</v>
      </c>
      <c r="J19" s="72">
        <v>853.05700000000002</v>
      </c>
      <c r="K19" s="72">
        <v>886.01200000000006</v>
      </c>
      <c r="L19" s="72">
        <v>825.25300000000004</v>
      </c>
      <c r="M19" s="72">
        <v>838.88099999999997</v>
      </c>
      <c r="N19" s="72">
        <v>750.91399999999987</v>
      </c>
      <c r="O19" s="72">
        <v>751.322</v>
      </c>
      <c r="P19" s="72">
        <v>728.68899999999996</v>
      </c>
      <c r="Q19" s="72">
        <v>735.7600000000001</v>
      </c>
      <c r="R19" s="72">
        <v>723.76400000000001</v>
      </c>
      <c r="S19" s="72">
        <v>719.25900000000013</v>
      </c>
      <c r="T19" s="72">
        <v>720.31100000000004</v>
      </c>
      <c r="U19" s="72">
        <v>724.33699999999999</v>
      </c>
      <c r="V19" s="72">
        <v>704.12099999999998</v>
      </c>
      <c r="W19" s="72">
        <v>758.78199999999993</v>
      </c>
      <c r="X19" s="72">
        <v>859.27500000000009</v>
      </c>
      <c r="Y19" s="72">
        <v>889.71100000000001</v>
      </c>
      <c r="Z19" s="73"/>
      <c r="AA19" s="74">
        <f t="shared" ref="AA19:AA24" si="2">SUM(B19:Z19)</f>
        <v>19601.251</v>
      </c>
    </row>
    <row r="20" spans="1:27" ht="24.95" customHeight="1" x14ac:dyDescent="0.2">
      <c r="A20" s="75" t="s">
        <v>15</v>
      </c>
      <c r="B20" s="76">
        <v>944.53399999999988</v>
      </c>
      <c r="C20" s="77">
        <v>942.09199999999998</v>
      </c>
      <c r="D20" s="77">
        <v>928.85900000000004</v>
      </c>
      <c r="E20" s="77">
        <v>937.40600000000018</v>
      </c>
      <c r="F20" s="77">
        <v>980.12800000000004</v>
      </c>
      <c r="G20" s="77">
        <v>1108.6400000000001</v>
      </c>
      <c r="H20" s="77">
        <v>1306.7140000000002</v>
      </c>
      <c r="I20" s="77">
        <v>1407.933</v>
      </c>
      <c r="J20" s="77">
        <v>1427.3130000000003</v>
      </c>
      <c r="K20" s="77">
        <v>1395.702</v>
      </c>
      <c r="L20" s="77">
        <v>1395.386</v>
      </c>
      <c r="M20" s="77">
        <v>1380.3549999999998</v>
      </c>
      <c r="N20" s="77">
        <v>1362.3530000000001</v>
      </c>
      <c r="O20" s="77">
        <v>1332.8329999999999</v>
      </c>
      <c r="P20" s="77">
        <v>1307.3730000000003</v>
      </c>
      <c r="Q20" s="77">
        <v>1248.8200000000002</v>
      </c>
      <c r="R20" s="77">
        <v>1236.5519999999997</v>
      </c>
      <c r="S20" s="77">
        <v>1281.4740000000002</v>
      </c>
      <c r="T20" s="77">
        <v>1315.0920000000001</v>
      </c>
      <c r="U20" s="77">
        <v>1289.8359999999998</v>
      </c>
      <c r="V20" s="77">
        <v>1187.9370000000001</v>
      </c>
      <c r="W20" s="77">
        <v>1044.8240000000001</v>
      </c>
      <c r="X20" s="77">
        <v>980.58000000000015</v>
      </c>
      <c r="Y20" s="77">
        <v>937.88199999999995</v>
      </c>
      <c r="Z20" s="78"/>
      <c r="AA20" s="79">
        <f t="shared" si="2"/>
        <v>28680.618000000002</v>
      </c>
    </row>
    <row r="21" spans="1:27" ht="24.95" customHeight="1" x14ac:dyDescent="0.2">
      <c r="A21" s="75" t="s">
        <v>16</v>
      </c>
      <c r="B21" s="80">
        <v>2291.3679999999999</v>
      </c>
      <c r="C21" s="81">
        <v>2179.0299999999997</v>
      </c>
      <c r="D21" s="81">
        <v>2076.319</v>
      </c>
      <c r="E21" s="81">
        <v>2045.6070000000002</v>
      </c>
      <c r="F21" s="81">
        <v>2142.7969999999996</v>
      </c>
      <c r="G21" s="81">
        <v>2393.4440000000004</v>
      </c>
      <c r="H21" s="81">
        <v>2815.8389999999999</v>
      </c>
      <c r="I21" s="81">
        <v>3047.2620000000002</v>
      </c>
      <c r="J21" s="81">
        <v>3192.93</v>
      </c>
      <c r="K21" s="81">
        <v>3248.9810000000002</v>
      </c>
      <c r="L21" s="81">
        <v>3276.9999999999995</v>
      </c>
      <c r="M21" s="81">
        <v>3306.75</v>
      </c>
      <c r="N21" s="81">
        <v>3310.1370000000002</v>
      </c>
      <c r="O21" s="81">
        <v>3215.6280000000002</v>
      </c>
      <c r="P21" s="81">
        <v>3181.2829999999999</v>
      </c>
      <c r="Q21" s="81">
        <v>3088.3790000000004</v>
      </c>
      <c r="R21" s="81">
        <v>3039.596</v>
      </c>
      <c r="S21" s="81">
        <v>3383.1179999999999</v>
      </c>
      <c r="T21" s="81">
        <v>3896.384</v>
      </c>
      <c r="U21" s="81">
        <v>3943.5830000000001</v>
      </c>
      <c r="V21" s="81">
        <v>3759.0010000000002</v>
      </c>
      <c r="W21" s="81">
        <v>3334.8249999999998</v>
      </c>
      <c r="X21" s="81">
        <v>2975.7499999999995</v>
      </c>
      <c r="Y21" s="81">
        <v>2588.4650000000006</v>
      </c>
      <c r="Z21" s="78"/>
      <c r="AA21" s="79">
        <f t="shared" si="2"/>
        <v>71733.475999999995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>
        <v>80</v>
      </c>
      <c r="C23" s="77">
        <v>75.5</v>
      </c>
      <c r="D23" s="77">
        <v>74.5</v>
      </c>
      <c r="E23" s="77">
        <v>73.5</v>
      </c>
      <c r="F23" s="77">
        <v>73.5</v>
      </c>
      <c r="G23" s="77">
        <v>86</v>
      </c>
      <c r="H23" s="77">
        <v>101.5</v>
      </c>
      <c r="I23" s="77">
        <v>103.5</v>
      </c>
      <c r="J23" s="77">
        <v>108</v>
      </c>
      <c r="K23" s="77">
        <v>107.5</v>
      </c>
      <c r="L23" s="77">
        <v>97.5</v>
      </c>
      <c r="M23" s="77">
        <v>94.5</v>
      </c>
      <c r="N23" s="77">
        <v>96</v>
      </c>
      <c r="O23" s="77">
        <v>84</v>
      </c>
      <c r="P23" s="77">
        <v>87</v>
      </c>
      <c r="Q23" s="77">
        <v>96.5</v>
      </c>
      <c r="R23" s="77">
        <v>112.5</v>
      </c>
      <c r="S23" s="77">
        <v>144</v>
      </c>
      <c r="T23" s="77">
        <v>153</v>
      </c>
      <c r="U23" s="77">
        <v>142.5</v>
      </c>
      <c r="V23" s="77">
        <v>132</v>
      </c>
      <c r="W23" s="77">
        <v>120.5</v>
      </c>
      <c r="X23" s="77">
        <v>93.5</v>
      </c>
      <c r="Y23" s="77">
        <v>83.5</v>
      </c>
      <c r="Z23" s="77"/>
      <c r="AA23" s="79">
        <f t="shared" si="2"/>
        <v>2420.5</v>
      </c>
    </row>
    <row r="24" spans="1:27" ht="24.95" customHeight="1" x14ac:dyDescent="0.2">
      <c r="A24" s="85" t="s">
        <v>19</v>
      </c>
      <c r="B24" s="77">
        <v>214</v>
      </c>
      <c r="C24" s="77">
        <v>204.00000000000003</v>
      </c>
      <c r="D24" s="77">
        <v>200.00000000000003</v>
      </c>
      <c r="E24" s="77">
        <v>200.00000000000003</v>
      </c>
      <c r="F24" s="77">
        <v>209</v>
      </c>
      <c r="G24" s="77">
        <v>234</v>
      </c>
      <c r="H24" s="77">
        <v>279</v>
      </c>
      <c r="I24" s="77">
        <v>303.00000000000006</v>
      </c>
      <c r="J24" s="77">
        <v>309</v>
      </c>
      <c r="K24" s="77">
        <v>308</v>
      </c>
      <c r="L24" s="77">
        <v>311</v>
      </c>
      <c r="M24" s="77">
        <v>314</v>
      </c>
      <c r="N24" s="77">
        <v>306</v>
      </c>
      <c r="O24" s="77">
        <v>292</v>
      </c>
      <c r="P24" s="77">
        <v>293.99999999999994</v>
      </c>
      <c r="Q24" s="77">
        <v>297.00000000000006</v>
      </c>
      <c r="R24" s="77">
        <v>313</v>
      </c>
      <c r="S24" s="77">
        <v>343.99999999999994</v>
      </c>
      <c r="T24" s="77">
        <v>364</v>
      </c>
      <c r="U24" s="77">
        <v>355</v>
      </c>
      <c r="V24" s="77">
        <v>327.99999999999994</v>
      </c>
      <c r="W24" s="77">
        <v>299.99999999999994</v>
      </c>
      <c r="X24" s="77">
        <v>273</v>
      </c>
      <c r="Y24" s="77">
        <v>242</v>
      </c>
      <c r="Z24" s="77"/>
      <c r="AA24" s="79">
        <f t="shared" si="2"/>
        <v>6793</v>
      </c>
    </row>
    <row r="25" spans="1:27" ht="30" customHeight="1" thickBot="1" x14ac:dyDescent="0.25">
      <c r="A25" s="86" t="s">
        <v>20</v>
      </c>
      <c r="B25" s="87">
        <f t="shared" ref="B25:AA25" si="3">SUM(B19:B24)</f>
        <v>4444.4129999999996</v>
      </c>
      <c r="C25" s="88">
        <f t="shared" si="3"/>
        <v>4308.0159999999996</v>
      </c>
      <c r="D25" s="88">
        <f t="shared" si="3"/>
        <v>4188.0609999999997</v>
      </c>
      <c r="E25" s="88">
        <f t="shared" si="3"/>
        <v>4161.9490000000005</v>
      </c>
      <c r="F25" s="88">
        <f t="shared" si="3"/>
        <v>4279.646999999999</v>
      </c>
      <c r="G25" s="88">
        <f t="shared" si="3"/>
        <v>4698.5990000000002</v>
      </c>
      <c r="H25" s="88">
        <f t="shared" si="3"/>
        <v>5378.5920000000006</v>
      </c>
      <c r="I25" s="88">
        <f t="shared" si="3"/>
        <v>5731.4979999999996</v>
      </c>
      <c r="J25" s="88">
        <f t="shared" si="3"/>
        <v>5890.3</v>
      </c>
      <c r="K25" s="88">
        <f t="shared" si="3"/>
        <v>5946.1949999999997</v>
      </c>
      <c r="L25" s="88">
        <f t="shared" si="3"/>
        <v>5906.1389999999992</v>
      </c>
      <c r="M25" s="88">
        <f t="shared" si="3"/>
        <v>5934.4859999999999</v>
      </c>
      <c r="N25" s="88">
        <f t="shared" si="3"/>
        <v>5825.4040000000005</v>
      </c>
      <c r="O25" s="88">
        <f t="shared" si="3"/>
        <v>5675.7829999999994</v>
      </c>
      <c r="P25" s="88">
        <f t="shared" si="3"/>
        <v>5598.3450000000003</v>
      </c>
      <c r="Q25" s="88">
        <f t="shared" si="3"/>
        <v>5466.4590000000007</v>
      </c>
      <c r="R25" s="88">
        <f t="shared" si="3"/>
        <v>5425.4120000000003</v>
      </c>
      <c r="S25" s="88">
        <f t="shared" si="3"/>
        <v>5871.8510000000006</v>
      </c>
      <c r="T25" s="88">
        <f t="shared" si="3"/>
        <v>6448.7870000000003</v>
      </c>
      <c r="U25" s="88">
        <f t="shared" si="3"/>
        <v>6455.2559999999994</v>
      </c>
      <c r="V25" s="88">
        <f t="shared" si="3"/>
        <v>6111.0590000000002</v>
      </c>
      <c r="W25" s="88">
        <f t="shared" si="3"/>
        <v>5558.9309999999996</v>
      </c>
      <c r="X25" s="88">
        <f t="shared" si="3"/>
        <v>5182.1049999999996</v>
      </c>
      <c r="Y25" s="88">
        <f t="shared" si="3"/>
        <v>4741.5580000000009</v>
      </c>
      <c r="Z25" s="89">
        <f t="shared" si="3"/>
        <v>0</v>
      </c>
      <c r="AA25" s="90">
        <f t="shared" si="3"/>
        <v>129228.845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553</v>
      </c>
      <c r="C28" s="72">
        <v>538.5</v>
      </c>
      <c r="D28" s="72">
        <v>533.5</v>
      </c>
      <c r="E28" s="72">
        <v>532.5</v>
      </c>
      <c r="F28" s="72">
        <v>541.5</v>
      </c>
      <c r="G28" s="72">
        <v>579</v>
      </c>
      <c r="H28" s="72">
        <v>593.5</v>
      </c>
      <c r="I28" s="72">
        <v>619.5</v>
      </c>
      <c r="J28" s="72">
        <v>630</v>
      </c>
      <c r="K28" s="72">
        <v>648.5</v>
      </c>
      <c r="L28" s="72">
        <v>714.5</v>
      </c>
      <c r="M28" s="72">
        <v>704.5</v>
      </c>
      <c r="N28" s="72">
        <v>698</v>
      </c>
      <c r="O28" s="72">
        <v>682</v>
      </c>
      <c r="P28" s="72">
        <v>660</v>
      </c>
      <c r="Q28" s="72">
        <v>672.5</v>
      </c>
      <c r="R28" s="72">
        <v>638.5</v>
      </c>
      <c r="S28" s="72">
        <v>701</v>
      </c>
      <c r="T28" s="72">
        <v>730</v>
      </c>
      <c r="U28" s="72">
        <v>710.5</v>
      </c>
      <c r="V28" s="72">
        <v>673</v>
      </c>
      <c r="W28" s="72">
        <v>633.5</v>
      </c>
      <c r="X28" s="72">
        <v>579.5</v>
      </c>
      <c r="Y28" s="72">
        <v>584.5</v>
      </c>
      <c r="Z28" s="73"/>
      <c r="AA28" s="74">
        <f>SUM(B28:Z28)</f>
        <v>15151.5</v>
      </c>
    </row>
    <row r="29" spans="1:27" ht="24.95" customHeight="1" x14ac:dyDescent="0.2">
      <c r="A29" s="75" t="s">
        <v>23</v>
      </c>
      <c r="B29" s="76">
        <v>4005.413</v>
      </c>
      <c r="C29" s="77">
        <v>3881.5160000000001</v>
      </c>
      <c r="D29" s="77">
        <v>3843.123</v>
      </c>
      <c r="E29" s="77">
        <v>3775.4490000000001</v>
      </c>
      <c r="F29" s="77">
        <v>3874.5790000000002</v>
      </c>
      <c r="G29" s="77">
        <v>4232.5990000000002</v>
      </c>
      <c r="H29" s="77">
        <v>4854.0919999999996</v>
      </c>
      <c r="I29" s="77">
        <v>5183.9979999999996</v>
      </c>
      <c r="J29" s="77">
        <v>5416.3</v>
      </c>
      <c r="K29" s="77">
        <v>5733.6949999999997</v>
      </c>
      <c r="L29" s="77">
        <v>5700.6390000000001</v>
      </c>
      <c r="M29" s="77">
        <v>5818.9859999999999</v>
      </c>
      <c r="N29" s="77">
        <v>5708.4040000000005</v>
      </c>
      <c r="O29" s="77">
        <v>5562.7830000000004</v>
      </c>
      <c r="P29" s="77">
        <v>5328.3450000000003</v>
      </c>
      <c r="Q29" s="77">
        <v>5155.9589999999998</v>
      </c>
      <c r="R29" s="77">
        <v>4836.9120000000003</v>
      </c>
      <c r="S29" s="77">
        <v>5261.8509999999997</v>
      </c>
      <c r="T29" s="77">
        <v>5811.7870000000003</v>
      </c>
      <c r="U29" s="77">
        <v>5836.7560000000003</v>
      </c>
      <c r="V29" s="77">
        <v>5528.0590000000002</v>
      </c>
      <c r="W29" s="77">
        <v>5006.4309999999996</v>
      </c>
      <c r="X29" s="77">
        <v>4676.6049999999996</v>
      </c>
      <c r="Y29" s="77">
        <v>4275.058</v>
      </c>
      <c r="Z29" s="78"/>
      <c r="AA29" s="79">
        <f>SUM(B29:Z29)</f>
        <v>119309.33899999998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4558.4130000000005</v>
      </c>
      <c r="C31" s="62">
        <f t="shared" si="4"/>
        <v>4420.0159999999996</v>
      </c>
      <c r="D31" s="62">
        <f t="shared" si="4"/>
        <v>4376.6229999999996</v>
      </c>
      <c r="E31" s="62">
        <f t="shared" si="4"/>
        <v>4307.9490000000005</v>
      </c>
      <c r="F31" s="62">
        <f t="shared" si="4"/>
        <v>4416.0789999999997</v>
      </c>
      <c r="G31" s="62">
        <f t="shared" si="4"/>
        <v>4811.5990000000002</v>
      </c>
      <c r="H31" s="62">
        <f t="shared" si="4"/>
        <v>5447.5919999999996</v>
      </c>
      <c r="I31" s="62">
        <f t="shared" si="4"/>
        <v>5803.4979999999996</v>
      </c>
      <c r="J31" s="62">
        <f t="shared" si="4"/>
        <v>6046.3</v>
      </c>
      <c r="K31" s="62">
        <f t="shared" si="4"/>
        <v>6382.1949999999997</v>
      </c>
      <c r="L31" s="62">
        <f t="shared" si="4"/>
        <v>6415.1390000000001</v>
      </c>
      <c r="M31" s="62">
        <f t="shared" si="4"/>
        <v>6523.4859999999999</v>
      </c>
      <c r="N31" s="62">
        <f t="shared" si="4"/>
        <v>6406.4040000000005</v>
      </c>
      <c r="O31" s="62">
        <f t="shared" si="4"/>
        <v>6244.7830000000004</v>
      </c>
      <c r="P31" s="62">
        <f t="shared" si="4"/>
        <v>5988.3450000000003</v>
      </c>
      <c r="Q31" s="62">
        <f t="shared" si="4"/>
        <v>5828.4589999999998</v>
      </c>
      <c r="R31" s="62">
        <f t="shared" si="4"/>
        <v>5475.4120000000003</v>
      </c>
      <c r="S31" s="62">
        <f t="shared" si="4"/>
        <v>5962.8509999999997</v>
      </c>
      <c r="T31" s="62">
        <f t="shared" si="4"/>
        <v>6541.7870000000003</v>
      </c>
      <c r="U31" s="62">
        <f t="shared" si="4"/>
        <v>6547.2560000000003</v>
      </c>
      <c r="V31" s="62">
        <f t="shared" si="4"/>
        <v>6201.0590000000002</v>
      </c>
      <c r="W31" s="62">
        <f t="shared" si="4"/>
        <v>5639.9309999999996</v>
      </c>
      <c r="X31" s="62">
        <f t="shared" si="4"/>
        <v>5256.1049999999996</v>
      </c>
      <c r="Y31" s="62">
        <f t="shared" si="4"/>
        <v>4859.558</v>
      </c>
      <c r="Z31" s="63">
        <f t="shared" si="4"/>
        <v>0</v>
      </c>
      <c r="AA31" s="64">
        <f t="shared" si="4"/>
        <v>134460.83899999998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>
        <v>46</v>
      </c>
      <c r="C34" s="95">
        <v>46</v>
      </c>
      <c r="D34" s="95">
        <v>46</v>
      </c>
      <c r="E34" s="95">
        <v>46</v>
      </c>
      <c r="F34" s="95">
        <v>46</v>
      </c>
      <c r="G34" s="95">
        <v>46</v>
      </c>
      <c r="H34" s="95"/>
      <c r="I34" s="95">
        <v>10</v>
      </c>
      <c r="J34" s="95">
        <v>10</v>
      </c>
      <c r="K34" s="95">
        <v>121</v>
      </c>
      <c r="L34" s="95">
        <v>239</v>
      </c>
      <c r="M34" s="95">
        <v>225</v>
      </c>
      <c r="N34" s="95">
        <v>214</v>
      </c>
      <c r="O34" s="95">
        <v>202</v>
      </c>
      <c r="P34" s="95">
        <v>46</v>
      </c>
      <c r="Q34" s="95">
        <v>46</v>
      </c>
      <c r="R34" s="95"/>
      <c r="S34" s="95"/>
      <c r="T34" s="95"/>
      <c r="U34" s="95"/>
      <c r="V34" s="95"/>
      <c r="W34" s="95"/>
      <c r="X34" s="95"/>
      <c r="Y34" s="95">
        <v>46</v>
      </c>
      <c r="Z34" s="96"/>
      <c r="AA34" s="74">
        <f t="shared" ref="AA34:AA39" si="5">SUM(B34:Z34)</f>
        <v>1435</v>
      </c>
    </row>
    <row r="35" spans="1:27" ht="24.95" customHeight="1" x14ac:dyDescent="0.2">
      <c r="A35" s="97" t="s">
        <v>41</v>
      </c>
      <c r="B35" s="98">
        <v>68</v>
      </c>
      <c r="C35" s="99">
        <v>66</v>
      </c>
      <c r="D35" s="99">
        <v>57</v>
      </c>
      <c r="E35" s="99">
        <v>50</v>
      </c>
      <c r="F35" s="99">
        <v>64</v>
      </c>
      <c r="G35" s="99">
        <v>67</v>
      </c>
      <c r="H35" s="99">
        <v>69</v>
      </c>
      <c r="I35" s="99">
        <v>62</v>
      </c>
      <c r="J35" s="99">
        <v>101</v>
      </c>
      <c r="K35" s="99">
        <v>139</v>
      </c>
      <c r="L35" s="99">
        <v>139</v>
      </c>
      <c r="M35" s="99">
        <v>188</v>
      </c>
      <c r="N35" s="99">
        <v>191</v>
      </c>
      <c r="O35" s="99">
        <v>191</v>
      </c>
      <c r="P35" s="99">
        <v>168</v>
      </c>
      <c r="Q35" s="99">
        <v>130</v>
      </c>
      <c r="R35" s="99">
        <v>50</v>
      </c>
      <c r="S35" s="99">
        <v>91</v>
      </c>
      <c r="T35" s="99">
        <v>93</v>
      </c>
      <c r="U35" s="99">
        <v>92</v>
      </c>
      <c r="V35" s="99">
        <v>90</v>
      </c>
      <c r="W35" s="99">
        <v>81</v>
      </c>
      <c r="X35" s="99">
        <v>74</v>
      </c>
      <c r="Y35" s="99">
        <v>72</v>
      </c>
      <c r="Z35" s="100"/>
      <c r="AA35" s="79">
        <f t="shared" si="5"/>
        <v>2393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>
        <v>3.1</v>
      </c>
      <c r="J36" s="99">
        <v>452.8</v>
      </c>
      <c r="K36" s="99">
        <v>183.5</v>
      </c>
      <c r="L36" s="99"/>
      <c r="M36" s="99">
        <v>14.2</v>
      </c>
      <c r="N36" s="99">
        <v>22.9</v>
      </c>
      <c r="O36" s="99"/>
      <c r="P36" s="99"/>
      <c r="Q36" s="99"/>
      <c r="R36" s="99">
        <v>186.3</v>
      </c>
      <c r="S36" s="99">
        <v>10.7</v>
      </c>
      <c r="T36" s="99"/>
      <c r="U36" s="99"/>
      <c r="V36" s="99"/>
      <c r="W36" s="99"/>
      <c r="X36" s="99"/>
      <c r="Y36" s="99"/>
      <c r="Z36" s="100"/>
      <c r="AA36" s="79">
        <f t="shared" si="5"/>
        <v>873.50000000000023</v>
      </c>
    </row>
    <row r="37" spans="1:27" ht="24.95" customHeight="1" x14ac:dyDescent="0.2">
      <c r="A37" s="97" t="s">
        <v>43</v>
      </c>
      <c r="B37" s="98"/>
      <c r="C37" s="99"/>
      <c r="D37" s="99">
        <v>85.561999999999998</v>
      </c>
      <c r="E37" s="99">
        <v>50</v>
      </c>
      <c r="F37" s="99">
        <v>26.431999999999999</v>
      </c>
      <c r="G37" s="99"/>
      <c r="H37" s="99"/>
      <c r="I37" s="99"/>
      <c r="J37" s="99">
        <v>45</v>
      </c>
      <c r="K37" s="99">
        <v>176</v>
      </c>
      <c r="L37" s="99">
        <v>131</v>
      </c>
      <c r="M37" s="99">
        <v>176</v>
      </c>
      <c r="N37" s="99">
        <v>176</v>
      </c>
      <c r="O37" s="99">
        <v>176</v>
      </c>
      <c r="P37" s="99">
        <v>176</v>
      </c>
      <c r="Q37" s="99">
        <v>186</v>
      </c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1403.9940000000001</v>
      </c>
    </row>
    <row r="38" spans="1:27" ht="24.95" customHeight="1" x14ac:dyDescent="0.2">
      <c r="A38" s="97" t="s">
        <v>44</v>
      </c>
      <c r="B38" s="98">
        <v>500</v>
      </c>
      <c r="C38" s="99">
        <v>500</v>
      </c>
      <c r="D38" s="99">
        <v>500</v>
      </c>
      <c r="E38" s="99">
        <v>500</v>
      </c>
      <c r="F38" s="99">
        <v>500</v>
      </c>
      <c r="G38" s="99">
        <v>500</v>
      </c>
      <c r="H38" s="99">
        <v>500</v>
      </c>
      <c r="I38" s="99">
        <v>500</v>
      </c>
      <c r="J38" s="99">
        <v>500</v>
      </c>
      <c r="K38" s="99">
        <v>500</v>
      </c>
      <c r="L38" s="99">
        <v>500</v>
      </c>
      <c r="M38" s="99">
        <v>500</v>
      </c>
      <c r="N38" s="99">
        <v>500</v>
      </c>
      <c r="O38" s="99">
        <v>500</v>
      </c>
      <c r="P38" s="99">
        <v>500</v>
      </c>
      <c r="Q38" s="99">
        <v>500</v>
      </c>
      <c r="R38" s="99">
        <v>500</v>
      </c>
      <c r="S38" s="99">
        <v>500</v>
      </c>
      <c r="T38" s="99">
        <v>500</v>
      </c>
      <c r="U38" s="99">
        <v>500</v>
      </c>
      <c r="V38" s="99">
        <v>500</v>
      </c>
      <c r="W38" s="99">
        <v>500</v>
      </c>
      <c r="X38" s="99">
        <v>500</v>
      </c>
      <c r="Y38" s="99">
        <v>500</v>
      </c>
      <c r="Z38" s="100"/>
      <c r="AA38" s="79">
        <f t="shared" si="5"/>
        <v>12000</v>
      </c>
    </row>
    <row r="39" spans="1:27" ht="30" customHeight="1" thickBot="1" x14ac:dyDescent="0.25">
      <c r="A39" s="86" t="s">
        <v>45</v>
      </c>
      <c r="B39" s="87">
        <f t="shared" ref="B39:Z39" si="6">SUM(B34:B38)</f>
        <v>614</v>
      </c>
      <c r="C39" s="88">
        <f t="shared" si="6"/>
        <v>612</v>
      </c>
      <c r="D39" s="88">
        <f t="shared" si="6"/>
        <v>688.56200000000001</v>
      </c>
      <c r="E39" s="88">
        <f t="shared" si="6"/>
        <v>646</v>
      </c>
      <c r="F39" s="88">
        <f t="shared" si="6"/>
        <v>636.43200000000002</v>
      </c>
      <c r="G39" s="88">
        <f t="shared" si="6"/>
        <v>613</v>
      </c>
      <c r="H39" s="88">
        <f t="shared" si="6"/>
        <v>569</v>
      </c>
      <c r="I39" s="88">
        <f t="shared" si="6"/>
        <v>575.1</v>
      </c>
      <c r="J39" s="88">
        <f t="shared" si="6"/>
        <v>1108.8</v>
      </c>
      <c r="K39" s="88">
        <f t="shared" si="6"/>
        <v>1119.5</v>
      </c>
      <c r="L39" s="88">
        <f t="shared" si="6"/>
        <v>1009</v>
      </c>
      <c r="M39" s="88">
        <f t="shared" si="6"/>
        <v>1103.2</v>
      </c>
      <c r="N39" s="88">
        <f t="shared" si="6"/>
        <v>1103.9000000000001</v>
      </c>
      <c r="O39" s="88">
        <f t="shared" si="6"/>
        <v>1069</v>
      </c>
      <c r="P39" s="88">
        <f t="shared" si="6"/>
        <v>890</v>
      </c>
      <c r="Q39" s="88">
        <f t="shared" si="6"/>
        <v>862</v>
      </c>
      <c r="R39" s="88">
        <f t="shared" si="6"/>
        <v>736.3</v>
      </c>
      <c r="S39" s="88">
        <f t="shared" si="6"/>
        <v>601.70000000000005</v>
      </c>
      <c r="T39" s="88">
        <f t="shared" si="6"/>
        <v>593</v>
      </c>
      <c r="U39" s="88">
        <f t="shared" si="6"/>
        <v>592</v>
      </c>
      <c r="V39" s="88">
        <f t="shared" si="6"/>
        <v>590</v>
      </c>
      <c r="W39" s="88">
        <f t="shared" si="6"/>
        <v>581</v>
      </c>
      <c r="X39" s="88">
        <f t="shared" si="6"/>
        <v>574</v>
      </c>
      <c r="Y39" s="88">
        <f t="shared" si="6"/>
        <v>618</v>
      </c>
      <c r="Z39" s="89">
        <f t="shared" si="6"/>
        <v>0</v>
      </c>
      <c r="AA39" s="90">
        <f t="shared" si="5"/>
        <v>18105.493999999999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>
        <v>3.1</v>
      </c>
      <c r="J44" s="99">
        <v>452.8</v>
      </c>
      <c r="K44" s="99">
        <v>183.5</v>
      </c>
      <c r="L44" s="99"/>
      <c r="M44" s="99">
        <v>14.2</v>
      </c>
      <c r="N44" s="99">
        <v>22.9</v>
      </c>
      <c r="O44" s="99"/>
      <c r="P44" s="99"/>
      <c r="Q44" s="99"/>
      <c r="R44" s="99">
        <v>186.3</v>
      </c>
      <c r="S44" s="99">
        <v>10.7</v>
      </c>
      <c r="T44" s="99"/>
      <c r="U44" s="99"/>
      <c r="V44" s="99"/>
      <c r="W44" s="99"/>
      <c r="X44" s="99"/>
      <c r="Y44" s="99"/>
      <c r="Z44" s="100"/>
      <c r="AA44" s="79">
        <f t="shared" si="7"/>
        <v>873.50000000000023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>
        <v>500</v>
      </c>
      <c r="C46" s="99">
        <v>500</v>
      </c>
      <c r="D46" s="99">
        <v>500</v>
      </c>
      <c r="E46" s="99">
        <v>500</v>
      </c>
      <c r="F46" s="99">
        <v>500</v>
      </c>
      <c r="G46" s="99">
        <v>500</v>
      </c>
      <c r="H46" s="99">
        <v>500</v>
      </c>
      <c r="I46" s="99">
        <v>500</v>
      </c>
      <c r="J46" s="99">
        <v>500</v>
      </c>
      <c r="K46" s="99">
        <v>500</v>
      </c>
      <c r="L46" s="99">
        <v>500</v>
      </c>
      <c r="M46" s="99">
        <v>500</v>
      </c>
      <c r="N46" s="99">
        <v>500</v>
      </c>
      <c r="O46" s="99">
        <v>500</v>
      </c>
      <c r="P46" s="99">
        <v>500</v>
      </c>
      <c r="Q46" s="99">
        <v>500</v>
      </c>
      <c r="R46" s="99">
        <v>500</v>
      </c>
      <c r="S46" s="99">
        <v>500</v>
      </c>
      <c r="T46" s="99">
        <v>500</v>
      </c>
      <c r="U46" s="99">
        <v>500</v>
      </c>
      <c r="V46" s="99">
        <v>500</v>
      </c>
      <c r="W46" s="99">
        <v>500</v>
      </c>
      <c r="X46" s="99">
        <v>500</v>
      </c>
      <c r="Y46" s="99">
        <v>500</v>
      </c>
      <c r="Z46" s="100"/>
      <c r="AA46" s="79">
        <f t="shared" si="7"/>
        <v>12000</v>
      </c>
    </row>
    <row r="47" spans="1:27" ht="24.95" customHeight="1" x14ac:dyDescent="0.2">
      <c r="A47" s="85" t="s">
        <v>47</v>
      </c>
      <c r="B47" s="98">
        <v>46</v>
      </c>
      <c r="C47" s="99">
        <v>56</v>
      </c>
      <c r="D47" s="99">
        <v>64.5</v>
      </c>
      <c r="E47" s="99">
        <v>67.5</v>
      </c>
      <c r="F47" s="99">
        <v>78.5</v>
      </c>
      <c r="G47" s="99">
        <v>96.5</v>
      </c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>
        <v>126</v>
      </c>
      <c r="S47" s="99">
        <v>150</v>
      </c>
      <c r="T47" s="99">
        <v>150</v>
      </c>
      <c r="U47" s="99">
        <v>150</v>
      </c>
      <c r="V47" s="99">
        <v>150</v>
      </c>
      <c r="W47" s="99">
        <v>150</v>
      </c>
      <c r="X47" s="99">
        <v>150</v>
      </c>
      <c r="Y47" s="99">
        <v>125.5</v>
      </c>
      <c r="Z47" s="100"/>
      <c r="AA47" s="79">
        <f t="shared" si="7"/>
        <v>1560.5</v>
      </c>
    </row>
    <row r="48" spans="1:27" ht="30" customHeight="1" thickBot="1" x14ac:dyDescent="0.25">
      <c r="A48" s="86" t="s">
        <v>48</v>
      </c>
      <c r="B48" s="87">
        <f>SUM(B42:B47)</f>
        <v>546</v>
      </c>
      <c r="C48" s="88">
        <f t="shared" ref="C48:Z48" si="8">SUM(C42:C47)</f>
        <v>556</v>
      </c>
      <c r="D48" s="88">
        <f t="shared" si="8"/>
        <v>564.5</v>
      </c>
      <c r="E48" s="88">
        <f t="shared" si="8"/>
        <v>567.5</v>
      </c>
      <c r="F48" s="88">
        <f t="shared" si="8"/>
        <v>578.5</v>
      </c>
      <c r="G48" s="88">
        <f t="shared" si="8"/>
        <v>596.5</v>
      </c>
      <c r="H48" s="88">
        <f t="shared" si="8"/>
        <v>500</v>
      </c>
      <c r="I48" s="88">
        <f t="shared" si="8"/>
        <v>503.1</v>
      </c>
      <c r="J48" s="88">
        <f t="shared" si="8"/>
        <v>952.8</v>
      </c>
      <c r="K48" s="88">
        <f t="shared" si="8"/>
        <v>683.5</v>
      </c>
      <c r="L48" s="88">
        <f t="shared" si="8"/>
        <v>500</v>
      </c>
      <c r="M48" s="88">
        <f t="shared" si="8"/>
        <v>514.20000000000005</v>
      </c>
      <c r="N48" s="88">
        <f t="shared" si="8"/>
        <v>522.9</v>
      </c>
      <c r="O48" s="88">
        <f t="shared" si="8"/>
        <v>500</v>
      </c>
      <c r="P48" s="88">
        <f t="shared" si="8"/>
        <v>500</v>
      </c>
      <c r="Q48" s="88">
        <f t="shared" si="8"/>
        <v>500</v>
      </c>
      <c r="R48" s="88">
        <f t="shared" si="8"/>
        <v>812.3</v>
      </c>
      <c r="S48" s="88">
        <f t="shared" si="8"/>
        <v>660.7</v>
      </c>
      <c r="T48" s="88">
        <f t="shared" si="8"/>
        <v>650</v>
      </c>
      <c r="U48" s="88">
        <f t="shared" si="8"/>
        <v>650</v>
      </c>
      <c r="V48" s="88">
        <f t="shared" si="8"/>
        <v>650</v>
      </c>
      <c r="W48" s="88">
        <f t="shared" si="8"/>
        <v>650</v>
      </c>
      <c r="X48" s="88">
        <f t="shared" si="8"/>
        <v>650</v>
      </c>
      <c r="Y48" s="88">
        <f t="shared" si="8"/>
        <v>625.5</v>
      </c>
      <c r="Z48" s="89">
        <f t="shared" si="8"/>
        <v>0</v>
      </c>
      <c r="AA48" s="90">
        <f t="shared" si="7"/>
        <v>14434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5058.4129999999996</v>
      </c>
      <c r="C51" s="88">
        <f t="shared" si="10"/>
        <v>4920.0159999999996</v>
      </c>
      <c r="D51" s="88">
        <f t="shared" si="10"/>
        <v>4876.6229999999996</v>
      </c>
      <c r="E51" s="88">
        <f t="shared" si="10"/>
        <v>4807.9490000000005</v>
      </c>
      <c r="F51" s="88">
        <f t="shared" si="10"/>
        <v>4916.0789999999988</v>
      </c>
      <c r="G51" s="88">
        <f t="shared" si="10"/>
        <v>5311.5990000000002</v>
      </c>
      <c r="H51" s="88">
        <f t="shared" si="10"/>
        <v>5947.5920000000006</v>
      </c>
      <c r="I51" s="88">
        <f t="shared" si="10"/>
        <v>6306.598</v>
      </c>
      <c r="J51" s="88">
        <f t="shared" si="10"/>
        <v>6999.1</v>
      </c>
      <c r="K51" s="88">
        <f t="shared" si="10"/>
        <v>7065.6949999999997</v>
      </c>
      <c r="L51" s="88">
        <f t="shared" si="10"/>
        <v>6915.1389999999992</v>
      </c>
      <c r="M51" s="88">
        <f t="shared" si="10"/>
        <v>7037.6859999999997</v>
      </c>
      <c r="N51" s="88">
        <f t="shared" si="10"/>
        <v>6929.3040000000001</v>
      </c>
      <c r="O51" s="88">
        <f t="shared" si="10"/>
        <v>6744.7829999999994</v>
      </c>
      <c r="P51" s="88">
        <f t="shared" si="10"/>
        <v>6488.3450000000003</v>
      </c>
      <c r="Q51" s="88">
        <f t="shared" si="10"/>
        <v>6328.4590000000007</v>
      </c>
      <c r="R51" s="88">
        <f t="shared" si="10"/>
        <v>6161.7120000000004</v>
      </c>
      <c r="S51" s="88">
        <f t="shared" si="10"/>
        <v>6473.5510000000004</v>
      </c>
      <c r="T51" s="88">
        <f t="shared" si="10"/>
        <v>7041.7870000000003</v>
      </c>
      <c r="U51" s="88">
        <f t="shared" si="10"/>
        <v>7047.2559999999994</v>
      </c>
      <c r="V51" s="88">
        <f t="shared" si="10"/>
        <v>6701.0590000000002</v>
      </c>
      <c r="W51" s="88">
        <f t="shared" si="10"/>
        <v>6139.9309999999996</v>
      </c>
      <c r="X51" s="88">
        <f t="shared" si="10"/>
        <v>5756.1049999999996</v>
      </c>
      <c r="Y51" s="88">
        <f t="shared" si="10"/>
        <v>5359.5580000000009</v>
      </c>
      <c r="Z51" s="89">
        <f t="shared" si="10"/>
        <v>0</v>
      </c>
      <c r="AA51" s="104">
        <f>SUM(B51:Z51)</f>
        <v>147334.33899999998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45366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-545</v>
      </c>
      <c r="C4" s="18">
        <v>-545</v>
      </c>
      <c r="D4" s="18">
        <v>-545</v>
      </c>
      <c r="E4" s="18">
        <v>-545</v>
      </c>
      <c r="F4" s="18">
        <v>-545</v>
      </c>
      <c r="G4" s="18">
        <v>-488.5</v>
      </c>
      <c r="H4" s="18">
        <v>-115.5</v>
      </c>
      <c r="I4" s="18">
        <v>503.1</v>
      </c>
      <c r="J4" s="18">
        <v>952.8</v>
      </c>
      <c r="K4" s="18">
        <v>683.5</v>
      </c>
      <c r="L4" s="18">
        <v>484.2</v>
      </c>
      <c r="M4" s="18">
        <v>514.20000000000005</v>
      </c>
      <c r="N4" s="18">
        <v>522.9</v>
      </c>
      <c r="O4" s="18">
        <v>321.10000000000002</v>
      </c>
      <c r="P4" s="18">
        <v>293.39999999999998</v>
      </c>
      <c r="Q4" s="18">
        <v>313.39999999999998</v>
      </c>
      <c r="R4" s="18">
        <v>686.3</v>
      </c>
      <c r="S4" s="18">
        <v>510.7</v>
      </c>
      <c r="T4" s="18">
        <v>470.8</v>
      </c>
      <c r="U4" s="18">
        <v>155</v>
      </c>
      <c r="V4" s="18">
        <v>-98.899999999999977</v>
      </c>
      <c r="W4" s="18">
        <v>-545</v>
      </c>
      <c r="X4" s="18">
        <v>-484.9</v>
      </c>
      <c r="Y4" s="18">
        <v>-453.1</v>
      </c>
      <c r="Z4" s="19"/>
      <c r="AA4" s="111">
        <f>SUM(B4:Z4)</f>
        <v>1500.5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57.65</v>
      </c>
      <c r="C7" s="117">
        <v>69.27</v>
      </c>
      <c r="D7" s="117">
        <v>61.93</v>
      </c>
      <c r="E7" s="117">
        <v>64.22</v>
      </c>
      <c r="F7" s="117">
        <v>64.489999999999995</v>
      </c>
      <c r="G7" s="117">
        <v>73.84</v>
      </c>
      <c r="H7" s="117">
        <v>78.08</v>
      </c>
      <c r="I7" s="117">
        <v>75.37</v>
      </c>
      <c r="J7" s="117">
        <v>70.02</v>
      </c>
      <c r="K7" s="117">
        <v>53.8</v>
      </c>
      <c r="L7" s="117">
        <v>46.26</v>
      </c>
      <c r="M7" s="117">
        <v>39.07</v>
      </c>
      <c r="N7" s="117">
        <v>38.19</v>
      </c>
      <c r="O7" s="117">
        <v>38.81</v>
      </c>
      <c r="P7" s="117">
        <v>42.23</v>
      </c>
      <c r="Q7" s="117">
        <v>49.06</v>
      </c>
      <c r="R7" s="117">
        <v>70.150000000000006</v>
      </c>
      <c r="S7" s="117">
        <v>86.83</v>
      </c>
      <c r="T7" s="117">
        <v>102.06</v>
      </c>
      <c r="U7" s="117">
        <v>91.12</v>
      </c>
      <c r="V7" s="117">
        <v>80.52</v>
      </c>
      <c r="W7" s="117">
        <v>73.88</v>
      </c>
      <c r="X7" s="117">
        <v>77.180000000000007</v>
      </c>
      <c r="Y7" s="117">
        <v>77.16</v>
      </c>
      <c r="Z7" s="118"/>
      <c r="AA7" s="119">
        <f>IF(SUM(B7:Z7)&lt;&gt;0,AVERAGEIF(B7:Z7,"&lt;&gt;"""),"")</f>
        <v>65.882916666666674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>
        <v>1045</v>
      </c>
      <c r="C13" s="129">
        <v>1045</v>
      </c>
      <c r="D13" s="129">
        <v>1045</v>
      </c>
      <c r="E13" s="129">
        <v>1045</v>
      </c>
      <c r="F13" s="129">
        <v>1045</v>
      </c>
      <c r="G13" s="129">
        <v>988.5</v>
      </c>
      <c r="H13" s="129">
        <v>615.5</v>
      </c>
      <c r="I13" s="129"/>
      <c r="J13" s="129"/>
      <c r="K13" s="129"/>
      <c r="L13" s="129">
        <v>15.8</v>
      </c>
      <c r="M13" s="129"/>
      <c r="N13" s="129"/>
      <c r="O13" s="129">
        <v>178.9</v>
      </c>
      <c r="P13" s="129">
        <v>206.6</v>
      </c>
      <c r="Q13" s="129">
        <v>186.6</v>
      </c>
      <c r="R13" s="129"/>
      <c r="S13" s="129"/>
      <c r="T13" s="129">
        <v>29.2</v>
      </c>
      <c r="U13" s="129">
        <v>345</v>
      </c>
      <c r="V13" s="129">
        <v>598.9</v>
      </c>
      <c r="W13" s="129">
        <v>1045</v>
      </c>
      <c r="X13" s="129">
        <v>984.9</v>
      </c>
      <c r="Y13" s="130">
        <v>953.1</v>
      </c>
      <c r="Z13" s="131"/>
      <c r="AA13" s="132">
        <f t="shared" si="0"/>
        <v>11373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0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1045</v>
      </c>
      <c r="C16" s="135">
        <f t="shared" si="1"/>
        <v>1045</v>
      </c>
      <c r="D16" s="135">
        <f t="shared" si="1"/>
        <v>1045</v>
      </c>
      <c r="E16" s="135">
        <f t="shared" si="1"/>
        <v>1045</v>
      </c>
      <c r="F16" s="135">
        <f t="shared" si="1"/>
        <v>1045</v>
      </c>
      <c r="G16" s="135">
        <f t="shared" si="1"/>
        <v>988.5</v>
      </c>
      <c r="H16" s="135">
        <f t="shared" si="1"/>
        <v>615.5</v>
      </c>
      <c r="I16" s="135">
        <f t="shared" si="1"/>
        <v>0</v>
      </c>
      <c r="J16" s="135">
        <f t="shared" si="1"/>
        <v>0</v>
      </c>
      <c r="K16" s="135">
        <f t="shared" si="1"/>
        <v>0</v>
      </c>
      <c r="L16" s="135">
        <f t="shared" si="1"/>
        <v>15.8</v>
      </c>
      <c r="M16" s="135">
        <f t="shared" si="1"/>
        <v>0</v>
      </c>
      <c r="N16" s="135">
        <f t="shared" si="1"/>
        <v>0</v>
      </c>
      <c r="O16" s="135">
        <f t="shared" si="1"/>
        <v>178.9</v>
      </c>
      <c r="P16" s="135">
        <f t="shared" si="1"/>
        <v>206.6</v>
      </c>
      <c r="Q16" s="135">
        <f t="shared" si="1"/>
        <v>186.6</v>
      </c>
      <c r="R16" s="135">
        <f t="shared" si="1"/>
        <v>0</v>
      </c>
      <c r="S16" s="135">
        <f t="shared" si="1"/>
        <v>0</v>
      </c>
      <c r="T16" s="135">
        <f t="shared" si="1"/>
        <v>29.2</v>
      </c>
      <c r="U16" s="135">
        <f t="shared" si="1"/>
        <v>345</v>
      </c>
      <c r="V16" s="135">
        <f t="shared" si="1"/>
        <v>598.9</v>
      </c>
      <c r="W16" s="135">
        <f t="shared" si="1"/>
        <v>1045</v>
      </c>
      <c r="X16" s="135">
        <f t="shared" si="1"/>
        <v>984.9</v>
      </c>
      <c r="Y16" s="135">
        <f t="shared" si="1"/>
        <v>953.1</v>
      </c>
      <c r="Z16" s="136" t="str">
        <f t="shared" si="1"/>
        <v/>
      </c>
      <c r="AA16" s="90">
        <f t="shared" si="0"/>
        <v>11373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>
        <v>3.1</v>
      </c>
      <c r="J21" s="129">
        <v>452.8</v>
      </c>
      <c r="K21" s="129">
        <v>183.5</v>
      </c>
      <c r="L21" s="129"/>
      <c r="M21" s="129">
        <v>14.2</v>
      </c>
      <c r="N21" s="129">
        <v>22.9</v>
      </c>
      <c r="O21" s="129"/>
      <c r="P21" s="129"/>
      <c r="Q21" s="129"/>
      <c r="R21" s="129">
        <v>186.3</v>
      </c>
      <c r="S21" s="129">
        <v>10.7</v>
      </c>
      <c r="T21" s="129"/>
      <c r="U21" s="129"/>
      <c r="V21" s="129"/>
      <c r="W21" s="129"/>
      <c r="X21" s="129"/>
      <c r="Y21" s="130"/>
      <c r="Z21" s="131"/>
      <c r="AA21" s="132">
        <f t="shared" si="2"/>
        <v>873.50000000000023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>
        <v>500</v>
      </c>
      <c r="C23" s="133">
        <v>500</v>
      </c>
      <c r="D23" s="133">
        <v>500</v>
      </c>
      <c r="E23" s="133">
        <v>500</v>
      </c>
      <c r="F23" s="133">
        <v>500</v>
      </c>
      <c r="G23" s="133">
        <v>500</v>
      </c>
      <c r="H23" s="133">
        <v>500</v>
      </c>
      <c r="I23" s="133">
        <v>500</v>
      </c>
      <c r="J23" s="133">
        <v>500</v>
      </c>
      <c r="K23" s="133">
        <v>500</v>
      </c>
      <c r="L23" s="133">
        <v>500</v>
      </c>
      <c r="M23" s="133">
        <v>500</v>
      </c>
      <c r="N23" s="133">
        <v>500</v>
      </c>
      <c r="O23" s="133">
        <v>500</v>
      </c>
      <c r="P23" s="133">
        <v>500</v>
      </c>
      <c r="Q23" s="133">
        <v>500</v>
      </c>
      <c r="R23" s="133">
        <v>500</v>
      </c>
      <c r="S23" s="133">
        <v>500</v>
      </c>
      <c r="T23" s="133">
        <v>500</v>
      </c>
      <c r="U23" s="133">
        <v>500</v>
      </c>
      <c r="V23" s="133">
        <v>500</v>
      </c>
      <c r="W23" s="133">
        <v>500</v>
      </c>
      <c r="X23" s="133">
        <v>500</v>
      </c>
      <c r="Y23" s="133">
        <v>500</v>
      </c>
      <c r="Z23" s="131"/>
      <c r="AA23" s="132">
        <f t="shared" si="2"/>
        <v>12000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500</v>
      </c>
      <c r="C24" s="135">
        <f t="shared" si="3"/>
        <v>500</v>
      </c>
      <c r="D24" s="135">
        <f t="shared" si="3"/>
        <v>500</v>
      </c>
      <c r="E24" s="135">
        <f t="shared" si="3"/>
        <v>500</v>
      </c>
      <c r="F24" s="135">
        <f t="shared" si="3"/>
        <v>500</v>
      </c>
      <c r="G24" s="135">
        <f t="shared" si="3"/>
        <v>500</v>
      </c>
      <c r="H24" s="135">
        <f t="shared" si="3"/>
        <v>500</v>
      </c>
      <c r="I24" s="135">
        <f t="shared" si="3"/>
        <v>503.1</v>
      </c>
      <c r="J24" s="135">
        <f t="shared" si="3"/>
        <v>952.8</v>
      </c>
      <c r="K24" s="135">
        <f t="shared" si="3"/>
        <v>683.5</v>
      </c>
      <c r="L24" s="135">
        <f t="shared" si="3"/>
        <v>500</v>
      </c>
      <c r="M24" s="135">
        <f t="shared" si="3"/>
        <v>514.20000000000005</v>
      </c>
      <c r="N24" s="135">
        <f t="shared" si="3"/>
        <v>522.9</v>
      </c>
      <c r="O24" s="135">
        <f t="shared" si="3"/>
        <v>500</v>
      </c>
      <c r="P24" s="135">
        <f t="shared" si="3"/>
        <v>500</v>
      </c>
      <c r="Q24" s="135">
        <f t="shared" si="3"/>
        <v>500</v>
      </c>
      <c r="R24" s="135">
        <f t="shared" si="3"/>
        <v>686.3</v>
      </c>
      <c r="S24" s="135">
        <f t="shared" si="3"/>
        <v>510.7</v>
      </c>
      <c r="T24" s="135">
        <f t="shared" si="3"/>
        <v>500</v>
      </c>
      <c r="U24" s="135">
        <f t="shared" si="3"/>
        <v>500</v>
      </c>
      <c r="V24" s="135">
        <f t="shared" si="3"/>
        <v>500</v>
      </c>
      <c r="W24" s="135">
        <f t="shared" si="3"/>
        <v>500</v>
      </c>
      <c r="X24" s="135">
        <f t="shared" si="3"/>
        <v>500</v>
      </c>
      <c r="Y24" s="135">
        <f t="shared" si="3"/>
        <v>500</v>
      </c>
      <c r="Z24" s="136" t="str">
        <f t="shared" si="3"/>
        <v/>
      </c>
      <c r="AA24" s="90">
        <f t="shared" si="2"/>
        <v>12873.5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4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2024-03-14T12:05:34Z</dcterms:created>
  <dcterms:modified xsi:type="dcterms:W3CDTF">2024-03-14T12:05:35Z</dcterms:modified>
</cp:coreProperties>
</file>