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48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</calcChain>
</file>

<file path=xl/sharedStrings.xml><?xml version="1.0" encoding="utf-8"?>
<sst xmlns="http://schemas.openxmlformats.org/spreadsheetml/2006/main" count="117" uniqueCount="53">
  <si>
    <t>Publication on: 09/03/2024 14:06:58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</si>
  <si>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</si>
  <si>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</si>
  <si>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</si>
  <si>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</si>
  <si>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</si>
  <si>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</si>
  <si>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</si>
  <si>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</si>
  <si>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</si>
  <si>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</si>
  <si>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</si>
  <si>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</si>
  <si>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</si>
  <si>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</si>
  <si>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</si>
  <si>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</si>
  <si>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</si>
  <si>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</si>
  <si>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</si>
  <si>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</si>
  <si>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</si>
  <si>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</si>
  <si>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</si>
  <si>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</si>
  <si>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</si>
  <si>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</si>
  <si>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</si>
  <si>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</si>
  <si>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</si>
  <si>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</si>
  <si>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</si>
  <si>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</si>
  <si>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</si>
  <si>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</si>
  <si>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</si>
  <si>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</si>
  <si>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</si>
  <si>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</si>
  <si>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</si>
  <si>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</si>
  <si>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</si>
  <si>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</si>
  <si>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</si>
  <si>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</si>
  <si>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</si>
  <si>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</si>
  <si>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</si>
  <si>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</si>
  <si>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</si>
  <si>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</si>
  <si>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Day-Ahead Market</t>
  </si>
  <si>
    <t>Day-Ahead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</si>
</sst>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  <c:pt idx="0">
                  <c:v>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E5-4133-BF37-F68840B3FB79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  <c:pt idx="0">
                  <c:v>110.5</c:v>
                </c:pt>
                <c:pt idx="1">
                  <c:v>104.5</c:v>
                </c:pt>
                <c:pt idx="2">
                  <c:v>104.5</c:v>
                </c:pt>
                <c:pt idx="3">
                  <c:v>104.5</c:v>
                </c:pt>
                <c:pt idx="4">
                  <c:v>104.5</c:v>
                </c:pt>
                <c:pt idx="5">
                  <c:v>114.5</c:v>
                </c:pt>
                <c:pt idx="6">
                  <c:v>172</c:v>
                </c:pt>
                <c:pt idx="7">
                  <c:v>174</c:v>
                </c:pt>
                <c:pt idx="8">
                  <c:v>180</c:v>
                </c:pt>
                <c:pt idx="9">
                  <c:v>187</c:v>
                </c:pt>
                <c:pt idx="10">
                  <c:v>196</c:v>
                </c:pt>
                <c:pt idx="11">
                  <c:v>204</c:v>
                </c:pt>
                <c:pt idx="12">
                  <c:v>198</c:v>
                </c:pt>
                <c:pt idx="13">
                  <c:v>190</c:v>
                </c:pt>
                <c:pt idx="14">
                  <c:v>202</c:v>
                </c:pt>
                <c:pt idx="15">
                  <c:v>220</c:v>
                </c:pt>
                <c:pt idx="16">
                  <c:v>170</c:v>
                </c:pt>
                <c:pt idx="17">
                  <c:v>207</c:v>
                </c:pt>
                <c:pt idx="18">
                  <c:v>249</c:v>
                </c:pt>
                <c:pt idx="19">
                  <c:v>246</c:v>
                </c:pt>
                <c:pt idx="20">
                  <c:v>228</c:v>
                </c:pt>
                <c:pt idx="21">
                  <c:v>200</c:v>
                </c:pt>
                <c:pt idx="22">
                  <c:v>170</c:v>
                </c:pt>
                <c:pt idx="23">
                  <c:v>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E5-4133-BF37-F68840B3FB79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2291.3119999999999</c:v>
                </c:pt>
                <c:pt idx="1">
                  <c:v>2356.0740000000001</c:v>
                </c:pt>
                <c:pt idx="2">
                  <c:v>2183.058</c:v>
                </c:pt>
                <c:pt idx="3">
                  <c:v>2041.566</c:v>
                </c:pt>
                <c:pt idx="4">
                  <c:v>2041.7329999999999</c:v>
                </c:pt>
                <c:pt idx="5">
                  <c:v>2162.038</c:v>
                </c:pt>
                <c:pt idx="6">
                  <c:v>1929.951</c:v>
                </c:pt>
                <c:pt idx="7">
                  <c:v>1291.4880000000001</c:v>
                </c:pt>
                <c:pt idx="8">
                  <c:v>562.90699999999993</c:v>
                </c:pt>
                <c:pt idx="9">
                  <c:v>307</c:v>
                </c:pt>
                <c:pt idx="10">
                  <c:v>307</c:v>
                </c:pt>
                <c:pt idx="11">
                  <c:v>307</c:v>
                </c:pt>
                <c:pt idx="12">
                  <c:v>307</c:v>
                </c:pt>
                <c:pt idx="13">
                  <c:v>307</c:v>
                </c:pt>
                <c:pt idx="14">
                  <c:v>307</c:v>
                </c:pt>
                <c:pt idx="15">
                  <c:v>367</c:v>
                </c:pt>
                <c:pt idx="16">
                  <c:v>1162.0129999999999</c:v>
                </c:pt>
                <c:pt idx="17">
                  <c:v>1992.5539999999999</c:v>
                </c:pt>
                <c:pt idx="18">
                  <c:v>2148.8989999999999</c:v>
                </c:pt>
                <c:pt idx="19">
                  <c:v>2060.7570000000001</c:v>
                </c:pt>
                <c:pt idx="20">
                  <c:v>2049.9290000000001</c:v>
                </c:pt>
                <c:pt idx="21">
                  <c:v>1892.5540000000001</c:v>
                </c:pt>
                <c:pt idx="22">
                  <c:v>1941.9650000000001</c:v>
                </c:pt>
                <c:pt idx="23">
                  <c:v>1441.152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E5-4133-BF37-F68840B3FB79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1644</c:v>
                </c:pt>
                <c:pt idx="1">
                  <c:v>1689</c:v>
                </c:pt>
                <c:pt idx="2">
                  <c:v>1711</c:v>
                </c:pt>
                <c:pt idx="3">
                  <c:v>1766</c:v>
                </c:pt>
                <c:pt idx="4">
                  <c:v>1806</c:v>
                </c:pt>
                <c:pt idx="5">
                  <c:v>1800</c:v>
                </c:pt>
                <c:pt idx="6">
                  <c:v>1725</c:v>
                </c:pt>
                <c:pt idx="7">
                  <c:v>1633</c:v>
                </c:pt>
                <c:pt idx="8">
                  <c:v>1692</c:v>
                </c:pt>
                <c:pt idx="9">
                  <c:v>1492.3</c:v>
                </c:pt>
                <c:pt idx="10">
                  <c:v>1259.4000000000001</c:v>
                </c:pt>
                <c:pt idx="11">
                  <c:v>1109.7</c:v>
                </c:pt>
                <c:pt idx="12">
                  <c:v>1075.2</c:v>
                </c:pt>
                <c:pt idx="13">
                  <c:v>1122.8</c:v>
                </c:pt>
                <c:pt idx="14">
                  <c:v>1196.4000000000001</c:v>
                </c:pt>
                <c:pt idx="15">
                  <c:v>1584</c:v>
                </c:pt>
                <c:pt idx="16">
                  <c:v>1844.2</c:v>
                </c:pt>
                <c:pt idx="17">
                  <c:v>1661</c:v>
                </c:pt>
                <c:pt idx="18">
                  <c:v>1768</c:v>
                </c:pt>
                <c:pt idx="19">
                  <c:v>1777</c:v>
                </c:pt>
                <c:pt idx="20">
                  <c:v>1793</c:v>
                </c:pt>
                <c:pt idx="21">
                  <c:v>1727</c:v>
                </c:pt>
                <c:pt idx="22">
                  <c:v>1581</c:v>
                </c:pt>
                <c:pt idx="23">
                  <c:v>1632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E5-4133-BF37-F68840B3FB79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572.20500000000004</c:v>
                </c:pt>
                <c:pt idx="1">
                  <c:v>593.67899999999997</c:v>
                </c:pt>
                <c:pt idx="2">
                  <c:v>582.33899999999994</c:v>
                </c:pt>
                <c:pt idx="3">
                  <c:v>569.42199999999991</c:v>
                </c:pt>
                <c:pt idx="4">
                  <c:v>557.8159999999998</c:v>
                </c:pt>
                <c:pt idx="5">
                  <c:v>556.54200000000003</c:v>
                </c:pt>
                <c:pt idx="6">
                  <c:v>934.12300000000016</c:v>
                </c:pt>
                <c:pt idx="7">
                  <c:v>1978.8309999999999</c:v>
                </c:pt>
                <c:pt idx="8">
                  <c:v>3092.1480000000006</c:v>
                </c:pt>
                <c:pt idx="9">
                  <c:v>3968.7070000000003</c:v>
                </c:pt>
                <c:pt idx="10">
                  <c:v>4551.942</c:v>
                </c:pt>
                <c:pt idx="11">
                  <c:v>4773.6539999999986</c:v>
                </c:pt>
                <c:pt idx="12">
                  <c:v>4708.0049999999992</c:v>
                </c:pt>
                <c:pt idx="13">
                  <c:v>4358.771999999999</c:v>
                </c:pt>
                <c:pt idx="14">
                  <c:v>3708.8619999999996</c:v>
                </c:pt>
                <c:pt idx="15">
                  <c:v>2758.7469999999989</c:v>
                </c:pt>
                <c:pt idx="16">
                  <c:v>1719.0539999999996</c:v>
                </c:pt>
                <c:pt idx="17">
                  <c:v>1222.6619999999998</c:v>
                </c:pt>
                <c:pt idx="18">
                  <c:v>1278.154</c:v>
                </c:pt>
                <c:pt idx="19">
                  <c:v>1400.0730000000003</c:v>
                </c:pt>
                <c:pt idx="20">
                  <c:v>1516.2049999999999</c:v>
                </c:pt>
                <c:pt idx="21">
                  <c:v>1590.1950000000004</c:v>
                </c:pt>
                <c:pt idx="22">
                  <c:v>1691.0099999999998</c:v>
                </c:pt>
                <c:pt idx="23">
                  <c:v>1773.441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E5-4133-BF37-F68840B3FB79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  <c:pt idx="0">
                  <c:v>34</c:v>
                </c:pt>
                <c:pt idx="1">
                  <c:v>38</c:v>
                </c:pt>
                <c:pt idx="2">
                  <c:v>41</c:v>
                </c:pt>
                <c:pt idx="3">
                  <c:v>46</c:v>
                </c:pt>
                <c:pt idx="4">
                  <c:v>53</c:v>
                </c:pt>
                <c:pt idx="5">
                  <c:v>57</c:v>
                </c:pt>
                <c:pt idx="6">
                  <c:v>66</c:v>
                </c:pt>
                <c:pt idx="7">
                  <c:v>79</c:v>
                </c:pt>
                <c:pt idx="8">
                  <c:v>88</c:v>
                </c:pt>
                <c:pt idx="9">
                  <c:v>91</c:v>
                </c:pt>
                <c:pt idx="10">
                  <c:v>90</c:v>
                </c:pt>
                <c:pt idx="11">
                  <c:v>87</c:v>
                </c:pt>
                <c:pt idx="12">
                  <c:v>79</c:v>
                </c:pt>
                <c:pt idx="13">
                  <c:v>68</c:v>
                </c:pt>
                <c:pt idx="14">
                  <c:v>54</c:v>
                </c:pt>
                <c:pt idx="15">
                  <c:v>36</c:v>
                </c:pt>
                <c:pt idx="16">
                  <c:v>14</c:v>
                </c:pt>
                <c:pt idx="17">
                  <c:v>4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8</c:v>
                </c:pt>
                <c:pt idx="2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EE5-4133-BF37-F68840B3FB79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65</c:v>
                </c:pt>
                <c:pt idx="6">
                  <c:v>204</c:v>
                </c:pt>
                <c:pt idx="7">
                  <c:v>204</c:v>
                </c:pt>
                <c:pt idx="8">
                  <c:v>104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3">
                  <c:v>13</c:v>
                </c:pt>
                <c:pt idx="15">
                  <c:v>91</c:v>
                </c:pt>
                <c:pt idx="16">
                  <c:v>91</c:v>
                </c:pt>
                <c:pt idx="17">
                  <c:v>838</c:v>
                </c:pt>
                <c:pt idx="18">
                  <c:v>1089</c:v>
                </c:pt>
                <c:pt idx="19">
                  <c:v>999</c:v>
                </c:pt>
                <c:pt idx="20">
                  <c:v>653</c:v>
                </c:pt>
                <c:pt idx="21">
                  <c:v>431</c:v>
                </c:pt>
                <c:pt idx="22">
                  <c:v>91</c:v>
                </c:pt>
                <c:pt idx="23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EE5-4133-BF37-F68840B3F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5003.0170000000016</c:v>
                </c:pt>
                <c:pt idx="1">
                  <c:v>4846.2530000000006</c:v>
                </c:pt>
                <c:pt idx="2">
                  <c:v>4686.8969999999999</c:v>
                </c:pt>
                <c:pt idx="3">
                  <c:v>4592.4880000000003</c:v>
                </c:pt>
                <c:pt idx="4">
                  <c:v>4628.0490000000009</c:v>
                </c:pt>
                <c:pt idx="5">
                  <c:v>4755.0800000000008</c:v>
                </c:pt>
                <c:pt idx="6">
                  <c:v>5031.0740000000014</c:v>
                </c:pt>
                <c:pt idx="7">
                  <c:v>5360.3189999999995</c:v>
                </c:pt>
                <c:pt idx="8">
                  <c:v>5719.0550000000012</c:v>
                </c:pt>
                <c:pt idx="9">
                  <c:v>6059.0330000000013</c:v>
                </c:pt>
                <c:pt idx="10">
                  <c:v>6417.3560000000016</c:v>
                </c:pt>
                <c:pt idx="11">
                  <c:v>6494.3469999999988</c:v>
                </c:pt>
                <c:pt idx="12">
                  <c:v>6380.1880000000001</c:v>
                </c:pt>
                <c:pt idx="13">
                  <c:v>6059.572000000001</c:v>
                </c:pt>
                <c:pt idx="14">
                  <c:v>5468.2179999999989</c:v>
                </c:pt>
                <c:pt idx="15">
                  <c:v>5056.7209999999995</c:v>
                </c:pt>
                <c:pt idx="16">
                  <c:v>5000.2639999999983</c:v>
                </c:pt>
                <c:pt idx="17">
                  <c:v>5925.2160000000003</c:v>
                </c:pt>
                <c:pt idx="18">
                  <c:v>6536.0529999999999</c:v>
                </c:pt>
                <c:pt idx="19">
                  <c:v>6486.829999999999</c:v>
                </c:pt>
                <c:pt idx="20">
                  <c:v>6245.1339999999982</c:v>
                </c:pt>
                <c:pt idx="21">
                  <c:v>5846.7489999999989</c:v>
                </c:pt>
                <c:pt idx="22">
                  <c:v>5482.9750000000004</c:v>
                </c:pt>
                <c:pt idx="23">
                  <c:v>5058.5929999999989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EE5-4133-BF37-F68840B3F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74.599999999999994</c:v>
                </c:pt>
                <c:pt idx="1">
                  <c:v>76.680000000000007</c:v>
                </c:pt>
                <c:pt idx="2">
                  <c:v>74.959999999999994</c:v>
                </c:pt>
                <c:pt idx="3">
                  <c:v>73.459999999999994</c:v>
                </c:pt>
                <c:pt idx="4">
                  <c:v>73.459999999999994</c:v>
                </c:pt>
                <c:pt idx="5">
                  <c:v>74.819999999999993</c:v>
                </c:pt>
                <c:pt idx="6">
                  <c:v>75.569999999999993</c:v>
                </c:pt>
                <c:pt idx="7">
                  <c:v>74.430000000000007</c:v>
                </c:pt>
                <c:pt idx="8">
                  <c:v>75.010000000000005</c:v>
                </c:pt>
                <c:pt idx="9">
                  <c:v>31.17</c:v>
                </c:pt>
                <c:pt idx="10">
                  <c:v>9.91</c:v>
                </c:pt>
                <c:pt idx="11">
                  <c:v>10.86</c:v>
                </c:pt>
                <c:pt idx="12">
                  <c:v>5.12</c:v>
                </c:pt>
                <c:pt idx="13">
                  <c:v>2.23</c:v>
                </c:pt>
                <c:pt idx="14">
                  <c:v>8.3699999999999992</c:v>
                </c:pt>
                <c:pt idx="15">
                  <c:v>45.81</c:v>
                </c:pt>
                <c:pt idx="16">
                  <c:v>77.930000000000007</c:v>
                </c:pt>
                <c:pt idx="17">
                  <c:v>76.36</c:v>
                </c:pt>
                <c:pt idx="18">
                  <c:v>78.08</c:v>
                </c:pt>
                <c:pt idx="19">
                  <c:v>76.989999999999995</c:v>
                </c:pt>
                <c:pt idx="20">
                  <c:v>76.87</c:v>
                </c:pt>
                <c:pt idx="21">
                  <c:v>75.06</c:v>
                </c:pt>
                <c:pt idx="22">
                  <c:v>78.94</c:v>
                </c:pt>
                <c:pt idx="23">
                  <c:v>61.49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EE5-4133-BF37-F68840B3F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A8" sqref="AA8"/>
    </sheetView>
  </sheetViews>
  <sheetFormatPr defaultColWidth="9.140625" defaultRowHeight="15.95" customHeight="1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45361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5003.0169999999998</v>
      </c>
      <c r="C4" s="18">
        <v>4846.2529999999988</v>
      </c>
      <c r="D4" s="18">
        <v>4686.8970000000008</v>
      </c>
      <c r="E4" s="18">
        <v>4592.4880000000012</v>
      </c>
      <c r="F4" s="18">
        <v>4628.0490000000018</v>
      </c>
      <c r="G4" s="18">
        <v>4755.079999999999</v>
      </c>
      <c r="H4" s="18">
        <v>5031.0740000000033</v>
      </c>
      <c r="I4" s="18">
        <v>5360.3189999999977</v>
      </c>
      <c r="J4" s="18">
        <v>5719.0549999999976</v>
      </c>
      <c r="K4" s="18">
        <v>6059.0070000000005</v>
      </c>
      <c r="L4" s="18">
        <v>6417.3420000000006</v>
      </c>
      <c r="M4" s="18">
        <v>6494.3539999999975</v>
      </c>
      <c r="N4" s="18">
        <v>6380.2049999999999</v>
      </c>
      <c r="O4" s="18">
        <v>6059.5719999999983</v>
      </c>
      <c r="P4" s="18">
        <v>5468.2619999999997</v>
      </c>
      <c r="Q4" s="18">
        <v>5056.7470000000012</v>
      </c>
      <c r="R4" s="18">
        <v>5000.2669999999998</v>
      </c>
      <c r="S4" s="18">
        <v>5925.2160000000031</v>
      </c>
      <c r="T4" s="18">
        <v>6536.052999999999</v>
      </c>
      <c r="U4" s="18">
        <v>6486.829999999999</v>
      </c>
      <c r="V4" s="18">
        <v>6245.1340000000009</v>
      </c>
      <c r="W4" s="18">
        <v>5846.7490000000007</v>
      </c>
      <c r="X4" s="18">
        <v>5482.9749999999985</v>
      </c>
      <c r="Y4" s="18">
        <v>5058.5929999999998</v>
      </c>
      <c r="Z4" s="19"/>
      <c r="AA4" s="20">
        <f>SUM(B4:Z4)</f>
        <v>133139.53799999997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74.599999999999994</v>
      </c>
      <c r="C7" s="28">
        <v>76.680000000000007</v>
      </c>
      <c r="D7" s="28">
        <v>74.959999999999994</v>
      </c>
      <c r="E7" s="28">
        <v>73.459999999999994</v>
      </c>
      <c r="F7" s="28">
        <v>73.459999999999994</v>
      </c>
      <c r="G7" s="28">
        <v>74.819999999999993</v>
      </c>
      <c r="H7" s="28">
        <v>75.569999999999993</v>
      </c>
      <c r="I7" s="28">
        <v>74.430000000000007</v>
      </c>
      <c r="J7" s="28">
        <v>75.010000000000005</v>
      </c>
      <c r="K7" s="28">
        <v>31.17</v>
      </c>
      <c r="L7" s="28">
        <v>9.91</v>
      </c>
      <c r="M7" s="28">
        <v>10.86</v>
      </c>
      <c r="N7" s="28">
        <v>5.12</v>
      </c>
      <c r="O7" s="28">
        <v>2.23</v>
      </c>
      <c r="P7" s="28">
        <v>8.3699999999999992</v>
      </c>
      <c r="Q7" s="28">
        <v>45.81</v>
      </c>
      <c r="R7" s="28">
        <v>77.930000000000007</v>
      </c>
      <c r="S7" s="28">
        <v>76.36</v>
      </c>
      <c r="T7" s="28">
        <v>78.08</v>
      </c>
      <c r="U7" s="28">
        <v>76.989999999999995</v>
      </c>
      <c r="V7" s="28">
        <v>76.87</v>
      </c>
      <c r="W7" s="28">
        <v>75.06</v>
      </c>
      <c r="X7" s="28">
        <v>78.94</v>
      </c>
      <c r="Y7" s="28">
        <v>61.49</v>
      </c>
      <c r="Z7" s="29"/>
      <c r="AA7" s="30">
        <f>IF(SUM(B7:Z7)&lt;&gt;0,AVERAGEIF(B7:Z7,"&lt;&gt;"""),"")</f>
        <v>57.840833333333336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>
        <v>286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286</v>
      </c>
    </row>
    <row r="11" spans="1:27" ht="24.95" customHeight="1" x14ac:dyDescent="0.2">
      <c r="A11" s="45" t="s">
        <v>7</v>
      </c>
      <c r="B11" s="46">
        <v>110.5</v>
      </c>
      <c r="C11" s="47">
        <v>104.5</v>
      </c>
      <c r="D11" s="47">
        <v>104.5</v>
      </c>
      <c r="E11" s="47">
        <v>104.5</v>
      </c>
      <c r="F11" s="47">
        <v>104.5</v>
      </c>
      <c r="G11" s="47">
        <v>114.5</v>
      </c>
      <c r="H11" s="47">
        <v>172</v>
      </c>
      <c r="I11" s="47">
        <v>174</v>
      </c>
      <c r="J11" s="47">
        <v>180</v>
      </c>
      <c r="K11" s="47">
        <v>187</v>
      </c>
      <c r="L11" s="47">
        <v>196</v>
      </c>
      <c r="M11" s="47">
        <v>204</v>
      </c>
      <c r="N11" s="47">
        <v>198</v>
      </c>
      <c r="O11" s="47">
        <v>190</v>
      </c>
      <c r="P11" s="47">
        <v>202</v>
      </c>
      <c r="Q11" s="47">
        <v>220</v>
      </c>
      <c r="R11" s="47">
        <v>170</v>
      </c>
      <c r="S11" s="47">
        <v>207</v>
      </c>
      <c r="T11" s="47">
        <v>249</v>
      </c>
      <c r="U11" s="47">
        <v>246</v>
      </c>
      <c r="V11" s="47">
        <v>228</v>
      </c>
      <c r="W11" s="47">
        <v>200</v>
      </c>
      <c r="X11" s="47">
        <v>170</v>
      </c>
      <c r="Y11" s="47">
        <v>137</v>
      </c>
      <c r="Z11" s="48"/>
      <c r="AA11" s="49">
        <f t="shared" si="0"/>
        <v>4173</v>
      </c>
    </row>
    <row r="12" spans="1:27" ht="24.95" customHeight="1" x14ac:dyDescent="0.2">
      <c r="A12" s="50" t="s">
        <v>8</v>
      </c>
      <c r="B12" s="51">
        <v>2291.3119999999999</v>
      </c>
      <c r="C12" s="52">
        <v>2356.0740000000001</v>
      </c>
      <c r="D12" s="52">
        <v>2183.058</v>
      </c>
      <c r="E12" s="52">
        <v>2041.566</v>
      </c>
      <c r="F12" s="52">
        <v>2041.7329999999999</v>
      </c>
      <c r="G12" s="52">
        <v>2162.038</v>
      </c>
      <c r="H12" s="52">
        <v>1929.951</v>
      </c>
      <c r="I12" s="52">
        <v>1291.4880000000001</v>
      </c>
      <c r="J12" s="52">
        <v>562.90699999999993</v>
      </c>
      <c r="K12" s="52">
        <v>307</v>
      </c>
      <c r="L12" s="52">
        <v>307</v>
      </c>
      <c r="M12" s="52">
        <v>307</v>
      </c>
      <c r="N12" s="52">
        <v>307</v>
      </c>
      <c r="O12" s="52">
        <v>307</v>
      </c>
      <c r="P12" s="52">
        <v>307</v>
      </c>
      <c r="Q12" s="52">
        <v>367</v>
      </c>
      <c r="R12" s="52">
        <v>1162.0129999999999</v>
      </c>
      <c r="S12" s="52">
        <v>1992.5539999999999</v>
      </c>
      <c r="T12" s="52">
        <v>2148.8989999999999</v>
      </c>
      <c r="U12" s="52">
        <v>2060.7570000000001</v>
      </c>
      <c r="V12" s="52">
        <v>2049.9290000000001</v>
      </c>
      <c r="W12" s="52">
        <v>1892.5540000000001</v>
      </c>
      <c r="X12" s="52">
        <v>1941.9650000000001</v>
      </c>
      <c r="Y12" s="52">
        <v>1441.152</v>
      </c>
      <c r="Z12" s="53"/>
      <c r="AA12" s="54">
        <f t="shared" si="0"/>
        <v>33758.950000000004</v>
      </c>
    </row>
    <row r="13" spans="1:27" ht="24.95" customHeight="1" x14ac:dyDescent="0.2">
      <c r="A13" s="50" t="s">
        <v>9</v>
      </c>
      <c r="B13" s="51">
        <v>65</v>
      </c>
      <c r="C13" s="52">
        <v>65</v>
      </c>
      <c r="D13" s="52">
        <v>65</v>
      </c>
      <c r="E13" s="52">
        <v>65</v>
      </c>
      <c r="F13" s="52">
        <v>65</v>
      </c>
      <c r="G13" s="52">
        <v>65</v>
      </c>
      <c r="H13" s="52">
        <v>204</v>
      </c>
      <c r="I13" s="52">
        <v>204</v>
      </c>
      <c r="J13" s="52">
        <v>104</v>
      </c>
      <c r="K13" s="52">
        <v>13</v>
      </c>
      <c r="L13" s="52">
        <v>13</v>
      </c>
      <c r="M13" s="52">
        <v>13</v>
      </c>
      <c r="N13" s="52">
        <v>13</v>
      </c>
      <c r="O13" s="52">
        <v>13</v>
      </c>
      <c r="P13" s="52"/>
      <c r="Q13" s="52">
        <v>91</v>
      </c>
      <c r="R13" s="52">
        <v>91</v>
      </c>
      <c r="S13" s="52">
        <v>838</v>
      </c>
      <c r="T13" s="52">
        <v>1089</v>
      </c>
      <c r="U13" s="52">
        <v>999</v>
      </c>
      <c r="V13" s="52">
        <v>653</v>
      </c>
      <c r="W13" s="52">
        <v>431</v>
      </c>
      <c r="X13" s="52">
        <v>91</v>
      </c>
      <c r="Y13" s="52">
        <v>65</v>
      </c>
      <c r="Z13" s="53"/>
      <c r="AA13" s="54">
        <f t="shared" si="0"/>
        <v>5315</v>
      </c>
    </row>
    <row r="14" spans="1:27" ht="24.95" customHeight="1" x14ac:dyDescent="0.2">
      <c r="A14" s="55" t="s">
        <v>10</v>
      </c>
      <c r="B14" s="56">
        <v>572.20500000000004</v>
      </c>
      <c r="C14" s="57">
        <v>593.67899999999997</v>
      </c>
      <c r="D14" s="57">
        <v>582.33899999999994</v>
      </c>
      <c r="E14" s="57">
        <v>569.42199999999991</v>
      </c>
      <c r="F14" s="57">
        <v>557.8159999999998</v>
      </c>
      <c r="G14" s="57">
        <v>556.54200000000003</v>
      </c>
      <c r="H14" s="57">
        <v>934.12300000000016</v>
      </c>
      <c r="I14" s="57">
        <v>1978.8309999999999</v>
      </c>
      <c r="J14" s="57">
        <v>3092.1480000000006</v>
      </c>
      <c r="K14" s="57">
        <v>3968.7070000000003</v>
      </c>
      <c r="L14" s="57">
        <v>4551.942</v>
      </c>
      <c r="M14" s="57">
        <v>4773.6539999999986</v>
      </c>
      <c r="N14" s="57">
        <v>4708.0049999999992</v>
      </c>
      <c r="O14" s="57">
        <v>4358.771999999999</v>
      </c>
      <c r="P14" s="57">
        <v>3708.8619999999996</v>
      </c>
      <c r="Q14" s="57">
        <v>2758.7469999999989</v>
      </c>
      <c r="R14" s="57">
        <v>1719.0539999999996</v>
      </c>
      <c r="S14" s="57">
        <v>1222.6619999999998</v>
      </c>
      <c r="T14" s="57">
        <v>1278.154</v>
      </c>
      <c r="U14" s="57">
        <v>1400.0730000000003</v>
      </c>
      <c r="V14" s="57">
        <v>1516.2049999999999</v>
      </c>
      <c r="W14" s="57">
        <v>1590.1950000000004</v>
      </c>
      <c r="X14" s="57">
        <v>1691.0099999999998</v>
      </c>
      <c r="Y14" s="57">
        <v>1773.441</v>
      </c>
      <c r="Z14" s="58"/>
      <c r="AA14" s="59">
        <f t="shared" si="0"/>
        <v>50456.587999999996</v>
      </c>
    </row>
    <row r="15" spans="1:27" ht="24.95" customHeight="1" x14ac:dyDescent="0.2">
      <c r="A15" s="55" t="s">
        <v>11</v>
      </c>
      <c r="B15" s="56">
        <v>34</v>
      </c>
      <c r="C15" s="57">
        <v>38</v>
      </c>
      <c r="D15" s="57">
        <v>41</v>
      </c>
      <c r="E15" s="57">
        <v>46</v>
      </c>
      <c r="F15" s="57">
        <v>53</v>
      </c>
      <c r="G15" s="57">
        <v>57</v>
      </c>
      <c r="H15" s="57">
        <v>66</v>
      </c>
      <c r="I15" s="57">
        <v>79</v>
      </c>
      <c r="J15" s="57">
        <v>88</v>
      </c>
      <c r="K15" s="57">
        <v>91</v>
      </c>
      <c r="L15" s="57">
        <v>90</v>
      </c>
      <c r="M15" s="57">
        <v>87</v>
      </c>
      <c r="N15" s="57">
        <v>79</v>
      </c>
      <c r="O15" s="57">
        <v>68</v>
      </c>
      <c r="P15" s="57">
        <v>54</v>
      </c>
      <c r="Q15" s="57">
        <v>36</v>
      </c>
      <c r="R15" s="57">
        <v>14</v>
      </c>
      <c r="S15" s="57">
        <v>4</v>
      </c>
      <c r="T15" s="57">
        <v>3</v>
      </c>
      <c r="U15" s="57">
        <v>4</v>
      </c>
      <c r="V15" s="57">
        <v>5</v>
      </c>
      <c r="W15" s="57">
        <v>6</v>
      </c>
      <c r="X15" s="57">
        <v>8</v>
      </c>
      <c r="Y15" s="57">
        <v>10</v>
      </c>
      <c r="Z15" s="58"/>
      <c r="AA15" s="59">
        <f t="shared" si="0"/>
        <v>1061</v>
      </c>
    </row>
    <row r="16" spans="1:27" ht="30" customHeight="1" thickBot="1" x14ac:dyDescent="0.25">
      <c r="A16" s="60" t="s">
        <v>12</v>
      </c>
      <c r="B16" s="61">
        <f>IF(LEN(B$2)&gt;0,SUM(B10:B15),"")</f>
        <v>3359.0169999999998</v>
      </c>
      <c r="C16" s="62">
        <f t="shared" ref="C16:Z16" si="1">IF(LEN(C$2)&gt;0,SUM(C10:C15),"")</f>
        <v>3157.2530000000002</v>
      </c>
      <c r="D16" s="62">
        <f t="shared" si="1"/>
        <v>2975.8969999999999</v>
      </c>
      <c r="E16" s="62">
        <f t="shared" si="1"/>
        <v>2826.4879999999998</v>
      </c>
      <c r="F16" s="62">
        <f t="shared" si="1"/>
        <v>2822.049</v>
      </c>
      <c r="G16" s="62">
        <f t="shared" si="1"/>
        <v>2955.08</v>
      </c>
      <c r="H16" s="62">
        <f t="shared" si="1"/>
        <v>3306.0740000000001</v>
      </c>
      <c r="I16" s="62">
        <f t="shared" si="1"/>
        <v>3727.319</v>
      </c>
      <c r="J16" s="62">
        <f t="shared" si="1"/>
        <v>4027.0550000000003</v>
      </c>
      <c r="K16" s="62">
        <f t="shared" si="1"/>
        <v>4566.7070000000003</v>
      </c>
      <c r="L16" s="62">
        <f t="shared" si="1"/>
        <v>5157.942</v>
      </c>
      <c r="M16" s="62">
        <f t="shared" si="1"/>
        <v>5384.6539999999986</v>
      </c>
      <c r="N16" s="62">
        <f t="shared" si="1"/>
        <v>5305.0049999999992</v>
      </c>
      <c r="O16" s="62">
        <f t="shared" si="1"/>
        <v>4936.771999999999</v>
      </c>
      <c r="P16" s="62">
        <f t="shared" si="1"/>
        <v>4271.8619999999992</v>
      </c>
      <c r="Q16" s="62">
        <f t="shared" si="1"/>
        <v>3472.7469999999989</v>
      </c>
      <c r="R16" s="62">
        <f t="shared" si="1"/>
        <v>3156.0669999999996</v>
      </c>
      <c r="S16" s="62">
        <f t="shared" si="1"/>
        <v>4264.2160000000003</v>
      </c>
      <c r="T16" s="62">
        <f t="shared" si="1"/>
        <v>4768.0529999999999</v>
      </c>
      <c r="U16" s="62">
        <f t="shared" si="1"/>
        <v>4709.83</v>
      </c>
      <c r="V16" s="62">
        <f t="shared" si="1"/>
        <v>4452.134</v>
      </c>
      <c r="W16" s="62">
        <f t="shared" si="1"/>
        <v>4119.7490000000007</v>
      </c>
      <c r="X16" s="62">
        <f t="shared" si="1"/>
        <v>3901.9749999999999</v>
      </c>
      <c r="Y16" s="62">
        <f t="shared" si="1"/>
        <v>3426.5929999999998</v>
      </c>
      <c r="Z16" s="63" t="str">
        <f t="shared" si="1"/>
        <v/>
      </c>
      <c r="AA16" s="64">
        <f>SUM(AA10:AA15)</f>
        <v>95050.538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0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78"/>
      <c r="AA21" s="79">
        <f t="shared" si="2"/>
        <v>0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0</v>
      </c>
      <c r="O25" s="88">
        <f t="shared" si="3"/>
        <v>0</v>
      </c>
      <c r="P25" s="88">
        <f t="shared" si="3"/>
        <v>0</v>
      </c>
      <c r="Q25" s="88">
        <f t="shared" si="3"/>
        <v>0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0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1620.5</v>
      </c>
      <c r="C28" s="72">
        <v>1610.5</v>
      </c>
      <c r="D28" s="72">
        <v>1609.5</v>
      </c>
      <c r="E28" s="72">
        <v>1603.5</v>
      </c>
      <c r="F28" s="72">
        <v>1597.5</v>
      </c>
      <c r="G28" s="72">
        <v>1606.5</v>
      </c>
      <c r="H28" s="72">
        <v>1806</v>
      </c>
      <c r="I28" s="72">
        <v>1836</v>
      </c>
      <c r="J28" s="72">
        <v>2249</v>
      </c>
      <c r="K28" s="72">
        <v>2612</v>
      </c>
      <c r="L28" s="72">
        <v>2849</v>
      </c>
      <c r="M28" s="72">
        <v>2969</v>
      </c>
      <c r="N28" s="72">
        <v>2939</v>
      </c>
      <c r="O28" s="72">
        <v>2786</v>
      </c>
      <c r="P28" s="72">
        <v>2519</v>
      </c>
      <c r="Q28" s="72">
        <v>2132</v>
      </c>
      <c r="R28" s="72">
        <v>1657</v>
      </c>
      <c r="S28" s="72">
        <v>1792</v>
      </c>
      <c r="T28" s="72">
        <v>2311</v>
      </c>
      <c r="U28" s="72">
        <v>2216</v>
      </c>
      <c r="V28" s="72">
        <v>1935</v>
      </c>
      <c r="W28" s="72">
        <v>2012</v>
      </c>
      <c r="X28" s="72">
        <v>1778</v>
      </c>
      <c r="Y28" s="72">
        <v>1773</v>
      </c>
      <c r="Z28" s="73"/>
      <c r="AA28" s="74">
        <f>SUM(B28:Z28)</f>
        <v>49819</v>
      </c>
    </row>
    <row r="29" spans="1:27" ht="24.95" customHeight="1" x14ac:dyDescent="0.2">
      <c r="A29" s="75" t="s">
        <v>23</v>
      </c>
      <c r="B29" s="76">
        <v>789.51700000000005</v>
      </c>
      <c r="C29" s="77">
        <v>1058.7529999999999</v>
      </c>
      <c r="D29" s="77">
        <v>900.39700000000005</v>
      </c>
      <c r="E29" s="77">
        <v>811.98800000000006</v>
      </c>
      <c r="F29" s="77">
        <v>853.54899999999998</v>
      </c>
      <c r="G29" s="77">
        <v>971.58</v>
      </c>
      <c r="H29" s="77">
        <v>1248.0740000000001</v>
      </c>
      <c r="I29" s="77">
        <v>1791.319</v>
      </c>
      <c r="J29" s="77">
        <v>2393.0549999999998</v>
      </c>
      <c r="K29" s="77">
        <v>2587.7069999999999</v>
      </c>
      <c r="L29" s="77">
        <v>2855.942</v>
      </c>
      <c r="M29" s="77">
        <v>3045.654</v>
      </c>
      <c r="N29" s="77">
        <v>2937.0050000000001</v>
      </c>
      <c r="O29" s="77">
        <v>2707.7719999999999</v>
      </c>
      <c r="P29" s="77">
        <v>2309.8620000000001</v>
      </c>
      <c r="Q29" s="77">
        <v>1967.7470000000001</v>
      </c>
      <c r="R29" s="77">
        <v>1480.067</v>
      </c>
      <c r="S29" s="77">
        <v>1839.2159999999999</v>
      </c>
      <c r="T29" s="77">
        <v>1781.0530000000001</v>
      </c>
      <c r="U29" s="77">
        <v>1826.83</v>
      </c>
      <c r="V29" s="77">
        <v>1866.134</v>
      </c>
      <c r="W29" s="77">
        <v>1390.749</v>
      </c>
      <c r="X29" s="77">
        <v>1587.9749999999999</v>
      </c>
      <c r="Y29" s="77">
        <v>1198.5930000000001</v>
      </c>
      <c r="Z29" s="78"/>
      <c r="AA29" s="79">
        <f>SUM(B29:Z29)</f>
        <v>42200.538000000008</v>
      </c>
    </row>
    <row r="30" spans="1:27" ht="24.95" customHeight="1" x14ac:dyDescent="0.2">
      <c r="A30" s="82" t="s">
        <v>24</v>
      </c>
      <c r="B30" s="80">
        <v>1598</v>
      </c>
      <c r="C30" s="81">
        <v>1182</v>
      </c>
      <c r="D30" s="81">
        <v>1182</v>
      </c>
      <c r="E30" s="81">
        <v>1182</v>
      </c>
      <c r="F30" s="81">
        <v>1182</v>
      </c>
      <c r="G30" s="81">
        <v>1182</v>
      </c>
      <c r="H30" s="81">
        <v>982</v>
      </c>
      <c r="I30" s="81">
        <v>838</v>
      </c>
      <c r="J30" s="81">
        <v>182</v>
      </c>
      <c r="K30" s="81">
        <v>2</v>
      </c>
      <c r="L30" s="81">
        <v>2</v>
      </c>
      <c r="M30" s="81">
        <v>2</v>
      </c>
      <c r="N30" s="81">
        <v>2</v>
      </c>
      <c r="O30" s="81">
        <v>2</v>
      </c>
      <c r="P30" s="81">
        <v>2</v>
      </c>
      <c r="Q30" s="81">
        <v>62</v>
      </c>
      <c r="R30" s="81">
        <v>762</v>
      </c>
      <c r="S30" s="81">
        <v>1399</v>
      </c>
      <c r="T30" s="81">
        <v>1449</v>
      </c>
      <c r="U30" s="81">
        <v>1449</v>
      </c>
      <c r="V30" s="81">
        <v>1449</v>
      </c>
      <c r="W30" s="81">
        <v>1449</v>
      </c>
      <c r="X30" s="81">
        <v>1122</v>
      </c>
      <c r="Y30" s="81">
        <v>1092</v>
      </c>
      <c r="Z30" s="83"/>
      <c r="AA30" s="84">
        <f>SUM(B30:Z30)</f>
        <v>19755</v>
      </c>
    </row>
    <row r="31" spans="1:27" ht="30" customHeight="1" thickBot="1" x14ac:dyDescent="0.25">
      <c r="A31" s="60" t="s">
        <v>25</v>
      </c>
      <c r="B31" s="61">
        <f>IF(LEN(B$2)&gt;0,SUM(B28:B30),"")</f>
        <v>4008.0169999999998</v>
      </c>
      <c r="C31" s="62">
        <f t="shared" ref="C31:Z31" si="4">IF(LEN(C$2)&gt;0,SUM(C28:C30),"")</f>
        <v>3851.2529999999997</v>
      </c>
      <c r="D31" s="62">
        <f t="shared" si="4"/>
        <v>3691.8969999999999</v>
      </c>
      <c r="E31" s="62">
        <f t="shared" si="4"/>
        <v>3597.4880000000003</v>
      </c>
      <c r="F31" s="62">
        <f t="shared" si="4"/>
        <v>3633.049</v>
      </c>
      <c r="G31" s="62">
        <f t="shared" si="4"/>
        <v>3760.08</v>
      </c>
      <c r="H31" s="62">
        <f t="shared" si="4"/>
        <v>4036.0740000000001</v>
      </c>
      <c r="I31" s="62">
        <f t="shared" si="4"/>
        <v>4465.3189999999995</v>
      </c>
      <c r="J31" s="62">
        <f t="shared" si="4"/>
        <v>4824.0550000000003</v>
      </c>
      <c r="K31" s="62">
        <f t="shared" si="4"/>
        <v>5201.7070000000003</v>
      </c>
      <c r="L31" s="62">
        <f t="shared" si="4"/>
        <v>5706.942</v>
      </c>
      <c r="M31" s="62">
        <f t="shared" si="4"/>
        <v>6016.6540000000005</v>
      </c>
      <c r="N31" s="62">
        <f t="shared" si="4"/>
        <v>5878.0050000000001</v>
      </c>
      <c r="O31" s="62">
        <f t="shared" si="4"/>
        <v>5495.7719999999999</v>
      </c>
      <c r="P31" s="62">
        <f t="shared" si="4"/>
        <v>4830.8620000000001</v>
      </c>
      <c r="Q31" s="62">
        <f t="shared" si="4"/>
        <v>4161.7470000000003</v>
      </c>
      <c r="R31" s="62">
        <f t="shared" si="4"/>
        <v>3899.067</v>
      </c>
      <c r="S31" s="62">
        <f t="shared" si="4"/>
        <v>5030.2160000000003</v>
      </c>
      <c r="T31" s="62">
        <f t="shared" si="4"/>
        <v>5541.0529999999999</v>
      </c>
      <c r="U31" s="62">
        <f t="shared" si="4"/>
        <v>5491.83</v>
      </c>
      <c r="V31" s="62">
        <f t="shared" si="4"/>
        <v>5250.134</v>
      </c>
      <c r="W31" s="62">
        <f t="shared" si="4"/>
        <v>4851.7489999999998</v>
      </c>
      <c r="X31" s="62">
        <f t="shared" si="4"/>
        <v>4487.9750000000004</v>
      </c>
      <c r="Y31" s="62">
        <f t="shared" si="4"/>
        <v>4063.5929999999998</v>
      </c>
      <c r="Z31" s="63" t="str">
        <f t="shared" si="4"/>
        <v/>
      </c>
      <c r="AA31" s="64">
        <f>SUM(AA28:AA30)</f>
        <v>111774.538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>
        <v>305</v>
      </c>
      <c r="C34" s="95">
        <v>339</v>
      </c>
      <c r="D34" s="95">
        <v>325</v>
      </c>
      <c r="E34" s="95">
        <v>341</v>
      </c>
      <c r="F34" s="95">
        <v>356</v>
      </c>
      <c r="G34" s="95">
        <v>352</v>
      </c>
      <c r="H34" s="95">
        <v>327</v>
      </c>
      <c r="I34" s="95">
        <v>327</v>
      </c>
      <c r="J34" s="95">
        <v>346</v>
      </c>
      <c r="K34" s="95">
        <v>207</v>
      </c>
      <c r="L34" s="95">
        <v>161</v>
      </c>
      <c r="M34" s="95">
        <v>215</v>
      </c>
      <c r="N34" s="95">
        <v>184</v>
      </c>
      <c r="O34" s="95">
        <v>194</v>
      </c>
      <c r="P34" s="95">
        <v>189</v>
      </c>
      <c r="Q34" s="95">
        <v>284</v>
      </c>
      <c r="R34" s="95">
        <v>346</v>
      </c>
      <c r="S34" s="95">
        <v>339</v>
      </c>
      <c r="T34" s="95">
        <v>380</v>
      </c>
      <c r="U34" s="95">
        <v>385</v>
      </c>
      <c r="V34" s="95">
        <v>386</v>
      </c>
      <c r="W34" s="95">
        <v>348</v>
      </c>
      <c r="X34" s="95">
        <v>219</v>
      </c>
      <c r="Y34" s="95">
        <v>235</v>
      </c>
      <c r="Z34" s="96"/>
      <c r="AA34" s="74">
        <f t="shared" ref="AA34:AA39" si="5">SUM(B34:Z34)</f>
        <v>7090</v>
      </c>
    </row>
    <row r="35" spans="1:27" ht="24.95" customHeight="1" x14ac:dyDescent="0.2">
      <c r="A35" s="97" t="s">
        <v>28</v>
      </c>
      <c r="B35" s="98">
        <v>339</v>
      </c>
      <c r="C35" s="99">
        <v>350</v>
      </c>
      <c r="D35" s="99">
        <v>386</v>
      </c>
      <c r="E35" s="99">
        <v>425</v>
      </c>
      <c r="F35" s="99">
        <v>450</v>
      </c>
      <c r="G35" s="99">
        <v>448</v>
      </c>
      <c r="H35" s="99">
        <v>398</v>
      </c>
      <c r="I35" s="99">
        <v>406</v>
      </c>
      <c r="J35" s="99">
        <v>446</v>
      </c>
      <c r="K35" s="99">
        <v>423</v>
      </c>
      <c r="L35" s="99">
        <v>383</v>
      </c>
      <c r="M35" s="99">
        <v>412</v>
      </c>
      <c r="N35" s="99">
        <v>384</v>
      </c>
      <c r="O35" s="99">
        <v>360</v>
      </c>
      <c r="P35" s="99">
        <v>365</v>
      </c>
      <c r="Q35" s="99">
        <v>400</v>
      </c>
      <c r="R35" s="99">
        <v>392</v>
      </c>
      <c r="S35" s="99">
        <v>422</v>
      </c>
      <c r="T35" s="99">
        <v>388</v>
      </c>
      <c r="U35" s="99">
        <v>392</v>
      </c>
      <c r="V35" s="99">
        <v>407</v>
      </c>
      <c r="W35" s="99">
        <v>379</v>
      </c>
      <c r="X35" s="99">
        <v>362</v>
      </c>
      <c r="Y35" s="99">
        <v>397</v>
      </c>
      <c r="Z35" s="100"/>
      <c r="AA35" s="79">
        <f t="shared" si="5"/>
        <v>9514</v>
      </c>
    </row>
    <row r="36" spans="1:27" ht="24.95" customHeight="1" x14ac:dyDescent="0.2">
      <c r="A36" s="97" t="s">
        <v>29</v>
      </c>
      <c r="B36" s="98">
        <v>1000</v>
      </c>
      <c r="C36" s="99">
        <v>1000</v>
      </c>
      <c r="D36" s="99">
        <v>1000</v>
      </c>
      <c r="E36" s="99">
        <v>1000</v>
      </c>
      <c r="F36" s="99">
        <v>1000</v>
      </c>
      <c r="G36" s="99">
        <v>1000</v>
      </c>
      <c r="H36" s="99">
        <v>1000</v>
      </c>
      <c r="I36" s="99">
        <v>900</v>
      </c>
      <c r="J36" s="99">
        <v>900</v>
      </c>
      <c r="K36" s="99">
        <v>862.3</v>
      </c>
      <c r="L36" s="99">
        <v>715.4</v>
      </c>
      <c r="M36" s="99">
        <v>482.7</v>
      </c>
      <c r="N36" s="99">
        <v>507.2</v>
      </c>
      <c r="O36" s="99">
        <v>568.79999999999995</v>
      </c>
      <c r="P36" s="99">
        <v>642.4</v>
      </c>
      <c r="Q36" s="99">
        <v>900</v>
      </c>
      <c r="R36" s="99">
        <v>900</v>
      </c>
      <c r="S36" s="99">
        <v>900</v>
      </c>
      <c r="T36" s="99">
        <v>1000</v>
      </c>
      <c r="U36" s="99">
        <v>1000</v>
      </c>
      <c r="V36" s="99">
        <v>1000</v>
      </c>
      <c r="W36" s="99">
        <v>1000</v>
      </c>
      <c r="X36" s="99">
        <v>1000</v>
      </c>
      <c r="Y36" s="99">
        <v>1000</v>
      </c>
      <c r="Z36" s="100"/>
      <c r="AA36" s="79">
        <f t="shared" si="5"/>
        <v>21278.799999999999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>
        <v>206.2</v>
      </c>
      <c r="S38" s="99"/>
      <c r="T38" s="99"/>
      <c r="U38" s="99"/>
      <c r="V38" s="99"/>
      <c r="W38" s="99"/>
      <c r="X38" s="99"/>
      <c r="Y38" s="99"/>
      <c r="Z38" s="100"/>
      <c r="AA38" s="79">
        <f t="shared" si="5"/>
        <v>206.2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1644</v>
      </c>
      <c r="C39" s="88">
        <f t="shared" si="6"/>
        <v>1689</v>
      </c>
      <c r="D39" s="88">
        <f t="shared" si="6"/>
        <v>1711</v>
      </c>
      <c r="E39" s="88">
        <f t="shared" si="6"/>
        <v>1766</v>
      </c>
      <c r="F39" s="88">
        <f t="shared" si="6"/>
        <v>1806</v>
      </c>
      <c r="G39" s="88">
        <f t="shared" si="6"/>
        <v>1800</v>
      </c>
      <c r="H39" s="88">
        <f t="shared" si="6"/>
        <v>1725</v>
      </c>
      <c r="I39" s="88">
        <f t="shared" si="6"/>
        <v>1633</v>
      </c>
      <c r="J39" s="88">
        <f t="shared" si="6"/>
        <v>1692</v>
      </c>
      <c r="K39" s="88">
        <f t="shared" si="6"/>
        <v>1492.3</v>
      </c>
      <c r="L39" s="88">
        <f t="shared" si="6"/>
        <v>1259.4000000000001</v>
      </c>
      <c r="M39" s="88">
        <f t="shared" si="6"/>
        <v>1109.7</v>
      </c>
      <c r="N39" s="88">
        <f t="shared" si="6"/>
        <v>1075.2</v>
      </c>
      <c r="O39" s="88">
        <f t="shared" si="6"/>
        <v>1122.8</v>
      </c>
      <c r="P39" s="88">
        <f t="shared" si="6"/>
        <v>1196.4000000000001</v>
      </c>
      <c r="Q39" s="88">
        <f t="shared" si="6"/>
        <v>1584</v>
      </c>
      <c r="R39" s="88">
        <f t="shared" si="6"/>
        <v>1844.2</v>
      </c>
      <c r="S39" s="88">
        <f t="shared" si="6"/>
        <v>1661</v>
      </c>
      <c r="T39" s="88">
        <f t="shared" si="6"/>
        <v>1768</v>
      </c>
      <c r="U39" s="88">
        <f t="shared" si="6"/>
        <v>1777</v>
      </c>
      <c r="V39" s="88">
        <f t="shared" si="6"/>
        <v>1793</v>
      </c>
      <c r="W39" s="88">
        <f t="shared" si="6"/>
        <v>1727</v>
      </c>
      <c r="X39" s="88">
        <f t="shared" si="6"/>
        <v>1581</v>
      </c>
      <c r="Y39" s="88">
        <f t="shared" si="6"/>
        <v>1632</v>
      </c>
      <c r="Z39" s="89" t="str">
        <f t="shared" si="6"/>
        <v/>
      </c>
      <c r="AA39" s="90">
        <f t="shared" si="5"/>
        <v>38089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>
        <v>995</v>
      </c>
      <c r="C44" s="99">
        <v>995</v>
      </c>
      <c r="D44" s="99">
        <v>995</v>
      </c>
      <c r="E44" s="99">
        <v>995</v>
      </c>
      <c r="F44" s="99">
        <v>995</v>
      </c>
      <c r="G44" s="99">
        <v>995</v>
      </c>
      <c r="H44" s="99">
        <v>995</v>
      </c>
      <c r="I44" s="99">
        <v>895</v>
      </c>
      <c r="J44" s="99">
        <v>895</v>
      </c>
      <c r="K44" s="99">
        <v>857.3</v>
      </c>
      <c r="L44" s="99">
        <v>710.4</v>
      </c>
      <c r="M44" s="99">
        <v>477.7</v>
      </c>
      <c r="N44" s="99">
        <v>502.2</v>
      </c>
      <c r="O44" s="99">
        <v>563.79999999999995</v>
      </c>
      <c r="P44" s="99">
        <v>637.4</v>
      </c>
      <c r="Q44" s="99">
        <v>895</v>
      </c>
      <c r="R44" s="99">
        <v>895</v>
      </c>
      <c r="S44" s="99">
        <v>895</v>
      </c>
      <c r="T44" s="99">
        <v>995</v>
      </c>
      <c r="U44" s="99">
        <v>995</v>
      </c>
      <c r="V44" s="99">
        <v>995</v>
      </c>
      <c r="W44" s="99">
        <v>995</v>
      </c>
      <c r="X44" s="99">
        <v>995</v>
      </c>
      <c r="Y44" s="99">
        <v>995</v>
      </c>
      <c r="Z44" s="100"/>
      <c r="AA44" s="79">
        <f t="shared" si="7"/>
        <v>21158.799999999999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>
        <v>206.2</v>
      </c>
      <c r="S46" s="99"/>
      <c r="T46" s="99"/>
      <c r="U46" s="99"/>
      <c r="V46" s="99"/>
      <c r="W46" s="99"/>
      <c r="X46" s="99"/>
      <c r="Y46" s="99"/>
      <c r="Z46" s="100"/>
      <c r="AA46" s="79">
        <f t="shared" si="7"/>
        <v>206.2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995</v>
      </c>
      <c r="C48" s="88">
        <f t="shared" ref="C48:Z48" si="8">IF(LEN(C$2)&gt;0,SUM(C42:C47),"")</f>
        <v>995</v>
      </c>
      <c r="D48" s="88">
        <f t="shared" si="8"/>
        <v>995</v>
      </c>
      <c r="E48" s="88">
        <f t="shared" si="8"/>
        <v>995</v>
      </c>
      <c r="F48" s="88">
        <f t="shared" si="8"/>
        <v>995</v>
      </c>
      <c r="G48" s="88">
        <f t="shared" si="8"/>
        <v>995</v>
      </c>
      <c r="H48" s="88">
        <f t="shared" si="8"/>
        <v>995</v>
      </c>
      <c r="I48" s="88">
        <f t="shared" si="8"/>
        <v>895</v>
      </c>
      <c r="J48" s="88">
        <f t="shared" si="8"/>
        <v>895</v>
      </c>
      <c r="K48" s="88">
        <f t="shared" si="8"/>
        <v>857.3</v>
      </c>
      <c r="L48" s="88">
        <f t="shared" si="8"/>
        <v>710.4</v>
      </c>
      <c r="M48" s="88">
        <f t="shared" si="8"/>
        <v>477.7</v>
      </c>
      <c r="N48" s="88">
        <f t="shared" si="8"/>
        <v>502.2</v>
      </c>
      <c r="O48" s="88">
        <f t="shared" si="8"/>
        <v>563.79999999999995</v>
      </c>
      <c r="P48" s="88">
        <f t="shared" si="8"/>
        <v>637.4</v>
      </c>
      <c r="Q48" s="88">
        <f t="shared" si="8"/>
        <v>895</v>
      </c>
      <c r="R48" s="88">
        <f t="shared" si="8"/>
        <v>1101.2</v>
      </c>
      <c r="S48" s="88">
        <f t="shared" si="8"/>
        <v>895</v>
      </c>
      <c r="T48" s="88">
        <f t="shared" si="8"/>
        <v>995</v>
      </c>
      <c r="U48" s="88">
        <f t="shared" si="8"/>
        <v>995</v>
      </c>
      <c r="V48" s="88">
        <f t="shared" si="8"/>
        <v>995</v>
      </c>
      <c r="W48" s="88">
        <f t="shared" si="8"/>
        <v>995</v>
      </c>
      <c r="X48" s="88">
        <f t="shared" si="8"/>
        <v>995</v>
      </c>
      <c r="Y48" s="88">
        <f t="shared" si="8"/>
        <v>995</v>
      </c>
      <c r="Z48" s="89" t="str">
        <f t="shared" si="8"/>
        <v/>
      </c>
      <c r="AA48" s="90">
        <f t="shared" si="7"/>
        <v>21365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5003.0169999999998</v>
      </c>
      <c r="C51" s="88">
        <f t="shared" si="10"/>
        <v>4846.2530000000006</v>
      </c>
      <c r="D51" s="88">
        <f t="shared" si="10"/>
        <v>4686.8969999999999</v>
      </c>
      <c r="E51" s="88">
        <f t="shared" si="10"/>
        <v>4592.4879999999994</v>
      </c>
      <c r="F51" s="88">
        <f t="shared" si="10"/>
        <v>4628.049</v>
      </c>
      <c r="G51" s="88">
        <f t="shared" si="10"/>
        <v>4755.08</v>
      </c>
      <c r="H51" s="88">
        <f t="shared" si="10"/>
        <v>5031.0740000000005</v>
      </c>
      <c r="I51" s="88">
        <f t="shared" si="10"/>
        <v>5360.3189999999995</v>
      </c>
      <c r="J51" s="88">
        <f t="shared" si="10"/>
        <v>5719.0550000000003</v>
      </c>
      <c r="K51" s="88">
        <f t="shared" si="10"/>
        <v>6059.0070000000005</v>
      </c>
      <c r="L51" s="88">
        <f t="shared" si="10"/>
        <v>6417.3420000000006</v>
      </c>
      <c r="M51" s="88">
        <f t="shared" si="10"/>
        <v>6494.3539999999985</v>
      </c>
      <c r="N51" s="88">
        <f t="shared" si="10"/>
        <v>6380.204999999999</v>
      </c>
      <c r="O51" s="88">
        <f t="shared" si="10"/>
        <v>6059.5719999999992</v>
      </c>
      <c r="P51" s="88">
        <f t="shared" si="10"/>
        <v>5468.2619999999988</v>
      </c>
      <c r="Q51" s="88">
        <f t="shared" si="10"/>
        <v>5056.7469999999994</v>
      </c>
      <c r="R51" s="88">
        <f t="shared" si="10"/>
        <v>5000.2669999999998</v>
      </c>
      <c r="S51" s="88">
        <f t="shared" si="10"/>
        <v>5925.2160000000003</v>
      </c>
      <c r="T51" s="88">
        <f t="shared" si="10"/>
        <v>6536.0529999999999</v>
      </c>
      <c r="U51" s="88">
        <f t="shared" si="10"/>
        <v>6486.83</v>
      </c>
      <c r="V51" s="88">
        <f t="shared" si="10"/>
        <v>6245.134</v>
      </c>
      <c r="W51" s="88">
        <f t="shared" si="10"/>
        <v>5846.7490000000007</v>
      </c>
      <c r="X51" s="88">
        <f t="shared" si="10"/>
        <v>5482.9750000000004</v>
      </c>
      <c r="Y51" s="88">
        <f t="shared" si="10"/>
        <v>5058.5929999999998</v>
      </c>
      <c r="Z51" s="89" t="str">
        <f t="shared" si="10"/>
        <v/>
      </c>
      <c r="AA51" s="104">
        <f>SUM(B51:Z51)</f>
        <v>133139.538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4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45361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5003.0170000000016</v>
      </c>
      <c r="C4" s="18">
        <v>4846.2530000000006</v>
      </c>
      <c r="D4" s="18">
        <v>4686.8969999999999</v>
      </c>
      <c r="E4" s="18">
        <v>4592.4880000000003</v>
      </c>
      <c r="F4" s="18">
        <v>4628.0490000000009</v>
      </c>
      <c r="G4" s="18">
        <v>4755.0800000000008</v>
      </c>
      <c r="H4" s="18">
        <v>5031.0740000000014</v>
      </c>
      <c r="I4" s="18">
        <v>5360.3189999999995</v>
      </c>
      <c r="J4" s="18">
        <v>5719.0550000000012</v>
      </c>
      <c r="K4" s="18">
        <v>6059.0330000000013</v>
      </c>
      <c r="L4" s="18">
        <v>6417.3560000000016</v>
      </c>
      <c r="M4" s="18">
        <v>6494.3469999999988</v>
      </c>
      <c r="N4" s="18">
        <v>6380.1880000000001</v>
      </c>
      <c r="O4" s="18">
        <v>6059.572000000001</v>
      </c>
      <c r="P4" s="18">
        <v>5468.2179999999989</v>
      </c>
      <c r="Q4" s="18">
        <v>5056.7209999999995</v>
      </c>
      <c r="R4" s="18">
        <v>5000.2639999999983</v>
      </c>
      <c r="S4" s="18">
        <v>5925.2160000000003</v>
      </c>
      <c r="T4" s="18">
        <v>6536.0529999999999</v>
      </c>
      <c r="U4" s="18">
        <v>6486.829999999999</v>
      </c>
      <c r="V4" s="18">
        <v>6245.1339999999982</v>
      </c>
      <c r="W4" s="18">
        <v>5846.7489999999989</v>
      </c>
      <c r="X4" s="18">
        <v>5482.9750000000004</v>
      </c>
      <c r="Y4" s="18">
        <v>5058.5929999999989</v>
      </c>
      <c r="Z4" s="19"/>
      <c r="AA4" s="20">
        <f>SUM(B4:Z4)</f>
        <v>133139.48100000003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74.599999999999994</v>
      </c>
      <c r="C7" s="28">
        <v>76.680000000000007</v>
      </c>
      <c r="D7" s="28">
        <v>74.959999999999994</v>
      </c>
      <c r="E7" s="28">
        <v>73.459999999999994</v>
      </c>
      <c r="F7" s="28">
        <v>73.459999999999994</v>
      </c>
      <c r="G7" s="28">
        <v>74.819999999999993</v>
      </c>
      <c r="H7" s="28">
        <v>75.569999999999993</v>
      </c>
      <c r="I7" s="28">
        <v>74.430000000000007</v>
      </c>
      <c r="J7" s="28">
        <v>75.010000000000005</v>
      </c>
      <c r="K7" s="28">
        <v>31.17</v>
      </c>
      <c r="L7" s="28">
        <v>9.91</v>
      </c>
      <c r="M7" s="28">
        <v>10.86</v>
      </c>
      <c r="N7" s="28">
        <v>5.12</v>
      </c>
      <c r="O7" s="28">
        <v>2.23</v>
      </c>
      <c r="P7" s="28">
        <v>8.3699999999999992</v>
      </c>
      <c r="Q7" s="28">
        <v>45.81</v>
      </c>
      <c r="R7" s="28">
        <v>77.930000000000007</v>
      </c>
      <c r="S7" s="28">
        <v>76.36</v>
      </c>
      <c r="T7" s="28">
        <v>78.08</v>
      </c>
      <c r="U7" s="28">
        <v>76.989999999999995</v>
      </c>
      <c r="V7" s="28">
        <v>76.87</v>
      </c>
      <c r="W7" s="28">
        <v>75.06</v>
      </c>
      <c r="X7" s="28">
        <v>78.94</v>
      </c>
      <c r="Y7" s="28">
        <v>61.49</v>
      </c>
      <c r="Z7" s="29"/>
      <c r="AA7" s="30">
        <f>IF(SUM(B7:Z7)&lt;&gt;0,AVERAGEIF(B7:Z7,"&lt;&gt;"""),"")</f>
        <v>57.840833333333336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8"/>
      <c r="AA14" s="59">
        <f t="shared" si="0"/>
        <v>0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0</v>
      </c>
      <c r="C16" s="62">
        <f t="shared" ref="C16:Z16" si="1">IF(LEN(C$2)&gt;0,SUM(C10:C15),"")</f>
        <v>0</v>
      </c>
      <c r="D16" s="62">
        <f t="shared" si="1"/>
        <v>0</v>
      </c>
      <c r="E16" s="62">
        <f t="shared" si="1"/>
        <v>0</v>
      </c>
      <c r="F16" s="62">
        <f t="shared" si="1"/>
        <v>0</v>
      </c>
      <c r="G16" s="62">
        <f t="shared" si="1"/>
        <v>0</v>
      </c>
      <c r="H16" s="62">
        <f t="shared" si="1"/>
        <v>0</v>
      </c>
      <c r="I16" s="62">
        <f t="shared" si="1"/>
        <v>0</v>
      </c>
      <c r="J16" s="62">
        <f t="shared" si="1"/>
        <v>0</v>
      </c>
      <c r="K16" s="62">
        <f t="shared" si="1"/>
        <v>0</v>
      </c>
      <c r="L16" s="62">
        <f t="shared" si="1"/>
        <v>0</v>
      </c>
      <c r="M16" s="62">
        <f t="shared" si="1"/>
        <v>0</v>
      </c>
      <c r="N16" s="62">
        <f t="shared" si="1"/>
        <v>0</v>
      </c>
      <c r="O16" s="62">
        <f t="shared" si="1"/>
        <v>0</v>
      </c>
      <c r="P16" s="62">
        <f t="shared" si="1"/>
        <v>0</v>
      </c>
      <c r="Q16" s="62">
        <f t="shared" si="1"/>
        <v>0</v>
      </c>
      <c r="R16" s="62">
        <f t="shared" si="1"/>
        <v>0</v>
      </c>
      <c r="S16" s="62">
        <f t="shared" si="1"/>
        <v>0</v>
      </c>
      <c r="T16" s="62">
        <f t="shared" si="1"/>
        <v>0</v>
      </c>
      <c r="U16" s="62">
        <f t="shared" si="1"/>
        <v>0</v>
      </c>
      <c r="V16" s="62">
        <f t="shared" si="1"/>
        <v>0</v>
      </c>
      <c r="W16" s="62">
        <f t="shared" si="1"/>
        <v>0</v>
      </c>
      <c r="X16" s="62">
        <f t="shared" si="1"/>
        <v>0</v>
      </c>
      <c r="Y16" s="62">
        <f t="shared" si="1"/>
        <v>0</v>
      </c>
      <c r="Z16" s="63" t="str">
        <f t="shared" si="1"/>
        <v/>
      </c>
      <c r="AA16" s="64">
        <f>SUM(AA10:AA15)</f>
        <v>0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>
        <v>960.95299999999997</v>
      </c>
      <c r="C19" s="72">
        <v>940.505</v>
      </c>
      <c r="D19" s="72">
        <v>938.38300000000004</v>
      </c>
      <c r="E19" s="72">
        <v>944.26499999999999</v>
      </c>
      <c r="F19" s="72">
        <v>912.99599999999998</v>
      </c>
      <c r="G19" s="72">
        <v>901.13599999999997</v>
      </c>
      <c r="H19" s="72">
        <v>904.88599999999997</v>
      </c>
      <c r="I19" s="72">
        <v>952.08399999999995</v>
      </c>
      <c r="J19" s="72">
        <v>958.23400000000004</v>
      </c>
      <c r="K19" s="72">
        <v>980.7109999999999</v>
      </c>
      <c r="L19" s="72">
        <v>979.45500000000004</v>
      </c>
      <c r="M19" s="72">
        <v>978.53899999999999</v>
      </c>
      <c r="N19" s="72">
        <v>917.88400000000001</v>
      </c>
      <c r="O19" s="72">
        <v>914.33400000000006</v>
      </c>
      <c r="P19" s="72">
        <v>894.7589999999999</v>
      </c>
      <c r="Q19" s="72">
        <v>900.51599999999996</v>
      </c>
      <c r="R19" s="72">
        <v>892.88900000000001</v>
      </c>
      <c r="S19" s="72">
        <v>799.49900000000002</v>
      </c>
      <c r="T19" s="72">
        <v>793.23</v>
      </c>
      <c r="U19" s="72">
        <v>808.62900000000002</v>
      </c>
      <c r="V19" s="72">
        <v>800.34699999999998</v>
      </c>
      <c r="W19" s="72">
        <v>826.39</v>
      </c>
      <c r="X19" s="72">
        <v>938.39300000000003</v>
      </c>
      <c r="Y19" s="72">
        <v>882.35899999999992</v>
      </c>
      <c r="Z19" s="73"/>
      <c r="AA19" s="74">
        <f t="shared" ref="AA19:AA24" si="2">SUM(B19:Z19)</f>
        <v>21721.376</v>
      </c>
    </row>
    <row r="20" spans="1:27" ht="24.95" customHeight="1" x14ac:dyDescent="0.2">
      <c r="A20" s="75" t="s">
        <v>15</v>
      </c>
      <c r="B20" s="76">
        <v>800.52699999999993</v>
      </c>
      <c r="C20" s="77">
        <v>784.57399999999996</v>
      </c>
      <c r="D20" s="77">
        <v>774.84200000000021</v>
      </c>
      <c r="E20" s="77">
        <v>765.27600000000007</v>
      </c>
      <c r="F20" s="77">
        <v>785.22199999999998</v>
      </c>
      <c r="G20" s="77">
        <v>810.18500000000017</v>
      </c>
      <c r="H20" s="77">
        <v>834.11900000000003</v>
      </c>
      <c r="I20" s="77">
        <v>852.06899999999996</v>
      </c>
      <c r="J20" s="77">
        <v>850.20500000000004</v>
      </c>
      <c r="K20" s="77">
        <v>851.57100000000003</v>
      </c>
      <c r="L20" s="77">
        <v>853.375</v>
      </c>
      <c r="M20" s="77">
        <v>821.30200000000013</v>
      </c>
      <c r="N20" s="77">
        <v>814.85600000000011</v>
      </c>
      <c r="O20" s="77">
        <v>790.83</v>
      </c>
      <c r="P20" s="77">
        <v>818.71299999999985</v>
      </c>
      <c r="Q20" s="77">
        <v>826.98000000000013</v>
      </c>
      <c r="R20" s="77">
        <v>830.34400000000005</v>
      </c>
      <c r="S20" s="77">
        <v>866.60500000000002</v>
      </c>
      <c r="T20" s="77">
        <v>922.72899999999981</v>
      </c>
      <c r="U20" s="77">
        <v>907.93999999999994</v>
      </c>
      <c r="V20" s="77">
        <v>860.62400000000014</v>
      </c>
      <c r="W20" s="77">
        <v>805.23699999999997</v>
      </c>
      <c r="X20" s="77">
        <v>771.62399999999991</v>
      </c>
      <c r="Y20" s="77">
        <v>754.12199999999996</v>
      </c>
      <c r="Z20" s="78"/>
      <c r="AA20" s="79">
        <f t="shared" si="2"/>
        <v>19753.870999999996</v>
      </c>
    </row>
    <row r="21" spans="1:27" ht="24.95" customHeight="1" x14ac:dyDescent="0.2">
      <c r="A21" s="75" t="s">
        <v>16</v>
      </c>
      <c r="B21" s="80">
        <v>2370.0369999999998</v>
      </c>
      <c r="C21" s="81">
        <v>2299.674</v>
      </c>
      <c r="D21" s="81">
        <v>2171.672</v>
      </c>
      <c r="E21" s="81">
        <v>2089.9470000000001</v>
      </c>
      <c r="F21" s="81">
        <v>2134.8309999999997</v>
      </c>
      <c r="G21" s="81">
        <v>2209.7590000000005</v>
      </c>
      <c r="H21" s="81">
        <v>2436.5690000000004</v>
      </c>
      <c r="I21" s="81">
        <v>2718.1659999999997</v>
      </c>
      <c r="J21" s="81">
        <v>3006.6160000000004</v>
      </c>
      <c r="K21" s="81">
        <v>3239.7510000000002</v>
      </c>
      <c r="L21" s="81">
        <v>3517.0259999999998</v>
      </c>
      <c r="M21" s="81">
        <v>3663.5060000000003</v>
      </c>
      <c r="N21" s="81">
        <v>3632.4879999999998</v>
      </c>
      <c r="O21" s="81">
        <v>3314.9079999999994</v>
      </c>
      <c r="P21" s="81">
        <v>3062.7460000000001</v>
      </c>
      <c r="Q21" s="81">
        <v>2893.5250000000001</v>
      </c>
      <c r="R21" s="81">
        <v>2898.0309999999999</v>
      </c>
      <c r="S21" s="81">
        <v>3283.1120000000001</v>
      </c>
      <c r="T21" s="81">
        <v>3790.5940000000001</v>
      </c>
      <c r="U21" s="81">
        <v>3782.7610000000004</v>
      </c>
      <c r="V21" s="81">
        <v>3644.6630000000005</v>
      </c>
      <c r="W21" s="81">
        <v>3273.1219999999998</v>
      </c>
      <c r="X21" s="81">
        <v>2869.9580000000001</v>
      </c>
      <c r="Y21" s="81">
        <v>2549.1120000000001</v>
      </c>
      <c r="Z21" s="78"/>
      <c r="AA21" s="79">
        <f t="shared" si="2"/>
        <v>70852.573999999993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>
        <v>88.5</v>
      </c>
      <c r="C23" s="77">
        <v>83.5</v>
      </c>
      <c r="D23" s="77">
        <v>79</v>
      </c>
      <c r="E23" s="77">
        <v>78</v>
      </c>
      <c r="F23" s="77">
        <v>78</v>
      </c>
      <c r="G23" s="77">
        <v>81</v>
      </c>
      <c r="H23" s="77">
        <v>82.5</v>
      </c>
      <c r="I23" s="77">
        <v>69</v>
      </c>
      <c r="J23" s="77">
        <v>64</v>
      </c>
      <c r="K23" s="77">
        <v>69</v>
      </c>
      <c r="L23" s="77">
        <v>75.5</v>
      </c>
      <c r="M23" s="77">
        <v>79</v>
      </c>
      <c r="N23" s="77">
        <v>77</v>
      </c>
      <c r="O23" s="77">
        <v>69.5</v>
      </c>
      <c r="P23" s="77">
        <v>65.5</v>
      </c>
      <c r="Q23" s="77">
        <v>63.5</v>
      </c>
      <c r="R23" s="77">
        <v>92</v>
      </c>
      <c r="S23" s="77">
        <v>106</v>
      </c>
      <c r="T23" s="77">
        <v>110.5</v>
      </c>
      <c r="U23" s="77">
        <v>100.5</v>
      </c>
      <c r="V23" s="77">
        <v>89.5</v>
      </c>
      <c r="W23" s="77">
        <v>80</v>
      </c>
      <c r="X23" s="77">
        <v>74</v>
      </c>
      <c r="Y23" s="77">
        <v>69</v>
      </c>
      <c r="Z23" s="77"/>
      <c r="AA23" s="79">
        <f t="shared" si="2"/>
        <v>1924</v>
      </c>
    </row>
    <row r="24" spans="1:27" ht="24.95" customHeight="1" x14ac:dyDescent="0.2">
      <c r="A24" s="85" t="s">
        <v>19</v>
      </c>
      <c r="B24" s="77">
        <v>227</v>
      </c>
      <c r="C24" s="77">
        <v>216.00000000000003</v>
      </c>
      <c r="D24" s="77">
        <v>205</v>
      </c>
      <c r="E24" s="77">
        <v>203</v>
      </c>
      <c r="F24" s="77">
        <v>205.99999999999994</v>
      </c>
      <c r="G24" s="77">
        <v>215.00000000000003</v>
      </c>
      <c r="H24" s="77">
        <v>238.00000000000003</v>
      </c>
      <c r="I24" s="77">
        <v>253</v>
      </c>
      <c r="J24" s="77">
        <v>268</v>
      </c>
      <c r="K24" s="77">
        <v>278.00000000000006</v>
      </c>
      <c r="L24" s="77">
        <v>286</v>
      </c>
      <c r="M24" s="77">
        <v>291</v>
      </c>
      <c r="N24" s="77">
        <v>277</v>
      </c>
      <c r="O24" s="77">
        <v>258</v>
      </c>
      <c r="P24" s="77">
        <v>256</v>
      </c>
      <c r="Q24" s="77">
        <v>256</v>
      </c>
      <c r="R24" s="77">
        <v>270.00000000000006</v>
      </c>
      <c r="S24" s="77">
        <v>311</v>
      </c>
      <c r="T24" s="77">
        <v>352</v>
      </c>
      <c r="U24" s="77">
        <v>350</v>
      </c>
      <c r="V24" s="77">
        <v>333</v>
      </c>
      <c r="W24" s="77">
        <v>306</v>
      </c>
      <c r="X24" s="77">
        <v>274</v>
      </c>
      <c r="Y24" s="77">
        <v>241.00000000000003</v>
      </c>
      <c r="Z24" s="77"/>
      <c r="AA24" s="79">
        <f t="shared" si="2"/>
        <v>6370</v>
      </c>
    </row>
    <row r="25" spans="1:27" ht="30" customHeight="1" thickBot="1" x14ac:dyDescent="0.25">
      <c r="A25" s="86" t="s">
        <v>20</v>
      </c>
      <c r="B25" s="87">
        <f t="shared" ref="B25:AA25" si="3">SUM(B19:B24)</f>
        <v>4447.0169999999998</v>
      </c>
      <c r="C25" s="88">
        <f t="shared" si="3"/>
        <v>4324.2529999999997</v>
      </c>
      <c r="D25" s="88">
        <f t="shared" si="3"/>
        <v>4168.8970000000008</v>
      </c>
      <c r="E25" s="88">
        <f t="shared" si="3"/>
        <v>4080.4880000000003</v>
      </c>
      <c r="F25" s="88">
        <f t="shared" si="3"/>
        <v>4117.0489999999991</v>
      </c>
      <c r="G25" s="88">
        <f t="shared" si="3"/>
        <v>4217.0800000000008</v>
      </c>
      <c r="H25" s="88">
        <f t="shared" si="3"/>
        <v>4496.0740000000005</v>
      </c>
      <c r="I25" s="88">
        <f t="shared" si="3"/>
        <v>4844.3189999999995</v>
      </c>
      <c r="J25" s="88">
        <f t="shared" si="3"/>
        <v>5147.0550000000003</v>
      </c>
      <c r="K25" s="88">
        <f t="shared" si="3"/>
        <v>5419.0330000000004</v>
      </c>
      <c r="L25" s="88">
        <f t="shared" si="3"/>
        <v>5711.3559999999998</v>
      </c>
      <c r="M25" s="88">
        <f t="shared" si="3"/>
        <v>5833.3470000000007</v>
      </c>
      <c r="N25" s="88">
        <f t="shared" si="3"/>
        <v>5719.2280000000001</v>
      </c>
      <c r="O25" s="88">
        <f t="shared" si="3"/>
        <v>5347.5720000000001</v>
      </c>
      <c r="P25" s="88">
        <f t="shared" si="3"/>
        <v>5097.7179999999998</v>
      </c>
      <c r="Q25" s="88">
        <f t="shared" si="3"/>
        <v>4940.5210000000006</v>
      </c>
      <c r="R25" s="88">
        <f t="shared" si="3"/>
        <v>4983.2640000000001</v>
      </c>
      <c r="S25" s="88">
        <f t="shared" si="3"/>
        <v>5366.2160000000003</v>
      </c>
      <c r="T25" s="88">
        <f t="shared" si="3"/>
        <v>5969.0529999999999</v>
      </c>
      <c r="U25" s="88">
        <f t="shared" si="3"/>
        <v>5949.83</v>
      </c>
      <c r="V25" s="88">
        <f t="shared" si="3"/>
        <v>5728.134</v>
      </c>
      <c r="W25" s="88">
        <f t="shared" si="3"/>
        <v>5290.7489999999998</v>
      </c>
      <c r="X25" s="88">
        <f t="shared" si="3"/>
        <v>4927.9750000000004</v>
      </c>
      <c r="Y25" s="88">
        <f t="shared" si="3"/>
        <v>4495.5929999999998</v>
      </c>
      <c r="Z25" s="89">
        <f t="shared" si="3"/>
        <v>0</v>
      </c>
      <c r="AA25" s="90">
        <f t="shared" si="3"/>
        <v>120621.821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513.5</v>
      </c>
      <c r="C28" s="72">
        <v>497.5</v>
      </c>
      <c r="D28" s="72">
        <v>482</v>
      </c>
      <c r="E28" s="72">
        <v>479</v>
      </c>
      <c r="F28" s="72">
        <v>482</v>
      </c>
      <c r="G28" s="72">
        <v>494</v>
      </c>
      <c r="H28" s="72">
        <v>518.5</v>
      </c>
      <c r="I28" s="72">
        <v>520</v>
      </c>
      <c r="J28" s="72">
        <v>530</v>
      </c>
      <c r="K28" s="72">
        <v>555</v>
      </c>
      <c r="L28" s="72">
        <v>569.5</v>
      </c>
      <c r="M28" s="72">
        <v>578</v>
      </c>
      <c r="N28" s="72">
        <v>562</v>
      </c>
      <c r="O28" s="72">
        <v>535.5</v>
      </c>
      <c r="P28" s="72">
        <v>529.5</v>
      </c>
      <c r="Q28" s="72">
        <v>527.5</v>
      </c>
      <c r="R28" s="72">
        <v>560</v>
      </c>
      <c r="S28" s="72">
        <v>615</v>
      </c>
      <c r="T28" s="72">
        <v>660.5</v>
      </c>
      <c r="U28" s="72">
        <v>648.5</v>
      </c>
      <c r="V28" s="72">
        <v>620.5</v>
      </c>
      <c r="W28" s="72">
        <v>584</v>
      </c>
      <c r="X28" s="72">
        <v>546</v>
      </c>
      <c r="Y28" s="72">
        <v>508</v>
      </c>
      <c r="Z28" s="73"/>
      <c r="AA28" s="74">
        <f>SUM(B28:Z28)</f>
        <v>13116</v>
      </c>
    </row>
    <row r="29" spans="1:27" ht="24.95" customHeight="1" x14ac:dyDescent="0.2">
      <c r="A29" s="75" t="s">
        <v>23</v>
      </c>
      <c r="B29" s="76">
        <v>3989.5169999999998</v>
      </c>
      <c r="C29" s="77">
        <v>3848.7530000000002</v>
      </c>
      <c r="D29" s="77">
        <v>3704.8969999999999</v>
      </c>
      <c r="E29" s="77">
        <v>3613.4879999999998</v>
      </c>
      <c r="F29" s="77">
        <v>3646.049</v>
      </c>
      <c r="G29" s="77">
        <v>3761.08</v>
      </c>
      <c r="H29" s="77">
        <v>4012.5740000000001</v>
      </c>
      <c r="I29" s="77">
        <v>4340.3190000000004</v>
      </c>
      <c r="J29" s="77">
        <v>4689.0550000000003</v>
      </c>
      <c r="K29" s="77">
        <v>5004.0330000000004</v>
      </c>
      <c r="L29" s="77">
        <v>5347.8559999999998</v>
      </c>
      <c r="M29" s="77">
        <v>5416.3469999999998</v>
      </c>
      <c r="N29" s="77">
        <v>5318.1880000000001</v>
      </c>
      <c r="O29" s="77">
        <v>5024.0720000000001</v>
      </c>
      <c r="P29" s="77">
        <v>4704.2179999999998</v>
      </c>
      <c r="Q29" s="77">
        <v>4519.0209999999997</v>
      </c>
      <c r="R29" s="77">
        <v>4440.2640000000001</v>
      </c>
      <c r="S29" s="77">
        <v>4810.2160000000003</v>
      </c>
      <c r="T29" s="77">
        <v>5375.5529999999999</v>
      </c>
      <c r="U29" s="77">
        <v>5338.33</v>
      </c>
      <c r="V29" s="77">
        <v>5124.634</v>
      </c>
      <c r="W29" s="77">
        <v>4762.7489999999998</v>
      </c>
      <c r="X29" s="77">
        <v>4436.9750000000004</v>
      </c>
      <c r="Y29" s="77">
        <v>4050.5929999999998</v>
      </c>
      <c r="Z29" s="78"/>
      <c r="AA29" s="79">
        <f>SUM(B29:Z29)</f>
        <v>109278.781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4503.0169999999998</v>
      </c>
      <c r="C31" s="62">
        <f t="shared" si="4"/>
        <v>4346.2530000000006</v>
      </c>
      <c r="D31" s="62">
        <f t="shared" si="4"/>
        <v>4186.8969999999999</v>
      </c>
      <c r="E31" s="62">
        <f t="shared" si="4"/>
        <v>4092.4879999999998</v>
      </c>
      <c r="F31" s="62">
        <f t="shared" si="4"/>
        <v>4128.049</v>
      </c>
      <c r="G31" s="62">
        <f t="shared" si="4"/>
        <v>4255.08</v>
      </c>
      <c r="H31" s="62">
        <f t="shared" si="4"/>
        <v>4531.0740000000005</v>
      </c>
      <c r="I31" s="62">
        <f t="shared" si="4"/>
        <v>4860.3190000000004</v>
      </c>
      <c r="J31" s="62">
        <f t="shared" si="4"/>
        <v>5219.0550000000003</v>
      </c>
      <c r="K31" s="62">
        <f t="shared" si="4"/>
        <v>5559.0330000000004</v>
      </c>
      <c r="L31" s="62">
        <f t="shared" si="4"/>
        <v>5917.3559999999998</v>
      </c>
      <c r="M31" s="62">
        <f t="shared" si="4"/>
        <v>5994.3469999999998</v>
      </c>
      <c r="N31" s="62">
        <f t="shared" si="4"/>
        <v>5880.1880000000001</v>
      </c>
      <c r="O31" s="62">
        <f t="shared" si="4"/>
        <v>5559.5720000000001</v>
      </c>
      <c r="P31" s="62">
        <f t="shared" si="4"/>
        <v>5233.7179999999998</v>
      </c>
      <c r="Q31" s="62">
        <f t="shared" si="4"/>
        <v>5046.5209999999997</v>
      </c>
      <c r="R31" s="62">
        <f t="shared" si="4"/>
        <v>5000.2640000000001</v>
      </c>
      <c r="S31" s="62">
        <f t="shared" si="4"/>
        <v>5425.2160000000003</v>
      </c>
      <c r="T31" s="62">
        <f t="shared" si="4"/>
        <v>6036.0529999999999</v>
      </c>
      <c r="U31" s="62">
        <f t="shared" si="4"/>
        <v>5986.83</v>
      </c>
      <c r="V31" s="62">
        <f t="shared" si="4"/>
        <v>5745.134</v>
      </c>
      <c r="W31" s="62">
        <f t="shared" si="4"/>
        <v>5346.7489999999998</v>
      </c>
      <c r="X31" s="62">
        <f t="shared" si="4"/>
        <v>4982.9750000000004</v>
      </c>
      <c r="Y31" s="62">
        <f t="shared" si="4"/>
        <v>4558.5929999999998</v>
      </c>
      <c r="Z31" s="63">
        <f t="shared" si="4"/>
        <v>0</v>
      </c>
      <c r="AA31" s="64">
        <f t="shared" si="4"/>
        <v>122394.781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>
        <v>27</v>
      </c>
      <c r="H34" s="95">
        <v>18</v>
      </c>
      <c r="I34" s="95">
        <v>16</v>
      </c>
      <c r="J34" s="95">
        <v>47</v>
      </c>
      <c r="K34" s="95">
        <v>105</v>
      </c>
      <c r="L34" s="95">
        <v>146</v>
      </c>
      <c r="M34" s="95">
        <v>151</v>
      </c>
      <c r="N34" s="95">
        <v>150.96</v>
      </c>
      <c r="O34" s="95">
        <v>151</v>
      </c>
      <c r="P34" s="95">
        <v>115</v>
      </c>
      <c r="Q34" s="95">
        <v>45</v>
      </c>
      <c r="R34" s="95"/>
      <c r="S34" s="95"/>
      <c r="T34" s="95"/>
      <c r="U34" s="95"/>
      <c r="V34" s="95"/>
      <c r="W34" s="95"/>
      <c r="X34" s="95"/>
      <c r="Y34" s="95">
        <v>8</v>
      </c>
      <c r="Z34" s="96"/>
      <c r="AA34" s="74">
        <f t="shared" ref="AA34:AA39" si="5">SUM(B34:Z34)</f>
        <v>979.96</v>
      </c>
    </row>
    <row r="35" spans="1:27" ht="24.95" customHeight="1" x14ac:dyDescent="0.2">
      <c r="A35" s="97" t="s">
        <v>41</v>
      </c>
      <c r="B35" s="98">
        <v>56</v>
      </c>
      <c r="C35" s="99">
        <v>22</v>
      </c>
      <c r="D35" s="99">
        <v>18</v>
      </c>
      <c r="E35" s="99">
        <v>12</v>
      </c>
      <c r="F35" s="99">
        <v>11</v>
      </c>
      <c r="G35" s="99">
        <v>11</v>
      </c>
      <c r="H35" s="99">
        <v>17</v>
      </c>
      <c r="I35" s="99"/>
      <c r="J35" s="99">
        <v>25</v>
      </c>
      <c r="K35" s="99">
        <v>35</v>
      </c>
      <c r="L35" s="99">
        <v>60</v>
      </c>
      <c r="M35" s="99">
        <v>10</v>
      </c>
      <c r="N35" s="99">
        <v>10</v>
      </c>
      <c r="O35" s="99">
        <v>61</v>
      </c>
      <c r="P35" s="99">
        <v>21</v>
      </c>
      <c r="Q35" s="99">
        <v>61</v>
      </c>
      <c r="R35" s="99">
        <v>17</v>
      </c>
      <c r="S35" s="99">
        <v>59</v>
      </c>
      <c r="T35" s="99">
        <v>67</v>
      </c>
      <c r="U35" s="99">
        <v>37</v>
      </c>
      <c r="V35" s="99">
        <v>17</v>
      </c>
      <c r="W35" s="99">
        <v>56</v>
      </c>
      <c r="X35" s="99">
        <v>55</v>
      </c>
      <c r="Y35" s="99">
        <v>55</v>
      </c>
      <c r="Z35" s="100"/>
      <c r="AA35" s="79">
        <f t="shared" si="5"/>
        <v>793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>
        <v>500</v>
      </c>
      <c r="C38" s="99">
        <v>500</v>
      </c>
      <c r="D38" s="99">
        <v>500</v>
      </c>
      <c r="E38" s="99">
        <v>500</v>
      </c>
      <c r="F38" s="99">
        <v>500</v>
      </c>
      <c r="G38" s="99">
        <v>500</v>
      </c>
      <c r="H38" s="99">
        <v>500</v>
      </c>
      <c r="I38" s="99">
        <v>500</v>
      </c>
      <c r="J38" s="99">
        <v>500</v>
      </c>
      <c r="K38" s="99">
        <v>500</v>
      </c>
      <c r="L38" s="99">
        <v>500</v>
      </c>
      <c r="M38" s="99">
        <v>500</v>
      </c>
      <c r="N38" s="99">
        <v>500</v>
      </c>
      <c r="O38" s="99">
        <v>500</v>
      </c>
      <c r="P38" s="99">
        <v>234.5</v>
      </c>
      <c r="Q38" s="99">
        <v>10.199999999999999</v>
      </c>
      <c r="R38" s="99"/>
      <c r="S38" s="99">
        <v>500</v>
      </c>
      <c r="T38" s="99">
        <v>500</v>
      </c>
      <c r="U38" s="99">
        <v>500</v>
      </c>
      <c r="V38" s="99">
        <v>500</v>
      </c>
      <c r="W38" s="99">
        <v>500</v>
      </c>
      <c r="X38" s="99">
        <v>500</v>
      </c>
      <c r="Y38" s="99">
        <v>500</v>
      </c>
      <c r="Z38" s="100"/>
      <c r="AA38" s="79">
        <f t="shared" si="5"/>
        <v>10744.7</v>
      </c>
    </row>
    <row r="39" spans="1:27" ht="30" customHeight="1" thickBot="1" x14ac:dyDescent="0.25">
      <c r="A39" s="86" t="s">
        <v>45</v>
      </c>
      <c r="B39" s="87">
        <f t="shared" ref="B39:Z39" si="6">SUM(B34:B38)</f>
        <v>556</v>
      </c>
      <c r="C39" s="88">
        <f t="shared" si="6"/>
        <v>522</v>
      </c>
      <c r="D39" s="88">
        <f t="shared" si="6"/>
        <v>518</v>
      </c>
      <c r="E39" s="88">
        <f t="shared" si="6"/>
        <v>512</v>
      </c>
      <c r="F39" s="88">
        <f t="shared" si="6"/>
        <v>511</v>
      </c>
      <c r="G39" s="88">
        <f t="shared" si="6"/>
        <v>538</v>
      </c>
      <c r="H39" s="88">
        <f t="shared" si="6"/>
        <v>535</v>
      </c>
      <c r="I39" s="88">
        <f t="shared" si="6"/>
        <v>516</v>
      </c>
      <c r="J39" s="88">
        <f t="shared" si="6"/>
        <v>572</v>
      </c>
      <c r="K39" s="88">
        <f t="shared" si="6"/>
        <v>640</v>
      </c>
      <c r="L39" s="88">
        <f t="shared" si="6"/>
        <v>706</v>
      </c>
      <c r="M39" s="88">
        <f t="shared" si="6"/>
        <v>661</v>
      </c>
      <c r="N39" s="88">
        <f t="shared" si="6"/>
        <v>660.96</v>
      </c>
      <c r="O39" s="88">
        <f t="shared" si="6"/>
        <v>712</v>
      </c>
      <c r="P39" s="88">
        <f t="shared" si="6"/>
        <v>370.5</v>
      </c>
      <c r="Q39" s="88">
        <f t="shared" si="6"/>
        <v>116.2</v>
      </c>
      <c r="R39" s="88">
        <f t="shared" si="6"/>
        <v>17</v>
      </c>
      <c r="S39" s="88">
        <f t="shared" si="6"/>
        <v>559</v>
      </c>
      <c r="T39" s="88">
        <f t="shared" si="6"/>
        <v>567</v>
      </c>
      <c r="U39" s="88">
        <f t="shared" si="6"/>
        <v>537</v>
      </c>
      <c r="V39" s="88">
        <f t="shared" si="6"/>
        <v>517</v>
      </c>
      <c r="W39" s="88">
        <f t="shared" si="6"/>
        <v>556</v>
      </c>
      <c r="X39" s="88">
        <f t="shared" si="6"/>
        <v>555</v>
      </c>
      <c r="Y39" s="88">
        <f t="shared" si="6"/>
        <v>563</v>
      </c>
      <c r="Z39" s="89">
        <f t="shared" si="6"/>
        <v>0</v>
      </c>
      <c r="AA39" s="90">
        <f t="shared" si="5"/>
        <v>12517.66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>
        <v>500</v>
      </c>
      <c r="C46" s="99">
        <v>500</v>
      </c>
      <c r="D46" s="99">
        <v>500</v>
      </c>
      <c r="E46" s="99">
        <v>500</v>
      </c>
      <c r="F46" s="99">
        <v>500</v>
      </c>
      <c r="G46" s="99">
        <v>500</v>
      </c>
      <c r="H46" s="99">
        <v>500</v>
      </c>
      <c r="I46" s="99">
        <v>500</v>
      </c>
      <c r="J46" s="99">
        <v>500</v>
      </c>
      <c r="K46" s="99">
        <v>500</v>
      </c>
      <c r="L46" s="99">
        <v>500</v>
      </c>
      <c r="M46" s="99">
        <v>500</v>
      </c>
      <c r="N46" s="99">
        <v>500</v>
      </c>
      <c r="O46" s="99">
        <v>500</v>
      </c>
      <c r="P46" s="99">
        <v>234.5</v>
      </c>
      <c r="Q46" s="99">
        <v>10.199999999999999</v>
      </c>
      <c r="R46" s="99"/>
      <c r="S46" s="99">
        <v>500</v>
      </c>
      <c r="T46" s="99">
        <v>500</v>
      </c>
      <c r="U46" s="99">
        <v>500</v>
      </c>
      <c r="V46" s="99">
        <v>500</v>
      </c>
      <c r="W46" s="99">
        <v>500</v>
      </c>
      <c r="X46" s="99">
        <v>500</v>
      </c>
      <c r="Y46" s="99">
        <v>500</v>
      </c>
      <c r="Z46" s="100"/>
      <c r="AA46" s="79">
        <f t="shared" si="7"/>
        <v>10744.7</v>
      </c>
    </row>
    <row r="47" spans="1:27" ht="24.95" customHeight="1" x14ac:dyDescent="0.2">
      <c r="A47" s="85" t="s">
        <v>47</v>
      </c>
      <c r="B47" s="98">
        <v>82.5</v>
      </c>
      <c r="C47" s="99">
        <v>73.5</v>
      </c>
      <c r="D47" s="99">
        <v>59.5</v>
      </c>
      <c r="E47" s="99">
        <v>52.5</v>
      </c>
      <c r="F47" s="99">
        <v>48.5</v>
      </c>
      <c r="G47" s="99">
        <v>43.5</v>
      </c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>
        <v>86</v>
      </c>
      <c r="S47" s="99">
        <v>100</v>
      </c>
      <c r="T47" s="99">
        <v>100</v>
      </c>
      <c r="U47" s="99">
        <v>100</v>
      </c>
      <c r="V47" s="99">
        <v>100</v>
      </c>
      <c r="W47" s="99">
        <v>100</v>
      </c>
      <c r="X47" s="99">
        <v>96</v>
      </c>
      <c r="Y47" s="99">
        <v>94</v>
      </c>
      <c r="Z47" s="100"/>
      <c r="AA47" s="79">
        <f t="shared" si="7"/>
        <v>1136</v>
      </c>
    </row>
    <row r="48" spans="1:27" ht="30" customHeight="1" thickBot="1" x14ac:dyDescent="0.25">
      <c r="A48" s="86" t="s">
        <v>48</v>
      </c>
      <c r="B48" s="87">
        <f>SUM(B42:B47)</f>
        <v>582.5</v>
      </c>
      <c r="C48" s="88">
        <f t="shared" ref="C48:Z48" si="8">SUM(C42:C47)</f>
        <v>573.5</v>
      </c>
      <c r="D48" s="88">
        <f t="shared" si="8"/>
        <v>559.5</v>
      </c>
      <c r="E48" s="88">
        <f t="shared" si="8"/>
        <v>552.5</v>
      </c>
      <c r="F48" s="88">
        <f t="shared" si="8"/>
        <v>548.5</v>
      </c>
      <c r="G48" s="88">
        <f t="shared" si="8"/>
        <v>543.5</v>
      </c>
      <c r="H48" s="88">
        <f t="shared" si="8"/>
        <v>500</v>
      </c>
      <c r="I48" s="88">
        <f t="shared" si="8"/>
        <v>500</v>
      </c>
      <c r="J48" s="88">
        <f t="shared" si="8"/>
        <v>500</v>
      </c>
      <c r="K48" s="88">
        <f t="shared" si="8"/>
        <v>500</v>
      </c>
      <c r="L48" s="88">
        <f t="shared" si="8"/>
        <v>500</v>
      </c>
      <c r="M48" s="88">
        <f t="shared" si="8"/>
        <v>500</v>
      </c>
      <c r="N48" s="88">
        <f t="shared" si="8"/>
        <v>500</v>
      </c>
      <c r="O48" s="88">
        <f t="shared" si="8"/>
        <v>500</v>
      </c>
      <c r="P48" s="88">
        <f t="shared" si="8"/>
        <v>234.5</v>
      </c>
      <c r="Q48" s="88">
        <f t="shared" si="8"/>
        <v>10.199999999999999</v>
      </c>
      <c r="R48" s="88">
        <f t="shared" si="8"/>
        <v>86</v>
      </c>
      <c r="S48" s="88">
        <f t="shared" si="8"/>
        <v>600</v>
      </c>
      <c r="T48" s="88">
        <f t="shared" si="8"/>
        <v>600</v>
      </c>
      <c r="U48" s="88">
        <f t="shared" si="8"/>
        <v>600</v>
      </c>
      <c r="V48" s="88">
        <f t="shared" si="8"/>
        <v>600</v>
      </c>
      <c r="W48" s="88">
        <f t="shared" si="8"/>
        <v>600</v>
      </c>
      <c r="X48" s="88">
        <f t="shared" si="8"/>
        <v>596</v>
      </c>
      <c r="Y48" s="88">
        <f t="shared" si="8"/>
        <v>594</v>
      </c>
      <c r="Z48" s="89">
        <f t="shared" si="8"/>
        <v>0</v>
      </c>
      <c r="AA48" s="90">
        <f t="shared" si="7"/>
        <v>11880.7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5003.0169999999998</v>
      </c>
      <c r="C51" s="88">
        <f t="shared" si="10"/>
        <v>4846.2529999999997</v>
      </c>
      <c r="D51" s="88">
        <f t="shared" si="10"/>
        <v>4686.8970000000008</v>
      </c>
      <c r="E51" s="88">
        <f t="shared" si="10"/>
        <v>4592.4880000000003</v>
      </c>
      <c r="F51" s="88">
        <f t="shared" si="10"/>
        <v>4628.0489999999991</v>
      </c>
      <c r="G51" s="88">
        <f t="shared" si="10"/>
        <v>4755.0800000000008</v>
      </c>
      <c r="H51" s="88">
        <f t="shared" si="10"/>
        <v>5031.0740000000005</v>
      </c>
      <c r="I51" s="88">
        <f t="shared" si="10"/>
        <v>5360.3189999999995</v>
      </c>
      <c r="J51" s="88">
        <f t="shared" si="10"/>
        <v>5719.0550000000003</v>
      </c>
      <c r="K51" s="88">
        <f t="shared" si="10"/>
        <v>6059.0330000000004</v>
      </c>
      <c r="L51" s="88">
        <f t="shared" si="10"/>
        <v>6417.3559999999998</v>
      </c>
      <c r="M51" s="88">
        <f t="shared" si="10"/>
        <v>6494.3470000000007</v>
      </c>
      <c r="N51" s="88">
        <f t="shared" si="10"/>
        <v>6380.1880000000001</v>
      </c>
      <c r="O51" s="88">
        <f t="shared" si="10"/>
        <v>6059.5720000000001</v>
      </c>
      <c r="P51" s="88">
        <f t="shared" si="10"/>
        <v>5468.2179999999998</v>
      </c>
      <c r="Q51" s="88">
        <f t="shared" si="10"/>
        <v>5056.7210000000005</v>
      </c>
      <c r="R51" s="88">
        <f t="shared" si="10"/>
        <v>5000.2640000000001</v>
      </c>
      <c r="S51" s="88">
        <f t="shared" si="10"/>
        <v>5925.2160000000003</v>
      </c>
      <c r="T51" s="88">
        <f t="shared" si="10"/>
        <v>6536.0529999999999</v>
      </c>
      <c r="U51" s="88">
        <f t="shared" si="10"/>
        <v>6486.83</v>
      </c>
      <c r="V51" s="88">
        <f t="shared" si="10"/>
        <v>6245.134</v>
      </c>
      <c r="W51" s="88">
        <f t="shared" si="10"/>
        <v>5846.7489999999998</v>
      </c>
      <c r="X51" s="88">
        <f t="shared" si="10"/>
        <v>5482.9750000000004</v>
      </c>
      <c r="Y51" s="88">
        <f t="shared" si="10"/>
        <v>5058.5929999999998</v>
      </c>
      <c r="Z51" s="89">
        <f t="shared" si="10"/>
        <v>0</v>
      </c>
      <c r="AA51" s="104">
        <f>SUM(B51:Z51)</f>
        <v>133139.48100000003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45361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-495</v>
      </c>
      <c r="C4" s="18">
        <v>-495</v>
      </c>
      <c r="D4" s="18">
        <v>-495</v>
      </c>
      <c r="E4" s="18">
        <v>-495</v>
      </c>
      <c r="F4" s="18">
        <v>-495</v>
      </c>
      <c r="G4" s="18">
        <v>-495</v>
      </c>
      <c r="H4" s="18">
        <v>-495</v>
      </c>
      <c r="I4" s="18">
        <v>-395</v>
      </c>
      <c r="J4" s="18">
        <v>-395</v>
      </c>
      <c r="K4" s="18">
        <v>-357.29999999999995</v>
      </c>
      <c r="L4" s="18">
        <v>-210.39999999999998</v>
      </c>
      <c r="M4" s="18">
        <v>22.300000000000011</v>
      </c>
      <c r="N4" s="18">
        <v>-2.1999999999999886</v>
      </c>
      <c r="O4" s="18">
        <v>-63.799999999999955</v>
      </c>
      <c r="P4" s="18">
        <v>-402.9</v>
      </c>
      <c r="Q4" s="18">
        <v>-884.8</v>
      </c>
      <c r="R4" s="18">
        <v>-1101.2</v>
      </c>
      <c r="S4" s="18">
        <v>-395</v>
      </c>
      <c r="T4" s="18">
        <v>-495</v>
      </c>
      <c r="U4" s="18">
        <v>-495</v>
      </c>
      <c r="V4" s="18">
        <v>-495</v>
      </c>
      <c r="W4" s="18">
        <v>-495</v>
      </c>
      <c r="X4" s="18">
        <v>-495</v>
      </c>
      <c r="Y4" s="18">
        <v>-495</v>
      </c>
      <c r="Z4" s="19"/>
      <c r="AA4" s="111">
        <f>SUM(B4:Z4)</f>
        <v>-10620.3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74.599999999999994</v>
      </c>
      <c r="C7" s="117">
        <v>76.680000000000007</v>
      </c>
      <c r="D7" s="117">
        <v>74.959999999999994</v>
      </c>
      <c r="E7" s="117">
        <v>73.459999999999994</v>
      </c>
      <c r="F7" s="117">
        <v>73.459999999999994</v>
      </c>
      <c r="G7" s="117">
        <v>74.819999999999993</v>
      </c>
      <c r="H7" s="117">
        <v>75.569999999999993</v>
      </c>
      <c r="I7" s="117">
        <v>74.430000000000007</v>
      </c>
      <c r="J7" s="117">
        <v>75.010000000000005</v>
      </c>
      <c r="K7" s="117">
        <v>31.17</v>
      </c>
      <c r="L7" s="117">
        <v>9.91</v>
      </c>
      <c r="M7" s="117">
        <v>10.86</v>
      </c>
      <c r="N7" s="117">
        <v>5.12</v>
      </c>
      <c r="O7" s="117">
        <v>2.23</v>
      </c>
      <c r="P7" s="117">
        <v>8.3699999999999992</v>
      </c>
      <c r="Q7" s="117">
        <v>45.81</v>
      </c>
      <c r="R7" s="117">
        <v>77.930000000000007</v>
      </c>
      <c r="S7" s="117">
        <v>76.36</v>
      </c>
      <c r="T7" s="117">
        <v>78.08</v>
      </c>
      <c r="U7" s="117">
        <v>76.989999999999995</v>
      </c>
      <c r="V7" s="117">
        <v>76.87</v>
      </c>
      <c r="W7" s="117">
        <v>75.06</v>
      </c>
      <c r="X7" s="117">
        <v>78.94</v>
      </c>
      <c r="Y7" s="117">
        <v>61.49</v>
      </c>
      <c r="Z7" s="118"/>
      <c r="AA7" s="119">
        <f>IF(SUM(B7:Z7)&lt;&gt;0,AVERAGEIF(B7:Z7,"&lt;&gt;"""),"")</f>
        <v>57.840833333333336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>
        <v>995</v>
      </c>
      <c r="C13" s="129">
        <v>995</v>
      </c>
      <c r="D13" s="129">
        <v>995</v>
      </c>
      <c r="E13" s="129">
        <v>995</v>
      </c>
      <c r="F13" s="129">
        <v>995</v>
      </c>
      <c r="G13" s="129">
        <v>995</v>
      </c>
      <c r="H13" s="129">
        <v>995</v>
      </c>
      <c r="I13" s="129">
        <v>895</v>
      </c>
      <c r="J13" s="129">
        <v>895</v>
      </c>
      <c r="K13" s="129">
        <v>857.3</v>
      </c>
      <c r="L13" s="129">
        <v>710.4</v>
      </c>
      <c r="M13" s="129">
        <v>477.7</v>
      </c>
      <c r="N13" s="129">
        <v>502.2</v>
      </c>
      <c r="O13" s="129">
        <v>563.79999999999995</v>
      </c>
      <c r="P13" s="129">
        <v>637.4</v>
      </c>
      <c r="Q13" s="129">
        <v>895</v>
      </c>
      <c r="R13" s="129">
        <v>895</v>
      </c>
      <c r="S13" s="129">
        <v>895</v>
      </c>
      <c r="T13" s="129">
        <v>995</v>
      </c>
      <c r="U13" s="129">
        <v>995</v>
      </c>
      <c r="V13" s="129">
        <v>995</v>
      </c>
      <c r="W13" s="129">
        <v>995</v>
      </c>
      <c r="X13" s="129">
        <v>995</v>
      </c>
      <c r="Y13" s="130">
        <v>995</v>
      </c>
      <c r="Z13" s="131"/>
      <c r="AA13" s="132">
        <f t="shared" si="0"/>
        <v>21158.799999999999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>
        <v>206.2</v>
      </c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206.2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995</v>
      </c>
      <c r="C16" s="135">
        <f t="shared" si="1"/>
        <v>995</v>
      </c>
      <c r="D16" s="135">
        <f t="shared" si="1"/>
        <v>995</v>
      </c>
      <c r="E16" s="135">
        <f t="shared" si="1"/>
        <v>995</v>
      </c>
      <c r="F16" s="135">
        <f t="shared" si="1"/>
        <v>995</v>
      </c>
      <c r="G16" s="135">
        <f t="shared" si="1"/>
        <v>995</v>
      </c>
      <c r="H16" s="135">
        <f t="shared" si="1"/>
        <v>995</v>
      </c>
      <c r="I16" s="135">
        <f t="shared" si="1"/>
        <v>895</v>
      </c>
      <c r="J16" s="135">
        <f t="shared" si="1"/>
        <v>895</v>
      </c>
      <c r="K16" s="135">
        <f t="shared" si="1"/>
        <v>857.3</v>
      </c>
      <c r="L16" s="135">
        <f t="shared" si="1"/>
        <v>710.4</v>
      </c>
      <c r="M16" s="135">
        <f t="shared" si="1"/>
        <v>477.7</v>
      </c>
      <c r="N16" s="135">
        <f t="shared" si="1"/>
        <v>502.2</v>
      </c>
      <c r="O16" s="135">
        <f t="shared" si="1"/>
        <v>563.79999999999995</v>
      </c>
      <c r="P16" s="135">
        <f t="shared" si="1"/>
        <v>637.4</v>
      </c>
      <c r="Q16" s="135">
        <f t="shared" si="1"/>
        <v>895</v>
      </c>
      <c r="R16" s="135">
        <f t="shared" si="1"/>
        <v>1101.2</v>
      </c>
      <c r="S16" s="135">
        <f t="shared" si="1"/>
        <v>895</v>
      </c>
      <c r="T16" s="135">
        <f t="shared" si="1"/>
        <v>995</v>
      </c>
      <c r="U16" s="135">
        <f t="shared" si="1"/>
        <v>995</v>
      </c>
      <c r="V16" s="135">
        <f t="shared" si="1"/>
        <v>995</v>
      </c>
      <c r="W16" s="135">
        <f t="shared" si="1"/>
        <v>995</v>
      </c>
      <c r="X16" s="135">
        <f t="shared" si="1"/>
        <v>995</v>
      </c>
      <c r="Y16" s="135">
        <f t="shared" si="1"/>
        <v>995</v>
      </c>
      <c r="Z16" s="136" t="str">
        <f t="shared" si="1"/>
        <v/>
      </c>
      <c r="AA16" s="90">
        <f t="shared" si="0"/>
        <v>21365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>
        <v>500</v>
      </c>
      <c r="C23" s="133">
        <v>500</v>
      </c>
      <c r="D23" s="133">
        <v>500</v>
      </c>
      <c r="E23" s="133">
        <v>500</v>
      </c>
      <c r="F23" s="133">
        <v>500</v>
      </c>
      <c r="G23" s="133">
        <v>500</v>
      </c>
      <c r="H23" s="133">
        <v>500</v>
      </c>
      <c r="I23" s="133">
        <v>500</v>
      </c>
      <c r="J23" s="133">
        <v>500</v>
      </c>
      <c r="K23" s="133">
        <v>500</v>
      </c>
      <c r="L23" s="133">
        <v>500</v>
      </c>
      <c r="M23" s="133">
        <v>500</v>
      </c>
      <c r="N23" s="133">
        <v>500</v>
      </c>
      <c r="O23" s="133">
        <v>500</v>
      </c>
      <c r="P23" s="133">
        <v>234.5</v>
      </c>
      <c r="Q23" s="133">
        <v>10.199999999999999</v>
      </c>
      <c r="R23" s="133"/>
      <c r="S23" s="133">
        <v>500</v>
      </c>
      <c r="T23" s="133">
        <v>500</v>
      </c>
      <c r="U23" s="133">
        <v>500</v>
      </c>
      <c r="V23" s="133">
        <v>500</v>
      </c>
      <c r="W23" s="133">
        <v>500</v>
      </c>
      <c r="X23" s="133">
        <v>500</v>
      </c>
      <c r="Y23" s="133">
        <v>500</v>
      </c>
      <c r="Z23" s="131"/>
      <c r="AA23" s="132">
        <f t="shared" si="2"/>
        <v>10744.7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500</v>
      </c>
      <c r="C24" s="135">
        <f t="shared" si="3"/>
        <v>500</v>
      </c>
      <c r="D24" s="135">
        <f t="shared" si="3"/>
        <v>500</v>
      </c>
      <c r="E24" s="135">
        <f t="shared" si="3"/>
        <v>500</v>
      </c>
      <c r="F24" s="135">
        <f t="shared" si="3"/>
        <v>500</v>
      </c>
      <c r="G24" s="135">
        <f t="shared" si="3"/>
        <v>500</v>
      </c>
      <c r="H24" s="135">
        <f t="shared" si="3"/>
        <v>500</v>
      </c>
      <c r="I24" s="135">
        <f t="shared" si="3"/>
        <v>500</v>
      </c>
      <c r="J24" s="135">
        <f t="shared" si="3"/>
        <v>500</v>
      </c>
      <c r="K24" s="135">
        <f t="shared" si="3"/>
        <v>500</v>
      </c>
      <c r="L24" s="135">
        <f t="shared" si="3"/>
        <v>500</v>
      </c>
      <c r="M24" s="135">
        <f t="shared" si="3"/>
        <v>500</v>
      </c>
      <c r="N24" s="135">
        <f t="shared" si="3"/>
        <v>500</v>
      </c>
      <c r="O24" s="135">
        <f t="shared" si="3"/>
        <v>500</v>
      </c>
      <c r="P24" s="135">
        <f t="shared" si="3"/>
        <v>234.5</v>
      </c>
      <c r="Q24" s="135">
        <f t="shared" si="3"/>
        <v>10.199999999999999</v>
      </c>
      <c r="R24" s="135">
        <f t="shared" si="3"/>
        <v>0</v>
      </c>
      <c r="S24" s="135">
        <f t="shared" si="3"/>
        <v>500</v>
      </c>
      <c r="T24" s="135">
        <f t="shared" si="3"/>
        <v>500</v>
      </c>
      <c r="U24" s="135">
        <f t="shared" si="3"/>
        <v>500</v>
      </c>
      <c r="V24" s="135">
        <f t="shared" si="3"/>
        <v>500</v>
      </c>
      <c r="W24" s="135">
        <f t="shared" si="3"/>
        <v>500</v>
      </c>
      <c r="X24" s="135">
        <f t="shared" si="3"/>
        <v>500</v>
      </c>
      <c r="Y24" s="135">
        <f t="shared" si="3"/>
        <v>500</v>
      </c>
      <c r="Z24" s="136" t="str">
        <f t="shared" si="3"/>
        <v/>
      </c>
      <c r="AA24" s="90">
        <f t="shared" si="2"/>
        <v>10744.7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4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2024-03-09T12:06:58Z</dcterms:created>
  <dcterms:modified xsi:type="dcterms:W3CDTF">2024-03-09T12:06:59Z</dcterms:modified>
</cp:coreProperties>
</file>