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<sst xmlns="http://schemas.openxmlformats.org/spreadsheetml/2006/main" count="119" uniqueCount="54">
  <si>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08/08/2025 14:10:32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</si>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</sst>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4E-49A0-A5B3-3D8436EDE0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24E-49A0-A5B3-3D8436EDE0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24E-49A0-A5B3-3D8436EDE0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24E-49A0-A5B3-3D8436EDE0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4E-49A0-A5B3-3D8436EDE0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4E-49A0-A5B3-3D8436EDE0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4E-49A0-A5B3-3D8436EDE0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24E-49A0-A5B3-3D8436EDE0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147</c:v>
                </c:pt>
                <c:pt idx="1">
                  <c:v>135</c:v>
                </c:pt>
                <c:pt idx="2">
                  <c:v>135</c:v>
                </c:pt>
                <c:pt idx="3">
                  <c:v>135</c:v>
                </c:pt>
                <c:pt idx="4">
                  <c:v>135</c:v>
                </c:pt>
                <c:pt idx="5">
                  <c:v>135</c:v>
                </c:pt>
                <c:pt idx="6">
                  <c:v>158</c:v>
                </c:pt>
                <c:pt idx="7">
                  <c:v>211</c:v>
                </c:pt>
                <c:pt idx="8">
                  <c:v>242</c:v>
                </c:pt>
                <c:pt idx="9">
                  <c:v>250</c:v>
                </c:pt>
                <c:pt idx="10">
                  <c:v>243</c:v>
                </c:pt>
                <c:pt idx="11">
                  <c:v>240</c:v>
                </c:pt>
                <c:pt idx="12">
                  <c:v>244</c:v>
                </c:pt>
                <c:pt idx="13">
                  <c:v>239</c:v>
                </c:pt>
                <c:pt idx="14">
                  <c:v>229</c:v>
                </c:pt>
                <c:pt idx="15">
                  <c:v>234</c:v>
                </c:pt>
                <c:pt idx="16">
                  <c:v>255</c:v>
                </c:pt>
                <c:pt idx="17">
                  <c:v>285</c:v>
                </c:pt>
                <c:pt idx="18">
                  <c:v>295</c:v>
                </c:pt>
                <c:pt idx="19">
                  <c:v>289</c:v>
                </c:pt>
                <c:pt idx="20">
                  <c:v>270</c:v>
                </c:pt>
                <c:pt idx="21">
                  <c:v>231</c:v>
                </c:pt>
                <c:pt idx="22">
                  <c:v>194</c:v>
                </c:pt>
                <c:pt idx="23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24E-49A0-A5B3-3D8436EDE0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4107.4470000000001</c:v>
                </c:pt>
                <c:pt idx="1">
                  <c:v>3474.8010000000004</c:v>
                </c:pt>
                <c:pt idx="2">
                  <c:v>3383.029</c:v>
                </c:pt>
                <c:pt idx="3">
                  <c:v>3225.63</c:v>
                </c:pt>
                <c:pt idx="4">
                  <c:v>3218.9590000000003</c:v>
                </c:pt>
                <c:pt idx="5">
                  <c:v>3328.2339999999999</c:v>
                </c:pt>
                <c:pt idx="6">
                  <c:v>2948.9750000000004</c:v>
                </c:pt>
                <c:pt idx="7">
                  <c:v>1957.6850000000002</c:v>
                </c:pt>
                <c:pt idx="8">
                  <c:v>1324.9</c:v>
                </c:pt>
                <c:pt idx="9">
                  <c:v>1324.9</c:v>
                </c:pt>
                <c:pt idx="10">
                  <c:v>1024.9000000000001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257.89999999999998</c:v>
                </c:pt>
                <c:pt idx="15">
                  <c:v>704.9</c:v>
                </c:pt>
                <c:pt idx="16">
                  <c:v>1134.9000000000001</c:v>
                </c:pt>
                <c:pt idx="17">
                  <c:v>2026.489</c:v>
                </c:pt>
                <c:pt idx="18">
                  <c:v>3454.9250000000002</c:v>
                </c:pt>
                <c:pt idx="19">
                  <c:v>3539.24</c:v>
                </c:pt>
                <c:pt idx="20">
                  <c:v>3542.654</c:v>
                </c:pt>
                <c:pt idx="21">
                  <c:v>3682.701</c:v>
                </c:pt>
                <c:pt idx="22">
                  <c:v>3724.3330000000001</c:v>
                </c:pt>
                <c:pt idx="23">
                  <c:v>3427.768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4E-49A0-A5B3-3D8436EDE0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75</c:v>
                </c:pt>
                <c:pt idx="7">
                  <c:v>28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148.19999999999999</c:v>
                </c:pt>
                <c:pt idx="12">
                  <c:v>295</c:v>
                </c:pt>
                <c:pt idx="13">
                  <c:v>284</c:v>
                </c:pt>
                <c:pt idx="14">
                  <c:v>280</c:v>
                </c:pt>
                <c:pt idx="15">
                  <c:v>275</c:v>
                </c:pt>
                <c:pt idx="16">
                  <c:v>50</c:v>
                </c:pt>
                <c:pt idx="17">
                  <c:v>100</c:v>
                </c:pt>
                <c:pt idx="18">
                  <c:v>153</c:v>
                </c:pt>
                <c:pt idx="19">
                  <c:v>145.27000000000001</c:v>
                </c:pt>
                <c:pt idx="20">
                  <c:v>135</c:v>
                </c:pt>
                <c:pt idx="21">
                  <c:v>115</c:v>
                </c:pt>
                <c:pt idx="22">
                  <c:v>95</c:v>
                </c:pt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4E-49A0-A5B3-3D8436EDE0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3463.06</c:v>
                </c:pt>
                <c:pt idx="1">
                  <c:v>3527.866</c:v>
                </c:pt>
                <c:pt idx="2">
                  <c:v>3570.8530000000001</c:v>
                </c:pt>
                <c:pt idx="3">
                  <c:v>3618.2990000000004</c:v>
                </c:pt>
                <c:pt idx="4">
                  <c:v>3665.41</c:v>
                </c:pt>
                <c:pt idx="5">
                  <c:v>3726.607</c:v>
                </c:pt>
                <c:pt idx="6">
                  <c:v>4220.9970000000003</c:v>
                </c:pt>
                <c:pt idx="7">
                  <c:v>5560.8060000000005</c:v>
                </c:pt>
                <c:pt idx="8">
                  <c:v>6031.415</c:v>
                </c:pt>
                <c:pt idx="9">
                  <c:v>6416.8829999999998</c:v>
                </c:pt>
                <c:pt idx="10">
                  <c:v>6921.3789999999999</c:v>
                </c:pt>
                <c:pt idx="11">
                  <c:v>7437.6720000000023</c:v>
                </c:pt>
                <c:pt idx="12">
                  <c:v>7414.9450000000006</c:v>
                </c:pt>
                <c:pt idx="13">
                  <c:v>7473.1179999999995</c:v>
                </c:pt>
                <c:pt idx="14">
                  <c:v>7290.7930000000006</c:v>
                </c:pt>
                <c:pt idx="15">
                  <c:v>6816.4730000000009</c:v>
                </c:pt>
                <c:pt idx="16">
                  <c:v>7243.0640000000021</c:v>
                </c:pt>
                <c:pt idx="17">
                  <c:v>5799.7139999999999</c:v>
                </c:pt>
                <c:pt idx="18">
                  <c:v>4138.8560000000007</c:v>
                </c:pt>
                <c:pt idx="19">
                  <c:v>3489.6650000000004</c:v>
                </c:pt>
                <c:pt idx="20">
                  <c:v>3386.8079999999995</c:v>
                </c:pt>
                <c:pt idx="21">
                  <c:v>3376.0900000000006</c:v>
                </c:pt>
                <c:pt idx="22">
                  <c:v>3403.6770000000001</c:v>
                </c:pt>
                <c:pt idx="23">
                  <c:v>3467.4779999999992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4E-49A0-A5B3-3D8436EDE0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153</c:v>
                </c:pt>
                <c:pt idx="1">
                  <c:v>152</c:v>
                </c:pt>
                <c:pt idx="2">
                  <c:v>152</c:v>
                </c:pt>
                <c:pt idx="3">
                  <c:v>151</c:v>
                </c:pt>
                <c:pt idx="4">
                  <c:v>150</c:v>
                </c:pt>
                <c:pt idx="5">
                  <c:v>149</c:v>
                </c:pt>
                <c:pt idx="6">
                  <c:v>150</c:v>
                </c:pt>
                <c:pt idx="7">
                  <c:v>160</c:v>
                </c:pt>
                <c:pt idx="8">
                  <c:v>176</c:v>
                </c:pt>
                <c:pt idx="9">
                  <c:v>190</c:v>
                </c:pt>
                <c:pt idx="10">
                  <c:v>201</c:v>
                </c:pt>
                <c:pt idx="11">
                  <c:v>209</c:v>
                </c:pt>
                <c:pt idx="12">
                  <c:v>210</c:v>
                </c:pt>
                <c:pt idx="13">
                  <c:v>208</c:v>
                </c:pt>
                <c:pt idx="14">
                  <c:v>203</c:v>
                </c:pt>
                <c:pt idx="15">
                  <c:v>193</c:v>
                </c:pt>
                <c:pt idx="16">
                  <c:v>178</c:v>
                </c:pt>
                <c:pt idx="17">
                  <c:v>161</c:v>
                </c:pt>
                <c:pt idx="18">
                  <c:v>147</c:v>
                </c:pt>
                <c:pt idx="19">
                  <c:v>142</c:v>
                </c:pt>
                <c:pt idx="20">
                  <c:v>141</c:v>
                </c:pt>
                <c:pt idx="21">
                  <c:v>139</c:v>
                </c:pt>
                <c:pt idx="22">
                  <c:v>137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24E-49A0-A5B3-3D8436EDE0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108</c:v>
                </c:pt>
                <c:pt idx="6">
                  <c:v>162</c:v>
                </c:pt>
                <c:pt idx="7">
                  <c:v>136</c:v>
                </c:pt>
                <c:pt idx="8">
                  <c:v>166</c:v>
                </c:pt>
                <c:pt idx="9">
                  <c:v>86</c:v>
                </c:pt>
                <c:pt idx="10">
                  <c:v>54</c:v>
                </c:pt>
                <c:pt idx="11">
                  <c:v>28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5">
                  <c:v>28</c:v>
                </c:pt>
                <c:pt idx="18">
                  <c:v>647</c:v>
                </c:pt>
                <c:pt idx="19">
                  <c:v>1741</c:v>
                </c:pt>
                <c:pt idx="20">
                  <c:v>1741</c:v>
                </c:pt>
                <c:pt idx="21">
                  <c:v>1173</c:v>
                </c:pt>
                <c:pt idx="22">
                  <c:v>883</c:v>
                </c:pt>
                <c:pt idx="23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24E-49A0-A5B3-3D8436EDE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102.87</c:v>
                </c:pt>
                <c:pt idx="1">
                  <c:v>102.32</c:v>
                </c:pt>
                <c:pt idx="2">
                  <c:v>101.61</c:v>
                </c:pt>
                <c:pt idx="3">
                  <c:v>98.7</c:v>
                </c:pt>
                <c:pt idx="4">
                  <c:v>98.59</c:v>
                </c:pt>
                <c:pt idx="5">
                  <c:v>97.53</c:v>
                </c:pt>
                <c:pt idx="6">
                  <c:v>83.94</c:v>
                </c:pt>
                <c:pt idx="7">
                  <c:v>61.82</c:v>
                </c:pt>
                <c:pt idx="8">
                  <c:v>-0.01</c:v>
                </c:pt>
                <c:pt idx="9">
                  <c:v>-0.95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  <c:pt idx="13">
                  <c:v>-1</c:v>
                </c:pt>
                <c:pt idx="14">
                  <c:v>-0.88</c:v>
                </c:pt>
                <c:pt idx="15">
                  <c:v>-0.46</c:v>
                </c:pt>
                <c:pt idx="16">
                  <c:v>0</c:v>
                </c:pt>
                <c:pt idx="17">
                  <c:v>76.489999999999995</c:v>
                </c:pt>
                <c:pt idx="18">
                  <c:v>149.74</c:v>
                </c:pt>
                <c:pt idx="19">
                  <c:v>124.9</c:v>
                </c:pt>
                <c:pt idx="20">
                  <c:v>131.66</c:v>
                </c:pt>
                <c:pt idx="21">
                  <c:v>133.91999999999999</c:v>
                </c:pt>
                <c:pt idx="22">
                  <c:v>117.73</c:v>
                </c:pt>
                <c:pt idx="23">
                  <c:v>95.18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4E-49A0-A5B3-3D8436EDE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102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101.5</c:v>
                </c:pt>
                <c:pt idx="5">
                  <c:v>101</c:v>
                </c:pt>
                <c:pt idx="6">
                  <c:v>100</c:v>
                </c:pt>
                <c:pt idx="7">
                  <c:v>109.5</c:v>
                </c:pt>
                <c:pt idx="8">
                  <c:v>123.5</c:v>
                </c:pt>
                <c:pt idx="9">
                  <c:v>153.5</c:v>
                </c:pt>
                <c:pt idx="10">
                  <c:v>187</c:v>
                </c:pt>
                <c:pt idx="11">
                  <c:v>228</c:v>
                </c:pt>
                <c:pt idx="12">
                  <c:v>246</c:v>
                </c:pt>
                <c:pt idx="13">
                  <c:v>228</c:v>
                </c:pt>
                <c:pt idx="14">
                  <c:v>206.5</c:v>
                </c:pt>
                <c:pt idx="15">
                  <c:v>145.5</c:v>
                </c:pt>
                <c:pt idx="16">
                  <c:v>118</c:v>
                </c:pt>
                <c:pt idx="17">
                  <c:v>116</c:v>
                </c:pt>
                <c:pt idx="18">
                  <c:v>117</c:v>
                </c:pt>
                <c:pt idx="19">
                  <c:v>135.5</c:v>
                </c:pt>
                <c:pt idx="20">
                  <c:v>135.5</c:v>
                </c:pt>
                <c:pt idx="21">
                  <c:v>121</c:v>
                </c:pt>
                <c:pt idx="22">
                  <c:v>117.5</c:v>
                </c:pt>
                <c:pt idx="23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B9-454A-920D-B31387691C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795.80100000000004</c:v>
                </c:pt>
                <c:pt idx="1">
                  <c:v>796.50099999999998</c:v>
                </c:pt>
                <c:pt idx="2">
                  <c:v>788.28200000000004</c:v>
                </c:pt>
                <c:pt idx="3">
                  <c:v>775.25099999999998</c:v>
                </c:pt>
                <c:pt idx="4">
                  <c:v>767.55399999999997</c:v>
                </c:pt>
                <c:pt idx="5">
                  <c:v>752.15300000000002</c:v>
                </c:pt>
                <c:pt idx="6">
                  <c:v>666.846</c:v>
                </c:pt>
                <c:pt idx="7">
                  <c:v>738.48100000000011</c:v>
                </c:pt>
                <c:pt idx="8">
                  <c:v>725.35</c:v>
                </c:pt>
                <c:pt idx="9">
                  <c:v>782.22500000000002</c:v>
                </c:pt>
                <c:pt idx="10">
                  <c:v>738.24199999999996</c:v>
                </c:pt>
                <c:pt idx="11">
                  <c:v>736.02600000000007</c:v>
                </c:pt>
                <c:pt idx="12">
                  <c:v>737.66300000000001</c:v>
                </c:pt>
                <c:pt idx="13">
                  <c:v>734.64300000000003</c:v>
                </c:pt>
                <c:pt idx="14">
                  <c:v>731.58199999999999</c:v>
                </c:pt>
                <c:pt idx="15">
                  <c:v>789.63800000000003</c:v>
                </c:pt>
                <c:pt idx="16">
                  <c:v>798.4140000000001</c:v>
                </c:pt>
                <c:pt idx="17">
                  <c:v>783.39599999999996</c:v>
                </c:pt>
                <c:pt idx="18">
                  <c:v>756.24299999999994</c:v>
                </c:pt>
                <c:pt idx="19">
                  <c:v>724.86400000000003</c:v>
                </c:pt>
                <c:pt idx="20">
                  <c:v>660.33799999999997</c:v>
                </c:pt>
                <c:pt idx="21">
                  <c:v>662.86900000000003</c:v>
                </c:pt>
                <c:pt idx="22">
                  <c:v>722.46399999999994</c:v>
                </c:pt>
                <c:pt idx="23">
                  <c:v>734.70100000000002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B9-454A-920D-B31387691C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1316.623</c:v>
                </c:pt>
                <c:pt idx="1">
                  <c:v>1315.9820000000002</c:v>
                </c:pt>
                <c:pt idx="2">
                  <c:v>1294.057</c:v>
                </c:pt>
                <c:pt idx="3">
                  <c:v>1283.9870000000001</c:v>
                </c:pt>
                <c:pt idx="4">
                  <c:v>1285.9720000000002</c:v>
                </c:pt>
                <c:pt idx="5">
                  <c:v>1307.412</c:v>
                </c:pt>
                <c:pt idx="6">
                  <c:v>1366.1360000000002</c:v>
                </c:pt>
                <c:pt idx="7">
                  <c:v>1418.2650000000001</c:v>
                </c:pt>
                <c:pt idx="8">
                  <c:v>1407.76</c:v>
                </c:pt>
                <c:pt idx="9">
                  <c:v>1367.953</c:v>
                </c:pt>
                <c:pt idx="10">
                  <c:v>1348.48</c:v>
                </c:pt>
                <c:pt idx="11">
                  <c:v>1347.2150000000001</c:v>
                </c:pt>
                <c:pt idx="12">
                  <c:v>1333.3049999999998</c:v>
                </c:pt>
                <c:pt idx="13">
                  <c:v>1312.2569999999998</c:v>
                </c:pt>
                <c:pt idx="14">
                  <c:v>1323.684</c:v>
                </c:pt>
                <c:pt idx="15">
                  <c:v>1355.5970000000002</c:v>
                </c:pt>
                <c:pt idx="16">
                  <c:v>1403.2349999999999</c:v>
                </c:pt>
                <c:pt idx="17">
                  <c:v>1456.684</c:v>
                </c:pt>
                <c:pt idx="18">
                  <c:v>1443.6079999999997</c:v>
                </c:pt>
                <c:pt idx="19">
                  <c:v>1402.2160000000001</c:v>
                </c:pt>
                <c:pt idx="20">
                  <c:v>1336.8969999999999</c:v>
                </c:pt>
                <c:pt idx="21">
                  <c:v>1251.5320000000002</c:v>
                </c:pt>
                <c:pt idx="22">
                  <c:v>1209.145</c:v>
                </c:pt>
                <c:pt idx="23">
                  <c:v>1194.856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B9-454A-920D-B31387691C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3701.7669999999998</c:v>
                </c:pt>
                <c:pt idx="1">
                  <c:v>3427.279</c:v>
                </c:pt>
                <c:pt idx="2">
                  <c:v>3263.4139999999998</c:v>
                </c:pt>
                <c:pt idx="3">
                  <c:v>3162.4749999999999</c:v>
                </c:pt>
                <c:pt idx="4">
                  <c:v>3127.8289999999997</c:v>
                </c:pt>
                <c:pt idx="5">
                  <c:v>3088.8259999999996</c:v>
                </c:pt>
                <c:pt idx="6">
                  <c:v>3270.3689999999992</c:v>
                </c:pt>
                <c:pt idx="7">
                  <c:v>3588.8729999999996</c:v>
                </c:pt>
                <c:pt idx="8">
                  <c:v>3949.7049999999999</c:v>
                </c:pt>
                <c:pt idx="9">
                  <c:v>4208.1050000000005</c:v>
                </c:pt>
                <c:pt idx="10">
                  <c:v>4422.5569999999998</c:v>
                </c:pt>
                <c:pt idx="11">
                  <c:v>4658.5260000000007</c:v>
                </c:pt>
                <c:pt idx="12">
                  <c:v>4841.8769999999995</c:v>
                </c:pt>
                <c:pt idx="13">
                  <c:v>4896.1180000000004</c:v>
                </c:pt>
                <c:pt idx="14">
                  <c:v>4838.9269999999997</c:v>
                </c:pt>
                <c:pt idx="15">
                  <c:v>4760.6380000000008</c:v>
                </c:pt>
                <c:pt idx="16">
                  <c:v>4803.3150000000005</c:v>
                </c:pt>
                <c:pt idx="17">
                  <c:v>4761.3620000000001</c:v>
                </c:pt>
                <c:pt idx="18">
                  <c:v>4733.9470000000001</c:v>
                </c:pt>
                <c:pt idx="19">
                  <c:v>4729.4500000000007</c:v>
                </c:pt>
                <c:pt idx="20">
                  <c:v>4763.527000000001</c:v>
                </c:pt>
                <c:pt idx="21">
                  <c:v>4545.862000000001</c:v>
                </c:pt>
                <c:pt idx="22">
                  <c:v>4230.1050000000005</c:v>
                </c:pt>
                <c:pt idx="23">
                  <c:v>3955.7249999999995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B9-454A-920D-B31387691C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430.00000000000006</c:v>
                </c:pt>
                <c:pt idx="1">
                  <c:v>410</c:v>
                </c:pt>
                <c:pt idx="2">
                  <c:v>397</c:v>
                </c:pt>
                <c:pt idx="3">
                  <c:v>389</c:v>
                </c:pt>
                <c:pt idx="4">
                  <c:v>392</c:v>
                </c:pt>
                <c:pt idx="5">
                  <c:v>410</c:v>
                </c:pt>
                <c:pt idx="6">
                  <c:v>458</c:v>
                </c:pt>
                <c:pt idx="7">
                  <c:v>521</c:v>
                </c:pt>
                <c:pt idx="8">
                  <c:v>568</c:v>
                </c:pt>
                <c:pt idx="9">
                  <c:v>590</c:v>
                </c:pt>
                <c:pt idx="10">
                  <c:v>594.00000000000011</c:v>
                </c:pt>
                <c:pt idx="11">
                  <c:v>599.00000000000011</c:v>
                </c:pt>
                <c:pt idx="12">
                  <c:v>604</c:v>
                </c:pt>
                <c:pt idx="13">
                  <c:v>597</c:v>
                </c:pt>
                <c:pt idx="14">
                  <c:v>582</c:v>
                </c:pt>
                <c:pt idx="15">
                  <c:v>577</c:v>
                </c:pt>
                <c:pt idx="16">
                  <c:v>583</c:v>
                </c:pt>
                <c:pt idx="17">
                  <c:v>596</c:v>
                </c:pt>
                <c:pt idx="18">
                  <c:v>592</c:v>
                </c:pt>
                <c:pt idx="19">
                  <c:v>581</c:v>
                </c:pt>
                <c:pt idx="20">
                  <c:v>560.99999999999989</c:v>
                </c:pt>
                <c:pt idx="21">
                  <c:v>520</c:v>
                </c:pt>
                <c:pt idx="22">
                  <c:v>481.00000000000006</c:v>
                </c:pt>
                <c:pt idx="23">
                  <c:v>427.00000000000006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B9-454A-920D-B31387691C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6B9-454A-920D-B31387691CD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6B9-454A-920D-B31387691CD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6B9-454A-920D-B31387691CD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6B9-454A-920D-B31387691CD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6B9-454A-920D-B31387691CD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1699.3</c:v>
                </c:pt>
                <c:pt idx="1">
                  <c:v>1314.9</c:v>
                </c:pt>
                <c:pt idx="2">
                  <c:v>1499.1</c:v>
                </c:pt>
                <c:pt idx="3">
                  <c:v>1520.2</c:v>
                </c:pt>
                <c:pt idx="4">
                  <c:v>1595.5</c:v>
                </c:pt>
                <c:pt idx="5">
                  <c:v>1863</c:v>
                </c:pt>
                <c:pt idx="6">
                  <c:v>1845</c:v>
                </c:pt>
                <c:pt idx="7">
                  <c:v>1677.4</c:v>
                </c:pt>
                <c:pt idx="8">
                  <c:v>1166</c:v>
                </c:pt>
                <c:pt idx="9">
                  <c:v>1166</c:v>
                </c:pt>
                <c:pt idx="10">
                  <c:v>1154</c:v>
                </c:pt>
                <c:pt idx="11">
                  <c:v>622</c:v>
                </c:pt>
                <c:pt idx="12">
                  <c:v>561</c:v>
                </c:pt>
                <c:pt idx="13">
                  <c:v>596</c:v>
                </c:pt>
                <c:pt idx="14">
                  <c:v>606</c:v>
                </c:pt>
                <c:pt idx="15">
                  <c:v>623</c:v>
                </c:pt>
                <c:pt idx="16">
                  <c:v>1155</c:v>
                </c:pt>
                <c:pt idx="17">
                  <c:v>658.3</c:v>
                </c:pt>
                <c:pt idx="18">
                  <c:v>1183.0999999999999</c:v>
                </c:pt>
                <c:pt idx="19">
                  <c:v>1758.6</c:v>
                </c:pt>
                <c:pt idx="20">
                  <c:v>1744.2</c:v>
                </c:pt>
                <c:pt idx="21">
                  <c:v>1600.5</c:v>
                </c:pt>
                <c:pt idx="22">
                  <c:v>1661.8</c:v>
                </c:pt>
                <c:pt idx="23">
                  <c:v>1024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B9-454A-920D-B31387691CD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14.45</c:v>
                </c:pt>
                <c:pt idx="6">
                  <c:v>8.6210000000000004</c:v>
                </c:pt>
                <c:pt idx="17">
                  <c:v>0.42</c:v>
                </c:pt>
                <c:pt idx="18">
                  <c:v>9.9079999999999995</c:v>
                </c:pt>
                <c:pt idx="19">
                  <c:v>14.545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B9-454A-920D-B31387691CD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6B9-454A-920D-B31387691CD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6B9-454A-920D-B31387691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102.87</c:v>
                </c:pt>
                <c:pt idx="1">
                  <c:v>102.32</c:v>
                </c:pt>
                <c:pt idx="2">
                  <c:v>101.61</c:v>
                </c:pt>
                <c:pt idx="3">
                  <c:v>98.7</c:v>
                </c:pt>
                <c:pt idx="4">
                  <c:v>98.59</c:v>
                </c:pt>
                <c:pt idx="5">
                  <c:v>97.53</c:v>
                </c:pt>
                <c:pt idx="6">
                  <c:v>83.94</c:v>
                </c:pt>
                <c:pt idx="7">
                  <c:v>61.82</c:v>
                </c:pt>
                <c:pt idx="8">
                  <c:v>-0.01</c:v>
                </c:pt>
                <c:pt idx="9">
                  <c:v>-0.95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  <c:pt idx="13">
                  <c:v>-1</c:v>
                </c:pt>
                <c:pt idx="14">
                  <c:v>-0.88</c:v>
                </c:pt>
                <c:pt idx="15">
                  <c:v>-0.46</c:v>
                </c:pt>
                <c:pt idx="16">
                  <c:v>0</c:v>
                </c:pt>
                <c:pt idx="17">
                  <c:v>76.489999999999995</c:v>
                </c:pt>
                <c:pt idx="18">
                  <c:v>149.74</c:v>
                </c:pt>
                <c:pt idx="19">
                  <c:v>124.9</c:v>
                </c:pt>
                <c:pt idx="20">
                  <c:v>131.66</c:v>
                </c:pt>
                <c:pt idx="21">
                  <c:v>133.91999999999999</c:v>
                </c:pt>
                <c:pt idx="22">
                  <c:v>117.73</c:v>
                </c:pt>
                <c:pt idx="23">
                  <c:v>95.18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B9-454A-920D-B31387691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8060.5069999999996</v>
      </c>
      <c r="C4" s="18">
        <v>7379.6670000000004</v>
      </c>
      <c r="D4" s="18">
        <v>7356.8820000000005</v>
      </c>
      <c r="E4" s="18">
        <v>7245.9289999999992</v>
      </c>
      <c r="F4" s="18">
        <v>7285.3690000000015</v>
      </c>
      <c r="G4" s="18">
        <v>7536.8410000000013</v>
      </c>
      <c r="H4" s="18">
        <v>7714.9719999999998</v>
      </c>
      <c r="I4" s="18">
        <v>8053.491</v>
      </c>
      <c r="J4" s="18">
        <v>7940.3149999999996</v>
      </c>
      <c r="K4" s="18">
        <v>8267.7830000000013</v>
      </c>
      <c r="L4" s="18">
        <v>8444.2790000000005</v>
      </c>
      <c r="M4" s="18">
        <v>8190.7720000000027</v>
      </c>
      <c r="N4" s="18">
        <v>8323.8450000000012</v>
      </c>
      <c r="O4" s="18">
        <v>8364.0180000000018</v>
      </c>
      <c r="P4" s="18">
        <v>8288.6929999999993</v>
      </c>
      <c r="Q4" s="18">
        <v>8251.3729999999996</v>
      </c>
      <c r="R4" s="18">
        <v>8860.9639999999999</v>
      </c>
      <c r="S4" s="18">
        <v>8372.2030000000013</v>
      </c>
      <c r="T4" s="18">
        <v>8835.7810000000009</v>
      </c>
      <c r="U4" s="18">
        <v>9346.1750000000011</v>
      </c>
      <c r="V4" s="18">
        <v>9216.4620000000014</v>
      </c>
      <c r="W4" s="18">
        <v>8716.7910000000011</v>
      </c>
      <c r="X4" s="18">
        <v>8437.01</v>
      </c>
      <c r="Y4" s="18">
        <v>7457.2460000000001</v>
      </c>
      <c r="Z4" s="19"/>
      <c r="AA4" s="20">
        <f>SUM(B4:Z4)</f>
        <v>195947.36799999999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102.87</v>
      </c>
      <c r="C7" s="28">
        <v>102.32</v>
      </c>
      <c r="D7" s="28">
        <v>101.61</v>
      </c>
      <c r="E7" s="28">
        <v>98.7</v>
      </c>
      <c r="F7" s="28">
        <v>98.59</v>
      </c>
      <c r="G7" s="28">
        <v>97.53</v>
      </c>
      <c r="H7" s="28">
        <v>83.94</v>
      </c>
      <c r="I7" s="28">
        <v>61.82</v>
      </c>
      <c r="J7" s="28">
        <v>-0.01</v>
      </c>
      <c r="K7" s="28">
        <v>-0.95</v>
      </c>
      <c r="L7" s="28">
        <v>-1</v>
      </c>
      <c r="M7" s="28">
        <v>-1</v>
      </c>
      <c r="N7" s="28">
        <v>-1</v>
      </c>
      <c r="O7" s="28">
        <v>-1</v>
      </c>
      <c r="P7" s="28">
        <v>-0.88</v>
      </c>
      <c r="Q7" s="28">
        <v>-0.46</v>
      </c>
      <c r="R7" s="28">
        <v>0</v>
      </c>
      <c r="S7" s="28">
        <v>76.489999999999995</v>
      </c>
      <c r="T7" s="28">
        <v>149.74</v>
      </c>
      <c r="U7" s="28">
        <v>124.9</v>
      </c>
      <c r="V7" s="28">
        <v>131.66</v>
      </c>
      <c r="W7" s="28">
        <v>133.91999999999999</v>
      </c>
      <c r="X7" s="28">
        <v>117.73</v>
      </c>
      <c r="Y7" s="28">
        <v>95.18</v>
      </c>
      <c r="Z7" s="29"/>
      <c r="AA7" s="30">
        <f>IF(SUM(B7:Z7)&lt;&gt;0,AVERAGEIF(B7:Z7,"&lt;&gt;"""),"")</f>
        <v>65.44583333333334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>
        <v>147</v>
      </c>
      <c r="C11" s="47">
        <v>135</v>
      </c>
      <c r="D11" s="47">
        <v>135</v>
      </c>
      <c r="E11" s="47">
        <v>135</v>
      </c>
      <c r="F11" s="47">
        <v>135</v>
      </c>
      <c r="G11" s="47">
        <v>135</v>
      </c>
      <c r="H11" s="47">
        <v>158</v>
      </c>
      <c r="I11" s="47">
        <v>211</v>
      </c>
      <c r="J11" s="47">
        <v>242</v>
      </c>
      <c r="K11" s="47">
        <v>250</v>
      </c>
      <c r="L11" s="47">
        <v>243</v>
      </c>
      <c r="M11" s="47">
        <v>240</v>
      </c>
      <c r="N11" s="47">
        <v>244</v>
      </c>
      <c r="O11" s="47">
        <v>239</v>
      </c>
      <c r="P11" s="47">
        <v>229</v>
      </c>
      <c r="Q11" s="47">
        <v>234</v>
      </c>
      <c r="R11" s="47">
        <v>255</v>
      </c>
      <c r="S11" s="47">
        <v>285</v>
      </c>
      <c r="T11" s="47">
        <v>295</v>
      </c>
      <c r="U11" s="47">
        <v>289</v>
      </c>
      <c r="V11" s="47">
        <v>270</v>
      </c>
      <c r="W11" s="47">
        <v>231</v>
      </c>
      <c r="X11" s="47">
        <v>194</v>
      </c>
      <c r="Y11" s="47">
        <v>141</v>
      </c>
      <c r="Z11" s="48"/>
      <c r="AA11" s="49">
        <f t="shared" si="0"/>
        <v>5072</v>
      </c>
    </row>
    <row r="12" spans="1:27" ht="24.95" customHeight="1" x14ac:dyDescent="0.2">
      <c r="A12" s="50" t="s">
        <v>8</v>
      </c>
      <c r="B12" s="51">
        <v>4107.4470000000001</v>
      </c>
      <c r="C12" s="52">
        <v>3474.8010000000004</v>
      </c>
      <c r="D12" s="52">
        <v>3383.029</v>
      </c>
      <c r="E12" s="52">
        <v>3225.63</v>
      </c>
      <c r="F12" s="52">
        <v>3218.9590000000003</v>
      </c>
      <c r="G12" s="52">
        <v>3328.2339999999999</v>
      </c>
      <c r="H12" s="52">
        <v>2948.9750000000004</v>
      </c>
      <c r="I12" s="52">
        <v>1957.6850000000002</v>
      </c>
      <c r="J12" s="52">
        <v>1324.9</v>
      </c>
      <c r="K12" s="52">
        <v>1324.9</v>
      </c>
      <c r="L12" s="52">
        <v>1024.9000000000001</v>
      </c>
      <c r="M12" s="52">
        <v>127.9</v>
      </c>
      <c r="N12" s="52">
        <v>127.9</v>
      </c>
      <c r="O12" s="52">
        <v>127.9</v>
      </c>
      <c r="P12" s="52">
        <v>257.89999999999998</v>
      </c>
      <c r="Q12" s="52">
        <v>704.9</v>
      </c>
      <c r="R12" s="52">
        <v>1134.9000000000001</v>
      </c>
      <c r="S12" s="52">
        <v>2026.489</v>
      </c>
      <c r="T12" s="52">
        <v>3454.9250000000002</v>
      </c>
      <c r="U12" s="52">
        <v>3539.24</v>
      </c>
      <c r="V12" s="52">
        <v>3542.654</v>
      </c>
      <c r="W12" s="52">
        <v>3682.701</v>
      </c>
      <c r="X12" s="52">
        <v>3724.3330000000001</v>
      </c>
      <c r="Y12" s="52">
        <v>3427.768</v>
      </c>
      <c r="Z12" s="53"/>
      <c r="AA12" s="54">
        <f t="shared" si="0"/>
        <v>55198.970000000016</v>
      </c>
    </row>
    <row r="13" spans="1:27" ht="24.95" customHeight="1" x14ac:dyDescent="0.2">
      <c r="A13" s="50" t="s">
        <v>9</v>
      </c>
      <c r="B13" s="51"/>
      <c r="C13" s="52"/>
      <c r="D13" s="52">
        <v>26</v>
      </c>
      <c r="E13" s="52">
        <v>26</v>
      </c>
      <c r="F13" s="52">
        <v>26</v>
      </c>
      <c r="G13" s="52">
        <v>108</v>
      </c>
      <c r="H13" s="52">
        <v>162</v>
      </c>
      <c r="I13" s="52">
        <v>136</v>
      </c>
      <c r="J13" s="52">
        <v>166</v>
      </c>
      <c r="K13" s="52">
        <v>86</v>
      </c>
      <c r="L13" s="52">
        <v>54</v>
      </c>
      <c r="M13" s="52">
        <v>28</v>
      </c>
      <c r="N13" s="52">
        <v>32</v>
      </c>
      <c r="O13" s="52">
        <v>32</v>
      </c>
      <c r="P13" s="52">
        <v>28</v>
      </c>
      <c r="Q13" s="52">
        <v>28</v>
      </c>
      <c r="R13" s="52"/>
      <c r="S13" s="52"/>
      <c r="T13" s="52">
        <v>647</v>
      </c>
      <c r="U13" s="52">
        <v>1741</v>
      </c>
      <c r="V13" s="52">
        <v>1741</v>
      </c>
      <c r="W13" s="52">
        <v>1173</v>
      </c>
      <c r="X13" s="52">
        <v>883</v>
      </c>
      <c r="Y13" s="52">
        <v>210</v>
      </c>
      <c r="Z13" s="53"/>
      <c r="AA13" s="54">
        <f t="shared" si="0"/>
        <v>7333</v>
      </c>
    </row>
    <row r="14" spans="1:27" ht="24.95" customHeight="1" x14ac:dyDescent="0.2">
      <c r="A14" s="55" t="s">
        <v>10</v>
      </c>
      <c r="B14" s="56">
        <v>3463.06</v>
      </c>
      <c r="C14" s="57">
        <v>3527.866</v>
      </c>
      <c r="D14" s="57">
        <v>3570.8530000000001</v>
      </c>
      <c r="E14" s="57">
        <v>3618.2990000000004</v>
      </c>
      <c r="F14" s="57">
        <v>3665.41</v>
      </c>
      <c r="G14" s="57">
        <v>3726.607</v>
      </c>
      <c r="H14" s="57">
        <v>4220.9970000000003</v>
      </c>
      <c r="I14" s="57">
        <v>5560.8060000000005</v>
      </c>
      <c r="J14" s="57">
        <v>6031.415</v>
      </c>
      <c r="K14" s="57">
        <v>6416.8829999999998</v>
      </c>
      <c r="L14" s="57">
        <v>6921.3789999999999</v>
      </c>
      <c r="M14" s="57">
        <v>7437.6720000000023</v>
      </c>
      <c r="N14" s="57">
        <v>7414.9450000000006</v>
      </c>
      <c r="O14" s="57">
        <v>7473.1179999999995</v>
      </c>
      <c r="P14" s="57">
        <v>7290.7930000000006</v>
      </c>
      <c r="Q14" s="57">
        <v>6816.4730000000009</v>
      </c>
      <c r="R14" s="57">
        <v>7243.0640000000021</v>
      </c>
      <c r="S14" s="57">
        <v>5799.7139999999999</v>
      </c>
      <c r="T14" s="57">
        <v>4138.8560000000007</v>
      </c>
      <c r="U14" s="57">
        <v>3489.6650000000004</v>
      </c>
      <c r="V14" s="57">
        <v>3386.8079999999995</v>
      </c>
      <c r="W14" s="57">
        <v>3376.0900000000006</v>
      </c>
      <c r="X14" s="57">
        <v>3403.6770000000001</v>
      </c>
      <c r="Y14" s="57">
        <v>3467.4779999999992</v>
      </c>
      <c r="Z14" s="58"/>
      <c r="AA14" s="59">
        <f t="shared" si="0"/>
        <v>121461.92800000001</v>
      </c>
    </row>
    <row r="15" spans="1:27" ht="24.95" customHeight="1" x14ac:dyDescent="0.2">
      <c r="A15" s="55" t="s">
        <v>11</v>
      </c>
      <c r="B15" s="56">
        <v>153</v>
      </c>
      <c r="C15" s="57">
        <v>152</v>
      </c>
      <c r="D15" s="57">
        <v>152</v>
      </c>
      <c r="E15" s="57">
        <v>151</v>
      </c>
      <c r="F15" s="57">
        <v>150</v>
      </c>
      <c r="G15" s="57">
        <v>149</v>
      </c>
      <c r="H15" s="57">
        <v>150</v>
      </c>
      <c r="I15" s="57">
        <v>160</v>
      </c>
      <c r="J15" s="57">
        <v>176</v>
      </c>
      <c r="K15" s="57">
        <v>190</v>
      </c>
      <c r="L15" s="57">
        <v>201</v>
      </c>
      <c r="M15" s="57">
        <v>209</v>
      </c>
      <c r="N15" s="57">
        <v>210</v>
      </c>
      <c r="O15" s="57">
        <v>208</v>
      </c>
      <c r="P15" s="57">
        <v>203</v>
      </c>
      <c r="Q15" s="57">
        <v>193</v>
      </c>
      <c r="R15" s="57">
        <v>178</v>
      </c>
      <c r="S15" s="57">
        <v>161</v>
      </c>
      <c r="T15" s="57">
        <v>147</v>
      </c>
      <c r="U15" s="57">
        <v>142</v>
      </c>
      <c r="V15" s="57">
        <v>141</v>
      </c>
      <c r="W15" s="57">
        <v>139</v>
      </c>
      <c r="X15" s="57">
        <v>137</v>
      </c>
      <c r="Y15" s="57">
        <v>136</v>
      </c>
      <c r="Z15" s="58"/>
      <c r="AA15" s="59">
        <f t="shared" si="0"/>
        <v>3988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7970.5069999999996</v>
      </c>
      <c r="C16" s="62">
        <f t="shared" si="1"/>
        <v>7289.6670000000004</v>
      </c>
      <c r="D16" s="62">
        <f t="shared" si="1"/>
        <v>7266.8819999999996</v>
      </c>
      <c r="E16" s="62">
        <f t="shared" si="1"/>
        <v>7155.9290000000001</v>
      </c>
      <c r="F16" s="62">
        <f t="shared" si="1"/>
        <v>7195.3690000000006</v>
      </c>
      <c r="G16" s="62">
        <f t="shared" si="1"/>
        <v>7446.8410000000003</v>
      </c>
      <c r="H16" s="62">
        <f t="shared" si="1"/>
        <v>7639.9720000000007</v>
      </c>
      <c r="I16" s="62">
        <f t="shared" si="1"/>
        <v>8025.4910000000009</v>
      </c>
      <c r="J16" s="62">
        <f t="shared" si="1"/>
        <v>7940.3150000000005</v>
      </c>
      <c r="K16" s="62">
        <f t="shared" si="1"/>
        <v>8267.7829999999994</v>
      </c>
      <c r="L16" s="62">
        <f t="shared" si="1"/>
        <v>8444.2790000000005</v>
      </c>
      <c r="M16" s="62">
        <f t="shared" si="1"/>
        <v>8042.5720000000019</v>
      </c>
      <c r="N16" s="62">
        <f t="shared" si="1"/>
        <v>8028.8450000000003</v>
      </c>
      <c r="O16" s="62">
        <f t="shared" si="1"/>
        <v>8080.0179999999991</v>
      </c>
      <c r="P16" s="62">
        <f t="shared" si="1"/>
        <v>8008.6930000000002</v>
      </c>
      <c r="Q16" s="62">
        <f t="shared" si="1"/>
        <v>7976.3730000000005</v>
      </c>
      <c r="R16" s="62">
        <f t="shared" si="1"/>
        <v>8810.9640000000018</v>
      </c>
      <c r="S16" s="62">
        <f t="shared" si="1"/>
        <v>8272.2029999999995</v>
      </c>
      <c r="T16" s="62">
        <f t="shared" si="1"/>
        <v>8682.7810000000009</v>
      </c>
      <c r="U16" s="62">
        <f t="shared" si="1"/>
        <v>9200.9050000000007</v>
      </c>
      <c r="V16" s="62">
        <f t="shared" si="1"/>
        <v>9081.4619999999995</v>
      </c>
      <c r="W16" s="62">
        <f t="shared" si="1"/>
        <v>8601.7910000000011</v>
      </c>
      <c r="X16" s="62">
        <f t="shared" si="1"/>
        <v>8342.01</v>
      </c>
      <c r="Y16" s="62">
        <f t="shared" si="1"/>
        <v>7382.2459999999992</v>
      </c>
      <c r="Z16" s="63" t="str">
        <f t="shared" si="1"/>
        <v/>
      </c>
      <c r="AA16" s="64">
        <f>SUM(AA10:AA15)</f>
        <v>193153.89800000004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2841.9</v>
      </c>
      <c r="C29" s="72">
        <v>2786.9</v>
      </c>
      <c r="D29" s="72">
        <v>2724.9</v>
      </c>
      <c r="E29" s="72">
        <v>2737.9</v>
      </c>
      <c r="F29" s="72">
        <v>2752.9</v>
      </c>
      <c r="G29" s="72">
        <v>2921.9</v>
      </c>
      <c r="H29" s="72">
        <v>2997.58</v>
      </c>
      <c r="I29" s="72">
        <v>3071.3</v>
      </c>
      <c r="J29" s="72">
        <v>3637.41</v>
      </c>
      <c r="K29" s="72">
        <v>4069.23</v>
      </c>
      <c r="L29" s="72">
        <v>4381.54</v>
      </c>
      <c r="M29" s="72">
        <v>4564.37</v>
      </c>
      <c r="N29" s="72">
        <v>4656.7299999999996</v>
      </c>
      <c r="O29" s="72">
        <v>4590.55</v>
      </c>
      <c r="P29" s="72">
        <v>4362.88</v>
      </c>
      <c r="Q29" s="72">
        <v>4036.66</v>
      </c>
      <c r="R29" s="72">
        <v>3601.87</v>
      </c>
      <c r="S29" s="72">
        <v>3311.65</v>
      </c>
      <c r="T29" s="72">
        <v>3639.74</v>
      </c>
      <c r="U29" s="72">
        <v>4752.8999999999996</v>
      </c>
      <c r="V29" s="72">
        <v>4741.8999999999996</v>
      </c>
      <c r="W29" s="72">
        <v>4147.8999999999996</v>
      </c>
      <c r="X29" s="72">
        <v>3838.9</v>
      </c>
      <c r="Y29" s="72">
        <v>3137.9</v>
      </c>
      <c r="Z29" s="73"/>
      <c r="AA29" s="74">
        <f>SUM(B29:Z29)</f>
        <v>88307.409999999974</v>
      </c>
    </row>
    <row r="30" spans="1:27" ht="24.95" customHeight="1" x14ac:dyDescent="0.2">
      <c r="A30" s="75" t="s">
        <v>24</v>
      </c>
      <c r="B30" s="76">
        <v>3111.607</v>
      </c>
      <c r="C30" s="77">
        <v>2639.7669999999998</v>
      </c>
      <c r="D30" s="77">
        <v>2726.982</v>
      </c>
      <c r="E30" s="77">
        <v>2701.029</v>
      </c>
      <c r="F30" s="77">
        <v>2725.4690000000001</v>
      </c>
      <c r="G30" s="77">
        <v>2657.9409999999998</v>
      </c>
      <c r="H30" s="77">
        <v>2705.3919999999998</v>
      </c>
      <c r="I30" s="77">
        <v>3203.1909999999998</v>
      </c>
      <c r="J30" s="77">
        <v>3105.9050000000002</v>
      </c>
      <c r="K30" s="77">
        <v>3001.5529999999999</v>
      </c>
      <c r="L30" s="77">
        <v>3165.739</v>
      </c>
      <c r="M30" s="77">
        <v>3541.2020000000002</v>
      </c>
      <c r="N30" s="77">
        <v>3467.1149999999998</v>
      </c>
      <c r="O30" s="77">
        <v>3573.4679999999998</v>
      </c>
      <c r="P30" s="77">
        <v>3595.8130000000001</v>
      </c>
      <c r="Q30" s="77">
        <v>3437.7130000000002</v>
      </c>
      <c r="R30" s="77">
        <v>4280.0940000000001</v>
      </c>
      <c r="S30" s="77">
        <v>3583.5529999999999</v>
      </c>
      <c r="T30" s="77">
        <v>3199.0410000000002</v>
      </c>
      <c r="U30" s="77">
        <v>2596.2750000000001</v>
      </c>
      <c r="V30" s="77">
        <v>2477.5619999999999</v>
      </c>
      <c r="W30" s="77">
        <v>2571.8910000000001</v>
      </c>
      <c r="X30" s="77">
        <v>2601.11</v>
      </c>
      <c r="Y30" s="77">
        <v>2272.346</v>
      </c>
      <c r="Z30" s="78"/>
      <c r="AA30" s="79">
        <f>SUM(B30:Z30)</f>
        <v>72941.758000000002</v>
      </c>
    </row>
    <row r="31" spans="1:27" ht="24.95" customHeight="1" x14ac:dyDescent="0.2">
      <c r="A31" s="82" t="s">
        <v>25</v>
      </c>
      <c r="B31" s="80">
        <v>2107</v>
      </c>
      <c r="C31" s="81">
        <v>1953</v>
      </c>
      <c r="D31" s="81">
        <v>1905</v>
      </c>
      <c r="E31" s="81">
        <v>1807</v>
      </c>
      <c r="F31" s="81">
        <v>1807</v>
      </c>
      <c r="G31" s="81">
        <v>1957</v>
      </c>
      <c r="H31" s="81">
        <v>2012</v>
      </c>
      <c r="I31" s="81">
        <v>1779</v>
      </c>
      <c r="J31" s="81">
        <v>1197</v>
      </c>
      <c r="K31" s="81">
        <v>1197</v>
      </c>
      <c r="L31" s="81">
        <v>897</v>
      </c>
      <c r="M31" s="81"/>
      <c r="N31" s="81"/>
      <c r="O31" s="81"/>
      <c r="P31" s="81">
        <v>130</v>
      </c>
      <c r="Q31" s="81">
        <v>577</v>
      </c>
      <c r="R31" s="81">
        <v>979</v>
      </c>
      <c r="S31" s="81">
        <v>1477</v>
      </c>
      <c r="T31" s="81">
        <v>1997</v>
      </c>
      <c r="U31" s="81">
        <v>1997</v>
      </c>
      <c r="V31" s="81">
        <v>1997</v>
      </c>
      <c r="W31" s="81">
        <v>1997</v>
      </c>
      <c r="X31" s="81">
        <v>1997</v>
      </c>
      <c r="Y31" s="81">
        <v>2047</v>
      </c>
      <c r="Z31" s="83"/>
      <c r="AA31" s="84">
        <f>SUM(B31:Z31)</f>
        <v>33813</v>
      </c>
    </row>
    <row r="32" spans="1:27" ht="30" customHeight="1" thickBot="1" x14ac:dyDescent="0.25">
      <c r="A32" s="60" t="s">
        <v>26</v>
      </c>
      <c r="B32" s="61">
        <f>IF(LEN(B$2)&gt;0,SUM(B29:B31),"")</f>
        <v>8060.5069999999996</v>
      </c>
      <c r="C32" s="62">
        <f t="shared" ref="C32:Z32" si="4">IF(LEN(C$2)&gt;0,SUM(C29:C31),"")</f>
        <v>7379.6669999999995</v>
      </c>
      <c r="D32" s="62">
        <f t="shared" si="4"/>
        <v>7356.8819999999996</v>
      </c>
      <c r="E32" s="62">
        <f t="shared" si="4"/>
        <v>7245.9290000000001</v>
      </c>
      <c r="F32" s="62">
        <f t="shared" si="4"/>
        <v>7285.3690000000006</v>
      </c>
      <c r="G32" s="62">
        <f t="shared" si="4"/>
        <v>7536.8410000000003</v>
      </c>
      <c r="H32" s="62">
        <f t="shared" si="4"/>
        <v>7714.9719999999998</v>
      </c>
      <c r="I32" s="62">
        <f t="shared" si="4"/>
        <v>8053.491</v>
      </c>
      <c r="J32" s="62">
        <f t="shared" si="4"/>
        <v>7940.3150000000005</v>
      </c>
      <c r="K32" s="62">
        <f t="shared" si="4"/>
        <v>8267.7829999999994</v>
      </c>
      <c r="L32" s="62">
        <f t="shared" si="4"/>
        <v>8444.2790000000005</v>
      </c>
      <c r="M32" s="62">
        <f t="shared" si="4"/>
        <v>8105.5720000000001</v>
      </c>
      <c r="N32" s="62">
        <f t="shared" si="4"/>
        <v>8123.8449999999993</v>
      </c>
      <c r="O32" s="62">
        <f t="shared" si="4"/>
        <v>8164.018</v>
      </c>
      <c r="P32" s="62">
        <f t="shared" si="4"/>
        <v>8088.6930000000002</v>
      </c>
      <c r="Q32" s="62">
        <f t="shared" si="4"/>
        <v>8051.3729999999996</v>
      </c>
      <c r="R32" s="62">
        <f t="shared" si="4"/>
        <v>8860.9639999999999</v>
      </c>
      <c r="S32" s="62">
        <f t="shared" si="4"/>
        <v>8372.2029999999995</v>
      </c>
      <c r="T32" s="62">
        <f t="shared" si="4"/>
        <v>8835.780999999999</v>
      </c>
      <c r="U32" s="62">
        <f t="shared" si="4"/>
        <v>9346.1749999999993</v>
      </c>
      <c r="V32" s="62">
        <f t="shared" si="4"/>
        <v>9216.4619999999995</v>
      </c>
      <c r="W32" s="62">
        <f t="shared" si="4"/>
        <v>8716.7909999999993</v>
      </c>
      <c r="X32" s="62">
        <f t="shared" si="4"/>
        <v>8437.01</v>
      </c>
      <c r="Y32" s="62">
        <f t="shared" si="4"/>
        <v>7457.2460000000001</v>
      </c>
      <c r="Z32" s="63" t="str">
        <f t="shared" si="4"/>
        <v/>
      </c>
      <c r="AA32" s="64">
        <f>SUM(AA29:AA31)</f>
        <v>195062.16799999998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33</v>
      </c>
      <c r="T35" s="95">
        <v>33</v>
      </c>
      <c r="U35" s="95">
        <v>15</v>
      </c>
      <c r="V35" s="95">
        <v>15</v>
      </c>
      <c r="W35" s="95"/>
      <c r="X35" s="95"/>
      <c r="Y35" s="95"/>
      <c r="Z35" s="96"/>
      <c r="AA35" s="74">
        <f t="shared" ref="AA35:AA40" si="5">SUM(B35:Z35)</f>
        <v>96</v>
      </c>
    </row>
    <row r="36" spans="1:27" ht="24.95" customHeight="1" x14ac:dyDescent="0.2">
      <c r="A36" s="97" t="s">
        <v>29</v>
      </c>
      <c r="B36" s="98">
        <v>15</v>
      </c>
      <c r="C36" s="99">
        <v>15</v>
      </c>
      <c r="D36" s="99">
        <v>15</v>
      </c>
      <c r="E36" s="99">
        <v>15</v>
      </c>
      <c r="F36" s="99">
        <v>15</v>
      </c>
      <c r="G36" s="99">
        <v>15</v>
      </c>
      <c r="H36" s="99"/>
      <c r="I36" s="99"/>
      <c r="J36" s="99"/>
      <c r="K36" s="99"/>
      <c r="L36" s="99"/>
      <c r="M36" s="99">
        <v>63</v>
      </c>
      <c r="N36" s="99">
        <v>95</v>
      </c>
      <c r="O36" s="99">
        <v>84</v>
      </c>
      <c r="P36" s="99">
        <v>80</v>
      </c>
      <c r="Q36" s="99">
        <v>75</v>
      </c>
      <c r="R36" s="99">
        <v>50</v>
      </c>
      <c r="S36" s="99"/>
      <c r="T36" s="99">
        <v>45</v>
      </c>
      <c r="U36" s="99">
        <v>55.27</v>
      </c>
      <c r="V36" s="99">
        <v>45</v>
      </c>
      <c r="W36" s="99">
        <v>40</v>
      </c>
      <c r="X36" s="99">
        <v>20</v>
      </c>
      <c r="Y36" s="99"/>
      <c r="Z36" s="100"/>
      <c r="AA36" s="79">
        <f t="shared" si="5"/>
        <v>742.27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85.2</v>
      </c>
      <c r="N37" s="99">
        <v>200</v>
      </c>
      <c r="O37" s="99">
        <v>200</v>
      </c>
      <c r="P37" s="99">
        <v>200</v>
      </c>
      <c r="Q37" s="99">
        <v>200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885.2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28</v>
      </c>
      <c r="J38" s="99"/>
      <c r="K38" s="99"/>
      <c r="L38" s="99"/>
      <c r="M38" s="99"/>
      <c r="N38" s="99"/>
      <c r="O38" s="99"/>
      <c r="P38" s="99"/>
      <c r="Q38" s="99"/>
      <c r="R38" s="99"/>
      <c r="S38" s="99">
        <v>67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1070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90</v>
      </c>
      <c r="C40" s="88">
        <f t="shared" si="6"/>
        <v>90</v>
      </c>
      <c r="D40" s="88">
        <f t="shared" si="6"/>
        <v>90</v>
      </c>
      <c r="E40" s="88">
        <f t="shared" si="6"/>
        <v>90</v>
      </c>
      <c r="F40" s="88">
        <f t="shared" si="6"/>
        <v>90</v>
      </c>
      <c r="G40" s="88">
        <f t="shared" si="6"/>
        <v>90</v>
      </c>
      <c r="H40" s="88">
        <f t="shared" si="6"/>
        <v>75</v>
      </c>
      <c r="I40" s="88">
        <f t="shared" si="6"/>
        <v>28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148.19999999999999</v>
      </c>
      <c r="N40" s="88">
        <f t="shared" si="6"/>
        <v>295</v>
      </c>
      <c r="O40" s="88">
        <f t="shared" si="6"/>
        <v>284</v>
      </c>
      <c r="P40" s="88">
        <f t="shared" si="6"/>
        <v>280</v>
      </c>
      <c r="Q40" s="88">
        <f t="shared" si="6"/>
        <v>275</v>
      </c>
      <c r="R40" s="88">
        <f t="shared" si="6"/>
        <v>50</v>
      </c>
      <c r="S40" s="88">
        <f t="shared" si="6"/>
        <v>100</v>
      </c>
      <c r="T40" s="88">
        <f t="shared" si="6"/>
        <v>153</v>
      </c>
      <c r="U40" s="88">
        <f t="shared" si="6"/>
        <v>145.27000000000001</v>
      </c>
      <c r="V40" s="88">
        <f t="shared" si="6"/>
        <v>135</v>
      </c>
      <c r="W40" s="88">
        <f t="shared" si="6"/>
        <v>115</v>
      </c>
      <c r="X40" s="88">
        <f t="shared" si="6"/>
        <v>95</v>
      </c>
      <c r="Y40" s="88">
        <f t="shared" si="6"/>
        <v>75</v>
      </c>
      <c r="Z40" s="89" t="str">
        <f t="shared" si="6"/>
        <v/>
      </c>
      <c r="AA40" s="90">
        <f t="shared" si="5"/>
        <v>2793.47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85.2</v>
      </c>
      <c r="N45" s="99">
        <v>200</v>
      </c>
      <c r="O45" s="99">
        <v>200</v>
      </c>
      <c r="P45" s="99">
        <v>200</v>
      </c>
      <c r="Q45" s="99">
        <v>200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885.2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85.2</v>
      </c>
      <c r="N49" s="88">
        <f t="shared" si="8"/>
        <v>200</v>
      </c>
      <c r="O49" s="88">
        <f t="shared" si="8"/>
        <v>200</v>
      </c>
      <c r="P49" s="88">
        <f t="shared" si="8"/>
        <v>200</v>
      </c>
      <c r="Q49" s="88">
        <f t="shared" si="8"/>
        <v>200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885.2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8060.5069999999996</v>
      </c>
      <c r="C52" s="88">
        <f t="shared" si="10"/>
        <v>7379.6670000000004</v>
      </c>
      <c r="D52" s="88">
        <f t="shared" si="10"/>
        <v>7356.8819999999996</v>
      </c>
      <c r="E52" s="88">
        <f t="shared" si="10"/>
        <v>7245.9290000000001</v>
      </c>
      <c r="F52" s="88">
        <f t="shared" si="10"/>
        <v>7285.3690000000006</v>
      </c>
      <c r="G52" s="88">
        <f t="shared" si="10"/>
        <v>7536.8410000000003</v>
      </c>
      <c r="H52" s="88">
        <f t="shared" si="10"/>
        <v>7714.9720000000007</v>
      </c>
      <c r="I52" s="88">
        <f t="shared" si="10"/>
        <v>8053.4910000000009</v>
      </c>
      <c r="J52" s="88">
        <f t="shared" si="10"/>
        <v>7940.3150000000005</v>
      </c>
      <c r="K52" s="88">
        <f t="shared" si="10"/>
        <v>8267.7829999999994</v>
      </c>
      <c r="L52" s="88">
        <f t="shared" si="10"/>
        <v>8444.2790000000005</v>
      </c>
      <c r="M52" s="88">
        <f t="shared" si="10"/>
        <v>8190.7720000000018</v>
      </c>
      <c r="N52" s="88">
        <f t="shared" si="10"/>
        <v>8323.8450000000012</v>
      </c>
      <c r="O52" s="88">
        <f t="shared" si="10"/>
        <v>8364.018</v>
      </c>
      <c r="P52" s="88">
        <f t="shared" si="10"/>
        <v>8288.6929999999993</v>
      </c>
      <c r="Q52" s="88">
        <f t="shared" si="10"/>
        <v>8251.3729999999996</v>
      </c>
      <c r="R52" s="88">
        <f t="shared" si="10"/>
        <v>8860.9640000000018</v>
      </c>
      <c r="S52" s="88">
        <f t="shared" si="10"/>
        <v>8372.2029999999995</v>
      </c>
      <c r="T52" s="88">
        <f t="shared" si="10"/>
        <v>8835.7810000000009</v>
      </c>
      <c r="U52" s="88">
        <f t="shared" si="10"/>
        <v>9346.1750000000011</v>
      </c>
      <c r="V52" s="88">
        <f t="shared" si="10"/>
        <v>9216.4619999999995</v>
      </c>
      <c r="W52" s="88">
        <f t="shared" si="10"/>
        <v>8716.7910000000011</v>
      </c>
      <c r="X52" s="88">
        <f t="shared" si="10"/>
        <v>8437.01</v>
      </c>
      <c r="Y52" s="88">
        <f t="shared" si="10"/>
        <v>7457.2459999999992</v>
      </c>
      <c r="Z52" s="89" t="str">
        <f t="shared" si="10"/>
        <v/>
      </c>
      <c r="AA52" s="104">
        <f>SUM(B52:Z52)</f>
        <v>195947.36799999996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8060.4910000000009</v>
      </c>
      <c r="C4" s="18">
        <v>7379.6619999999984</v>
      </c>
      <c r="D4" s="18">
        <v>7356.8529999999982</v>
      </c>
      <c r="E4" s="18">
        <v>7245.9130000000014</v>
      </c>
      <c r="F4" s="18">
        <v>7285.3550000000005</v>
      </c>
      <c r="G4" s="18">
        <v>7536.8409999999994</v>
      </c>
      <c r="H4" s="18">
        <v>7714.9720000000007</v>
      </c>
      <c r="I4" s="18">
        <v>8053.5190000000021</v>
      </c>
      <c r="J4" s="18">
        <v>7940.3150000000005</v>
      </c>
      <c r="K4" s="18">
        <v>8267.7830000000013</v>
      </c>
      <c r="L4" s="18">
        <v>8444.2790000000023</v>
      </c>
      <c r="M4" s="18">
        <v>8190.7670000000007</v>
      </c>
      <c r="N4" s="18">
        <v>8323.8449999999993</v>
      </c>
      <c r="O4" s="18">
        <v>8364.018</v>
      </c>
      <c r="P4" s="18">
        <v>8288.6930000000011</v>
      </c>
      <c r="Q4" s="18">
        <v>8251.3729999999996</v>
      </c>
      <c r="R4" s="18">
        <v>8860.9639999999999</v>
      </c>
      <c r="S4" s="18">
        <v>8372.1620000000003</v>
      </c>
      <c r="T4" s="18">
        <v>8835.8060000000005</v>
      </c>
      <c r="U4" s="18">
        <v>9346.1750000000065</v>
      </c>
      <c r="V4" s="18">
        <v>9216.4619999999995</v>
      </c>
      <c r="W4" s="18">
        <v>8716.762999999999</v>
      </c>
      <c r="X4" s="18">
        <v>8437.014000000001</v>
      </c>
      <c r="Y4" s="18">
        <v>7457.2820000000002</v>
      </c>
      <c r="Z4" s="19"/>
      <c r="AA4" s="20">
        <f>SUM(B4:Z4)</f>
        <v>195947.30700000006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102.87</v>
      </c>
      <c r="C7" s="28">
        <v>102.32</v>
      </c>
      <c r="D7" s="28">
        <v>101.61</v>
      </c>
      <c r="E7" s="28">
        <v>98.7</v>
      </c>
      <c r="F7" s="28">
        <v>98.59</v>
      </c>
      <c r="G7" s="28">
        <v>97.53</v>
      </c>
      <c r="H7" s="28">
        <v>83.94</v>
      </c>
      <c r="I7" s="28">
        <v>61.82</v>
      </c>
      <c r="J7" s="28">
        <v>-0.01</v>
      </c>
      <c r="K7" s="28">
        <v>-0.95</v>
      </c>
      <c r="L7" s="28">
        <v>-1</v>
      </c>
      <c r="M7" s="28">
        <v>-1</v>
      </c>
      <c r="N7" s="28">
        <v>-1</v>
      </c>
      <c r="O7" s="28">
        <v>-1</v>
      </c>
      <c r="P7" s="28">
        <v>-0.88</v>
      </c>
      <c r="Q7" s="28">
        <v>-0.46</v>
      </c>
      <c r="R7" s="28">
        <v>0</v>
      </c>
      <c r="S7" s="28">
        <v>76.489999999999995</v>
      </c>
      <c r="T7" s="28">
        <v>149.74</v>
      </c>
      <c r="U7" s="28">
        <v>124.9</v>
      </c>
      <c r="V7" s="28">
        <v>131.66</v>
      </c>
      <c r="W7" s="28">
        <v>133.91999999999999</v>
      </c>
      <c r="X7" s="28">
        <v>117.73</v>
      </c>
      <c r="Y7" s="28">
        <v>95.18</v>
      </c>
      <c r="Z7" s="29"/>
      <c r="AA7" s="30">
        <f>IF(SUM(B7:Z7)&lt;&gt;0,AVERAGEIF(B7:Z7,"&lt;&gt;"""),"")</f>
        <v>65.44583333333334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14.45</v>
      </c>
      <c r="H14" s="57">
        <v>8.6210000000000004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0.42</v>
      </c>
      <c r="T14" s="57">
        <v>9.9079999999999995</v>
      </c>
      <c r="U14" s="57">
        <v>14.545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182.94400000000002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14.45</v>
      </c>
      <c r="H16" s="62">
        <f t="shared" si="1"/>
        <v>8.6210000000000004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0.42</v>
      </c>
      <c r="T16" s="62">
        <f t="shared" si="1"/>
        <v>9.9079999999999995</v>
      </c>
      <c r="U16" s="62">
        <f t="shared" si="1"/>
        <v>14.545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182.94400000000002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795.80100000000004</v>
      </c>
      <c r="C19" s="72">
        <v>796.50099999999998</v>
      </c>
      <c r="D19" s="72">
        <v>788.28200000000004</v>
      </c>
      <c r="E19" s="72">
        <v>775.25099999999998</v>
      </c>
      <c r="F19" s="72">
        <v>767.55399999999997</v>
      </c>
      <c r="G19" s="72">
        <v>752.15300000000002</v>
      </c>
      <c r="H19" s="72">
        <v>666.846</v>
      </c>
      <c r="I19" s="72">
        <v>738.48100000000011</v>
      </c>
      <c r="J19" s="72">
        <v>725.35</v>
      </c>
      <c r="K19" s="72">
        <v>782.22500000000002</v>
      </c>
      <c r="L19" s="72">
        <v>738.24199999999996</v>
      </c>
      <c r="M19" s="72">
        <v>736.02600000000007</v>
      </c>
      <c r="N19" s="72">
        <v>737.66300000000001</v>
      </c>
      <c r="O19" s="72">
        <v>734.64300000000003</v>
      </c>
      <c r="P19" s="72">
        <v>731.58199999999999</v>
      </c>
      <c r="Q19" s="72">
        <v>789.63800000000003</v>
      </c>
      <c r="R19" s="72">
        <v>798.4140000000001</v>
      </c>
      <c r="S19" s="72">
        <v>783.39599999999996</v>
      </c>
      <c r="T19" s="72">
        <v>756.24299999999994</v>
      </c>
      <c r="U19" s="72">
        <v>724.86400000000003</v>
      </c>
      <c r="V19" s="72">
        <v>660.33799999999997</v>
      </c>
      <c r="W19" s="72">
        <v>662.86900000000003</v>
      </c>
      <c r="X19" s="72">
        <v>722.46399999999994</v>
      </c>
      <c r="Y19" s="72">
        <v>734.70100000000002</v>
      </c>
      <c r="Z19" s="73"/>
      <c r="AA19" s="74">
        <f t="shared" ref="AA19:AA25" si="2">SUM(B19:Z19)</f>
        <v>17899.527000000006</v>
      </c>
    </row>
    <row r="20" spans="1:27" ht="24.95" customHeight="1" x14ac:dyDescent="0.2">
      <c r="A20" s="75" t="s">
        <v>15</v>
      </c>
      <c r="B20" s="76">
        <v>1316.623</v>
      </c>
      <c r="C20" s="77">
        <v>1315.9820000000002</v>
      </c>
      <c r="D20" s="77">
        <v>1294.057</v>
      </c>
      <c r="E20" s="77">
        <v>1283.9870000000001</v>
      </c>
      <c r="F20" s="77">
        <v>1285.9720000000002</v>
      </c>
      <c r="G20" s="77">
        <v>1307.412</v>
      </c>
      <c r="H20" s="77">
        <v>1366.1360000000002</v>
      </c>
      <c r="I20" s="77">
        <v>1418.2650000000001</v>
      </c>
      <c r="J20" s="77">
        <v>1407.76</v>
      </c>
      <c r="K20" s="77">
        <v>1367.953</v>
      </c>
      <c r="L20" s="77">
        <v>1348.48</v>
      </c>
      <c r="M20" s="77">
        <v>1347.2150000000001</v>
      </c>
      <c r="N20" s="77">
        <v>1333.3049999999998</v>
      </c>
      <c r="O20" s="77">
        <v>1312.2569999999998</v>
      </c>
      <c r="P20" s="77">
        <v>1323.684</v>
      </c>
      <c r="Q20" s="77">
        <v>1355.5970000000002</v>
      </c>
      <c r="R20" s="77">
        <v>1403.2349999999999</v>
      </c>
      <c r="S20" s="77">
        <v>1456.684</v>
      </c>
      <c r="T20" s="77">
        <v>1443.6079999999997</v>
      </c>
      <c r="U20" s="77">
        <v>1402.2160000000001</v>
      </c>
      <c r="V20" s="77">
        <v>1336.8969999999999</v>
      </c>
      <c r="W20" s="77">
        <v>1251.5320000000002</v>
      </c>
      <c r="X20" s="77">
        <v>1209.145</v>
      </c>
      <c r="Y20" s="77">
        <v>1194.856</v>
      </c>
      <c r="Z20" s="78"/>
      <c r="AA20" s="79">
        <f t="shared" si="2"/>
        <v>32082.858000000007</v>
      </c>
    </row>
    <row r="21" spans="1:27" ht="24.95" customHeight="1" x14ac:dyDescent="0.2">
      <c r="A21" s="75" t="s">
        <v>16</v>
      </c>
      <c r="B21" s="80">
        <v>3701.7669999999998</v>
      </c>
      <c r="C21" s="81">
        <v>3427.279</v>
      </c>
      <c r="D21" s="81">
        <v>3263.4139999999998</v>
      </c>
      <c r="E21" s="81">
        <v>3162.4749999999999</v>
      </c>
      <c r="F21" s="81">
        <v>3127.8289999999997</v>
      </c>
      <c r="G21" s="81">
        <v>3088.8259999999996</v>
      </c>
      <c r="H21" s="81">
        <v>3270.3689999999992</v>
      </c>
      <c r="I21" s="81">
        <v>3588.8729999999996</v>
      </c>
      <c r="J21" s="81">
        <v>3949.7049999999999</v>
      </c>
      <c r="K21" s="81">
        <v>4208.1050000000005</v>
      </c>
      <c r="L21" s="81">
        <v>4422.5569999999998</v>
      </c>
      <c r="M21" s="81">
        <v>4658.5260000000007</v>
      </c>
      <c r="N21" s="81">
        <v>4841.8769999999995</v>
      </c>
      <c r="O21" s="81">
        <v>4896.1180000000004</v>
      </c>
      <c r="P21" s="81">
        <v>4838.9269999999997</v>
      </c>
      <c r="Q21" s="81">
        <v>4760.6380000000008</v>
      </c>
      <c r="R21" s="81">
        <v>4803.3150000000005</v>
      </c>
      <c r="S21" s="81">
        <v>4761.3620000000001</v>
      </c>
      <c r="T21" s="81">
        <v>4733.9470000000001</v>
      </c>
      <c r="U21" s="81">
        <v>4729.4500000000007</v>
      </c>
      <c r="V21" s="81">
        <v>4763.527000000001</v>
      </c>
      <c r="W21" s="81">
        <v>4545.862000000001</v>
      </c>
      <c r="X21" s="81">
        <v>4230.1050000000005</v>
      </c>
      <c r="Y21" s="81">
        <v>3955.7249999999995</v>
      </c>
      <c r="Z21" s="78"/>
      <c r="AA21" s="79">
        <f t="shared" si="2"/>
        <v>99730.577999999994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102</v>
      </c>
      <c r="C23" s="77">
        <v>100</v>
      </c>
      <c r="D23" s="77">
        <v>100</v>
      </c>
      <c r="E23" s="77">
        <v>100</v>
      </c>
      <c r="F23" s="77">
        <v>101.5</v>
      </c>
      <c r="G23" s="77">
        <v>101</v>
      </c>
      <c r="H23" s="77">
        <v>100</v>
      </c>
      <c r="I23" s="77">
        <v>109.5</v>
      </c>
      <c r="J23" s="77">
        <v>123.5</v>
      </c>
      <c r="K23" s="77">
        <v>153.5</v>
      </c>
      <c r="L23" s="77">
        <v>187</v>
      </c>
      <c r="M23" s="77">
        <v>228</v>
      </c>
      <c r="N23" s="77">
        <v>246</v>
      </c>
      <c r="O23" s="77">
        <v>228</v>
      </c>
      <c r="P23" s="77">
        <v>206.5</v>
      </c>
      <c r="Q23" s="77">
        <v>145.5</v>
      </c>
      <c r="R23" s="77">
        <v>118</v>
      </c>
      <c r="S23" s="77">
        <v>116</v>
      </c>
      <c r="T23" s="77">
        <v>117</v>
      </c>
      <c r="U23" s="77">
        <v>135.5</v>
      </c>
      <c r="V23" s="77">
        <v>135.5</v>
      </c>
      <c r="W23" s="77">
        <v>121</v>
      </c>
      <c r="X23" s="77">
        <v>117.5</v>
      </c>
      <c r="Y23" s="77">
        <v>106</v>
      </c>
      <c r="Z23" s="77"/>
      <c r="AA23" s="79">
        <f t="shared" si="2"/>
        <v>3298.5</v>
      </c>
    </row>
    <row r="24" spans="1:27" ht="24.95" customHeight="1" x14ac:dyDescent="0.2">
      <c r="A24" s="85" t="s">
        <v>19</v>
      </c>
      <c r="B24" s="77">
        <v>430.00000000000006</v>
      </c>
      <c r="C24" s="77">
        <v>410</v>
      </c>
      <c r="D24" s="77">
        <v>397</v>
      </c>
      <c r="E24" s="77">
        <v>389</v>
      </c>
      <c r="F24" s="77">
        <v>392</v>
      </c>
      <c r="G24" s="77">
        <v>410</v>
      </c>
      <c r="H24" s="77">
        <v>458</v>
      </c>
      <c r="I24" s="77">
        <v>521</v>
      </c>
      <c r="J24" s="77">
        <v>568</v>
      </c>
      <c r="K24" s="77">
        <v>590</v>
      </c>
      <c r="L24" s="77">
        <v>594.00000000000011</v>
      </c>
      <c r="M24" s="77">
        <v>599.00000000000011</v>
      </c>
      <c r="N24" s="77">
        <v>604</v>
      </c>
      <c r="O24" s="77">
        <v>597</v>
      </c>
      <c r="P24" s="77">
        <v>582</v>
      </c>
      <c r="Q24" s="77">
        <v>577</v>
      </c>
      <c r="R24" s="77">
        <v>583</v>
      </c>
      <c r="S24" s="77">
        <v>596</v>
      </c>
      <c r="T24" s="77">
        <v>592</v>
      </c>
      <c r="U24" s="77">
        <v>581</v>
      </c>
      <c r="V24" s="77">
        <v>560.99999999999989</v>
      </c>
      <c r="W24" s="77">
        <v>520</v>
      </c>
      <c r="X24" s="77">
        <v>481.00000000000006</v>
      </c>
      <c r="Y24" s="77">
        <v>427.00000000000006</v>
      </c>
      <c r="Z24" s="77"/>
      <c r="AA24" s="79">
        <f t="shared" si="2"/>
        <v>12459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6346.1909999999998</v>
      </c>
      <c r="C26" s="88">
        <f t="shared" ref="C26:Z26" si="3">IF(LEN(C$2)&gt;0,SUM(C19:C25),"")</f>
        <v>6049.7620000000006</v>
      </c>
      <c r="D26" s="88">
        <f t="shared" si="3"/>
        <v>5842.7529999999997</v>
      </c>
      <c r="E26" s="88">
        <f t="shared" si="3"/>
        <v>5710.7129999999997</v>
      </c>
      <c r="F26" s="88">
        <f t="shared" si="3"/>
        <v>5674.8549999999996</v>
      </c>
      <c r="G26" s="88">
        <f t="shared" si="3"/>
        <v>5659.3909999999996</v>
      </c>
      <c r="H26" s="88">
        <f t="shared" si="3"/>
        <v>5861.3509999999997</v>
      </c>
      <c r="I26" s="88">
        <f t="shared" si="3"/>
        <v>6376.1189999999997</v>
      </c>
      <c r="J26" s="88">
        <f t="shared" si="3"/>
        <v>6774.3150000000005</v>
      </c>
      <c r="K26" s="88">
        <f t="shared" si="3"/>
        <v>7101.7830000000004</v>
      </c>
      <c r="L26" s="88">
        <f t="shared" si="3"/>
        <v>7290.2789999999995</v>
      </c>
      <c r="M26" s="88">
        <f t="shared" si="3"/>
        <v>7568.7670000000007</v>
      </c>
      <c r="N26" s="88">
        <f t="shared" si="3"/>
        <v>7762.8449999999993</v>
      </c>
      <c r="O26" s="88">
        <f t="shared" si="3"/>
        <v>7768.018</v>
      </c>
      <c r="P26" s="88">
        <f t="shared" si="3"/>
        <v>7682.6929999999993</v>
      </c>
      <c r="Q26" s="88">
        <f t="shared" si="3"/>
        <v>7628.3730000000014</v>
      </c>
      <c r="R26" s="88">
        <f t="shared" si="3"/>
        <v>7705.9639999999999</v>
      </c>
      <c r="S26" s="88">
        <f t="shared" si="3"/>
        <v>7713.442</v>
      </c>
      <c r="T26" s="88">
        <f t="shared" si="3"/>
        <v>7642.7979999999998</v>
      </c>
      <c r="U26" s="88">
        <f t="shared" si="3"/>
        <v>7573.0300000000007</v>
      </c>
      <c r="V26" s="88">
        <f t="shared" si="3"/>
        <v>7457.2620000000006</v>
      </c>
      <c r="W26" s="88">
        <f t="shared" si="3"/>
        <v>7101.2630000000008</v>
      </c>
      <c r="X26" s="88">
        <f t="shared" si="3"/>
        <v>6760.2139999999999</v>
      </c>
      <c r="Y26" s="88">
        <f t="shared" si="3"/>
        <v>6418.2819999999992</v>
      </c>
      <c r="Z26" s="89" t="str">
        <f t="shared" si="3"/>
        <v/>
      </c>
      <c r="AA26" s="90">
        <f>SUM(AA19:AA25)</f>
        <v>165470.46299999999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739</v>
      </c>
      <c r="C29" s="72">
        <v>717</v>
      </c>
      <c r="D29" s="72">
        <v>701</v>
      </c>
      <c r="E29" s="72">
        <v>693</v>
      </c>
      <c r="F29" s="72">
        <v>697.5</v>
      </c>
      <c r="G29" s="72">
        <v>715</v>
      </c>
      <c r="H29" s="72">
        <v>762.68</v>
      </c>
      <c r="I29" s="72">
        <v>881.9</v>
      </c>
      <c r="J29" s="72">
        <v>1001.01</v>
      </c>
      <c r="K29" s="72">
        <v>1040.83</v>
      </c>
      <c r="L29" s="72">
        <v>1034.6400000000001</v>
      </c>
      <c r="M29" s="72">
        <v>1081.47</v>
      </c>
      <c r="N29" s="72">
        <v>1052.83</v>
      </c>
      <c r="O29" s="72">
        <v>1027.6500000000001</v>
      </c>
      <c r="P29" s="72">
        <v>970.48</v>
      </c>
      <c r="Q29" s="72">
        <v>918.26</v>
      </c>
      <c r="R29" s="72">
        <v>958.97</v>
      </c>
      <c r="S29" s="72">
        <v>860.75</v>
      </c>
      <c r="T29" s="72">
        <v>864.84</v>
      </c>
      <c r="U29" s="72">
        <v>841.5</v>
      </c>
      <c r="V29" s="72">
        <v>821.5</v>
      </c>
      <c r="W29" s="72">
        <v>768</v>
      </c>
      <c r="X29" s="72">
        <v>726.5</v>
      </c>
      <c r="Y29" s="72">
        <v>666</v>
      </c>
      <c r="Z29" s="73"/>
      <c r="AA29" s="74">
        <f>SUM(B29:Z29)</f>
        <v>20542.309999999998</v>
      </c>
    </row>
    <row r="30" spans="1:27" ht="24.95" customHeight="1" x14ac:dyDescent="0.2">
      <c r="A30" s="75" t="s">
        <v>24</v>
      </c>
      <c r="B30" s="76">
        <v>6141.1909999999998</v>
      </c>
      <c r="C30" s="77">
        <v>5872.7619999999997</v>
      </c>
      <c r="D30" s="77">
        <v>5711.7529999999997</v>
      </c>
      <c r="E30" s="77">
        <v>5587.7129999999997</v>
      </c>
      <c r="F30" s="77">
        <v>5547.3549999999996</v>
      </c>
      <c r="G30" s="77">
        <v>5513.8410000000003</v>
      </c>
      <c r="H30" s="77">
        <v>5657.2920000000004</v>
      </c>
      <c r="I30" s="77">
        <v>6079.2190000000001</v>
      </c>
      <c r="J30" s="77">
        <v>6489.3050000000003</v>
      </c>
      <c r="K30" s="77">
        <v>6776.9530000000004</v>
      </c>
      <c r="L30" s="77">
        <v>6959.6390000000001</v>
      </c>
      <c r="M30" s="77">
        <v>7109.2969999999996</v>
      </c>
      <c r="N30" s="77">
        <v>7271.0150000000003</v>
      </c>
      <c r="O30" s="77">
        <v>7336.3680000000004</v>
      </c>
      <c r="P30" s="77">
        <v>7318.2129999999997</v>
      </c>
      <c r="Q30" s="77">
        <v>7333.1130000000003</v>
      </c>
      <c r="R30" s="77">
        <v>7451.9939999999997</v>
      </c>
      <c r="S30" s="77">
        <v>7455.1120000000001</v>
      </c>
      <c r="T30" s="77">
        <v>7311.866</v>
      </c>
      <c r="U30" s="77">
        <v>7230.0749999999998</v>
      </c>
      <c r="V30" s="77">
        <v>7143.7619999999997</v>
      </c>
      <c r="W30" s="77">
        <v>6840.2629999999999</v>
      </c>
      <c r="X30" s="77">
        <v>6561.7139999999999</v>
      </c>
      <c r="Y30" s="77">
        <v>6263.2820000000002</v>
      </c>
      <c r="Z30" s="78"/>
      <c r="AA30" s="79">
        <f>SUM(B30:Z30)</f>
        <v>158963.09700000001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6880.1909999999998</v>
      </c>
      <c r="C32" s="62">
        <f t="shared" ref="C32:Z32" si="4">IF(LEN(C$2)&gt;0,SUM(C29:C31),"")</f>
        <v>6589.7619999999997</v>
      </c>
      <c r="D32" s="62">
        <f t="shared" si="4"/>
        <v>6412.7529999999997</v>
      </c>
      <c r="E32" s="62">
        <f t="shared" si="4"/>
        <v>6280.7129999999997</v>
      </c>
      <c r="F32" s="62">
        <f t="shared" si="4"/>
        <v>6244.8549999999996</v>
      </c>
      <c r="G32" s="62">
        <f t="shared" si="4"/>
        <v>6228.8410000000003</v>
      </c>
      <c r="H32" s="62">
        <f t="shared" si="4"/>
        <v>6419.9720000000007</v>
      </c>
      <c r="I32" s="62">
        <f t="shared" si="4"/>
        <v>6961.1189999999997</v>
      </c>
      <c r="J32" s="62">
        <f t="shared" si="4"/>
        <v>7490.3150000000005</v>
      </c>
      <c r="K32" s="62">
        <f t="shared" si="4"/>
        <v>7817.7830000000004</v>
      </c>
      <c r="L32" s="62">
        <f t="shared" si="4"/>
        <v>7994.2790000000005</v>
      </c>
      <c r="M32" s="62">
        <f t="shared" si="4"/>
        <v>8190.7669999999998</v>
      </c>
      <c r="N32" s="62">
        <f t="shared" si="4"/>
        <v>8323.8450000000012</v>
      </c>
      <c r="O32" s="62">
        <f t="shared" si="4"/>
        <v>8364.018</v>
      </c>
      <c r="P32" s="62">
        <f t="shared" si="4"/>
        <v>8288.6929999999993</v>
      </c>
      <c r="Q32" s="62">
        <f t="shared" si="4"/>
        <v>8251.3729999999996</v>
      </c>
      <c r="R32" s="62">
        <f t="shared" si="4"/>
        <v>8410.9639999999999</v>
      </c>
      <c r="S32" s="62">
        <f t="shared" si="4"/>
        <v>8315.862000000001</v>
      </c>
      <c r="T32" s="62">
        <f t="shared" si="4"/>
        <v>8176.7060000000001</v>
      </c>
      <c r="U32" s="62">
        <f t="shared" si="4"/>
        <v>8071.5749999999998</v>
      </c>
      <c r="V32" s="62">
        <f t="shared" si="4"/>
        <v>7965.2619999999997</v>
      </c>
      <c r="W32" s="62">
        <f t="shared" si="4"/>
        <v>7608.2629999999999</v>
      </c>
      <c r="X32" s="62">
        <f t="shared" si="4"/>
        <v>7288.2139999999999</v>
      </c>
      <c r="Y32" s="62">
        <f t="shared" si="4"/>
        <v>6929.2820000000002</v>
      </c>
      <c r="Z32" s="63" t="str">
        <f t="shared" si="4"/>
        <v/>
      </c>
      <c r="AA32" s="64">
        <f>SUM(AA29:AA31)</f>
        <v>179505.40700000001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233</v>
      </c>
      <c r="T35" s="95">
        <v>204</v>
      </c>
      <c r="U35" s="95">
        <v>144</v>
      </c>
      <c r="V35" s="95">
        <v>143</v>
      </c>
      <c r="W35" s="95">
        <v>144</v>
      </c>
      <c r="X35" s="95">
        <v>200</v>
      </c>
      <c r="Y35" s="95">
        <v>200</v>
      </c>
      <c r="Z35" s="96"/>
      <c r="AA35" s="74">
        <f t="shared" ref="AA35:AA40" si="5">SUM(B35:Z35)</f>
        <v>4668</v>
      </c>
    </row>
    <row r="36" spans="1:27" ht="24.95" customHeight="1" x14ac:dyDescent="0.2">
      <c r="A36" s="97" t="s">
        <v>42</v>
      </c>
      <c r="B36" s="98">
        <v>319</v>
      </c>
      <c r="C36" s="99">
        <v>325</v>
      </c>
      <c r="D36" s="99">
        <v>355</v>
      </c>
      <c r="E36" s="99">
        <v>355</v>
      </c>
      <c r="F36" s="99">
        <v>355</v>
      </c>
      <c r="G36" s="99">
        <v>355</v>
      </c>
      <c r="H36" s="99">
        <v>350</v>
      </c>
      <c r="I36" s="99">
        <v>350</v>
      </c>
      <c r="J36" s="99">
        <v>350</v>
      </c>
      <c r="K36" s="99">
        <v>350</v>
      </c>
      <c r="L36" s="99">
        <v>338</v>
      </c>
      <c r="M36" s="99">
        <v>256</v>
      </c>
      <c r="N36" s="99">
        <v>195</v>
      </c>
      <c r="O36" s="99">
        <v>230</v>
      </c>
      <c r="P36" s="99">
        <v>240</v>
      </c>
      <c r="Q36" s="99">
        <v>257</v>
      </c>
      <c r="R36" s="99">
        <v>339</v>
      </c>
      <c r="S36" s="99">
        <v>331</v>
      </c>
      <c r="T36" s="99">
        <v>320</v>
      </c>
      <c r="U36" s="99">
        <v>340</v>
      </c>
      <c r="V36" s="99">
        <v>350</v>
      </c>
      <c r="W36" s="99">
        <v>348</v>
      </c>
      <c r="X36" s="99">
        <v>313</v>
      </c>
      <c r="Y36" s="99">
        <v>296</v>
      </c>
      <c r="Z36" s="100"/>
      <c r="AA36" s="79">
        <f t="shared" si="5"/>
        <v>7617</v>
      </c>
    </row>
    <row r="37" spans="1:27" ht="24.95" customHeight="1" x14ac:dyDescent="0.2">
      <c r="A37" s="97" t="s">
        <v>43</v>
      </c>
      <c r="B37" s="98">
        <v>1180.3</v>
      </c>
      <c r="C37" s="99">
        <v>789.9</v>
      </c>
      <c r="D37" s="99">
        <v>944.1</v>
      </c>
      <c r="E37" s="99">
        <v>965.2</v>
      </c>
      <c r="F37" s="99">
        <v>1040.5</v>
      </c>
      <c r="G37" s="99">
        <v>1308</v>
      </c>
      <c r="H37" s="99">
        <v>1295</v>
      </c>
      <c r="I37" s="99">
        <v>1092.4000000000001</v>
      </c>
      <c r="J37" s="99">
        <v>450</v>
      </c>
      <c r="K37" s="99">
        <v>450</v>
      </c>
      <c r="L37" s="99">
        <v>450</v>
      </c>
      <c r="M37" s="99"/>
      <c r="N37" s="99"/>
      <c r="O37" s="99"/>
      <c r="P37" s="99"/>
      <c r="Q37" s="99"/>
      <c r="R37" s="99">
        <v>450</v>
      </c>
      <c r="S37" s="99">
        <v>56.3</v>
      </c>
      <c r="T37" s="99">
        <v>659.1</v>
      </c>
      <c r="U37" s="99">
        <v>1274.5999999999999</v>
      </c>
      <c r="V37" s="99">
        <v>1251.2</v>
      </c>
      <c r="W37" s="99">
        <v>1108.5</v>
      </c>
      <c r="X37" s="99">
        <v>1148.8</v>
      </c>
      <c r="Y37" s="99">
        <v>528</v>
      </c>
      <c r="Z37" s="100"/>
      <c r="AA37" s="79">
        <f t="shared" si="5"/>
        <v>16441.900000000001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35</v>
      </c>
      <c r="J38" s="99">
        <v>166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>
        <v>38</v>
      </c>
      <c r="T38" s="99"/>
      <c r="U38" s="99"/>
      <c r="V38" s="99"/>
      <c r="W38" s="99"/>
      <c r="X38" s="99"/>
      <c r="Y38" s="99"/>
      <c r="Z38" s="100"/>
      <c r="AA38" s="79">
        <f t="shared" si="5"/>
        <v>1567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1699.3</v>
      </c>
      <c r="C40" s="88">
        <f t="shared" ref="C40:Z40" si="6">IF(LEN(C$2)&gt;0,SUM(C35:C39),"")</f>
        <v>1314.9</v>
      </c>
      <c r="D40" s="88">
        <f t="shared" si="6"/>
        <v>1499.1</v>
      </c>
      <c r="E40" s="88">
        <f t="shared" si="6"/>
        <v>1520.2</v>
      </c>
      <c r="F40" s="88">
        <f t="shared" si="6"/>
        <v>1595.5</v>
      </c>
      <c r="G40" s="88">
        <f t="shared" si="6"/>
        <v>1863</v>
      </c>
      <c r="H40" s="88">
        <f t="shared" si="6"/>
        <v>1845</v>
      </c>
      <c r="I40" s="88">
        <f t="shared" si="6"/>
        <v>1677.4</v>
      </c>
      <c r="J40" s="88">
        <f t="shared" si="6"/>
        <v>1166</v>
      </c>
      <c r="K40" s="88">
        <f t="shared" si="6"/>
        <v>1166</v>
      </c>
      <c r="L40" s="88">
        <f t="shared" si="6"/>
        <v>1154</v>
      </c>
      <c r="M40" s="88">
        <f t="shared" si="6"/>
        <v>622</v>
      </c>
      <c r="N40" s="88">
        <f t="shared" si="6"/>
        <v>561</v>
      </c>
      <c r="O40" s="88">
        <f t="shared" si="6"/>
        <v>596</v>
      </c>
      <c r="P40" s="88">
        <f t="shared" si="6"/>
        <v>606</v>
      </c>
      <c r="Q40" s="88">
        <f t="shared" si="6"/>
        <v>623</v>
      </c>
      <c r="R40" s="88">
        <f t="shared" si="6"/>
        <v>1155</v>
      </c>
      <c r="S40" s="88">
        <f t="shared" si="6"/>
        <v>658.3</v>
      </c>
      <c r="T40" s="88">
        <f t="shared" si="6"/>
        <v>1183.0999999999999</v>
      </c>
      <c r="U40" s="88">
        <f t="shared" si="6"/>
        <v>1758.6</v>
      </c>
      <c r="V40" s="88">
        <f t="shared" si="6"/>
        <v>1744.2</v>
      </c>
      <c r="W40" s="88">
        <f t="shared" si="6"/>
        <v>1600.5</v>
      </c>
      <c r="X40" s="88">
        <f t="shared" si="6"/>
        <v>1661.8</v>
      </c>
      <c r="Y40" s="88">
        <f t="shared" si="6"/>
        <v>1024</v>
      </c>
      <c r="Z40" s="89" t="str">
        <f t="shared" si="6"/>
        <v/>
      </c>
      <c r="AA40" s="90">
        <f t="shared" si="5"/>
        <v>30293.899999999998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1180.3</v>
      </c>
      <c r="C45" s="99">
        <v>789.9</v>
      </c>
      <c r="D45" s="99">
        <v>944.1</v>
      </c>
      <c r="E45" s="99">
        <v>965.2</v>
      </c>
      <c r="F45" s="99">
        <v>1040.5</v>
      </c>
      <c r="G45" s="99">
        <v>1308</v>
      </c>
      <c r="H45" s="99">
        <v>1295</v>
      </c>
      <c r="I45" s="99">
        <v>1092.4000000000001</v>
      </c>
      <c r="J45" s="99">
        <v>450</v>
      </c>
      <c r="K45" s="99">
        <v>450</v>
      </c>
      <c r="L45" s="99">
        <v>450</v>
      </c>
      <c r="M45" s="99"/>
      <c r="N45" s="99"/>
      <c r="O45" s="99"/>
      <c r="P45" s="99"/>
      <c r="Q45" s="99"/>
      <c r="R45" s="99">
        <v>450</v>
      </c>
      <c r="S45" s="99">
        <v>56.3</v>
      </c>
      <c r="T45" s="99">
        <v>659.1</v>
      </c>
      <c r="U45" s="99">
        <v>1274.5999999999999</v>
      </c>
      <c r="V45" s="99">
        <v>1251.2</v>
      </c>
      <c r="W45" s="99">
        <v>1108.5</v>
      </c>
      <c r="X45" s="99">
        <v>1148.8</v>
      </c>
      <c r="Y45" s="99">
        <v>528</v>
      </c>
      <c r="Z45" s="100"/>
      <c r="AA45" s="79">
        <f t="shared" si="7"/>
        <v>16441.900000000001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130</v>
      </c>
      <c r="C48" s="99">
        <v>123</v>
      </c>
      <c r="D48" s="99">
        <v>110</v>
      </c>
      <c r="E48" s="99">
        <v>103</v>
      </c>
      <c r="F48" s="99">
        <v>107</v>
      </c>
      <c r="G48" s="99">
        <v>126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3399</v>
      </c>
    </row>
    <row r="49" spans="1:27" ht="30" customHeight="1" thickBot="1" x14ac:dyDescent="0.25">
      <c r="A49" s="86" t="s">
        <v>49</v>
      </c>
      <c r="B49" s="87">
        <f>IF(LEN(B$2)&gt;0,SUM(B43:B48),"")</f>
        <v>1310.3</v>
      </c>
      <c r="C49" s="88">
        <f t="shared" ref="C49:Z49" si="8">IF(LEN(C$2)&gt;0,SUM(C43:C48),"")</f>
        <v>912.9</v>
      </c>
      <c r="D49" s="88">
        <f t="shared" si="8"/>
        <v>1054.0999999999999</v>
      </c>
      <c r="E49" s="88">
        <f t="shared" si="8"/>
        <v>1068.2</v>
      </c>
      <c r="F49" s="88">
        <f t="shared" si="8"/>
        <v>1147.5</v>
      </c>
      <c r="G49" s="88">
        <f t="shared" si="8"/>
        <v>1434</v>
      </c>
      <c r="H49" s="88">
        <f t="shared" si="8"/>
        <v>1445</v>
      </c>
      <c r="I49" s="88">
        <f t="shared" si="8"/>
        <v>1242.4000000000001</v>
      </c>
      <c r="J49" s="88">
        <f t="shared" si="8"/>
        <v>600</v>
      </c>
      <c r="K49" s="88">
        <f t="shared" si="8"/>
        <v>600</v>
      </c>
      <c r="L49" s="88">
        <f t="shared" si="8"/>
        <v>600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600</v>
      </c>
      <c r="S49" s="88">
        <f t="shared" si="8"/>
        <v>206.3</v>
      </c>
      <c r="T49" s="88">
        <f t="shared" si="8"/>
        <v>809.1</v>
      </c>
      <c r="U49" s="88">
        <f t="shared" si="8"/>
        <v>1424.6</v>
      </c>
      <c r="V49" s="88">
        <f t="shared" si="8"/>
        <v>1401.2</v>
      </c>
      <c r="W49" s="88">
        <f t="shared" si="8"/>
        <v>1258.5</v>
      </c>
      <c r="X49" s="88">
        <f t="shared" si="8"/>
        <v>1298.8</v>
      </c>
      <c r="Y49" s="88">
        <f t="shared" si="8"/>
        <v>678</v>
      </c>
      <c r="Z49" s="89" t="str">
        <f t="shared" si="8"/>
        <v/>
      </c>
      <c r="AA49" s="90">
        <f t="shared" si="7"/>
        <v>19840.899999999998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8060.491</v>
      </c>
      <c r="C52" s="88">
        <f t="shared" ref="C52:Z52" si="10">IF(LEN(C$2)&gt;0,SUM(C10:C15)+C26+C40,"")</f>
        <v>7379.6620000000003</v>
      </c>
      <c r="D52" s="88">
        <f t="shared" si="10"/>
        <v>7356.8529999999992</v>
      </c>
      <c r="E52" s="88">
        <f t="shared" si="10"/>
        <v>7245.9129999999996</v>
      </c>
      <c r="F52" s="88">
        <f t="shared" si="10"/>
        <v>7285.3549999999996</v>
      </c>
      <c r="G52" s="88">
        <f t="shared" si="10"/>
        <v>7536.8409999999994</v>
      </c>
      <c r="H52" s="88">
        <f t="shared" si="10"/>
        <v>7714.9719999999998</v>
      </c>
      <c r="I52" s="88">
        <f t="shared" si="10"/>
        <v>8053.5190000000002</v>
      </c>
      <c r="J52" s="88">
        <f t="shared" si="10"/>
        <v>7940.3150000000005</v>
      </c>
      <c r="K52" s="88">
        <f t="shared" si="10"/>
        <v>8267.7829999999994</v>
      </c>
      <c r="L52" s="88">
        <f t="shared" si="10"/>
        <v>8444.2789999999986</v>
      </c>
      <c r="M52" s="88">
        <f t="shared" si="10"/>
        <v>8190.7670000000007</v>
      </c>
      <c r="N52" s="88">
        <f t="shared" si="10"/>
        <v>8323.8449999999993</v>
      </c>
      <c r="O52" s="88">
        <f t="shared" si="10"/>
        <v>8364.018</v>
      </c>
      <c r="P52" s="88">
        <f t="shared" si="10"/>
        <v>8288.6929999999993</v>
      </c>
      <c r="Q52" s="88">
        <f t="shared" si="10"/>
        <v>8251.3730000000014</v>
      </c>
      <c r="R52" s="88">
        <f t="shared" si="10"/>
        <v>8860.9639999999999</v>
      </c>
      <c r="S52" s="88">
        <f t="shared" si="10"/>
        <v>8372.1620000000003</v>
      </c>
      <c r="T52" s="88">
        <f t="shared" si="10"/>
        <v>8835.8060000000005</v>
      </c>
      <c r="U52" s="88">
        <f t="shared" si="10"/>
        <v>9346.1750000000011</v>
      </c>
      <c r="V52" s="88">
        <f t="shared" si="10"/>
        <v>9216.4620000000014</v>
      </c>
      <c r="W52" s="88">
        <f t="shared" si="10"/>
        <v>8716.7630000000008</v>
      </c>
      <c r="X52" s="88">
        <f t="shared" si="10"/>
        <v>8437.0139999999992</v>
      </c>
      <c r="Y52" s="88">
        <f t="shared" si="10"/>
        <v>7457.2819999999992</v>
      </c>
      <c r="Z52" s="89" t="str">
        <f t="shared" si="10"/>
        <v/>
      </c>
      <c r="AA52" s="104">
        <f>SUM(B52:Z52)</f>
        <v>195947.30700000003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1180.3</v>
      </c>
      <c r="C4" s="18">
        <v>789.9</v>
      </c>
      <c r="D4" s="18">
        <v>944.1</v>
      </c>
      <c r="E4" s="18">
        <v>965.2</v>
      </c>
      <c r="F4" s="18">
        <v>1040.5</v>
      </c>
      <c r="G4" s="18">
        <v>1308</v>
      </c>
      <c r="H4" s="18">
        <v>1295</v>
      </c>
      <c r="I4" s="18">
        <v>1092.4000000000001</v>
      </c>
      <c r="J4" s="18">
        <v>450</v>
      </c>
      <c r="K4" s="18">
        <v>450</v>
      </c>
      <c r="L4" s="18">
        <v>450</v>
      </c>
      <c r="M4" s="18">
        <v>-85.2</v>
      </c>
      <c r="N4" s="18">
        <v>-200</v>
      </c>
      <c r="O4" s="18">
        <v>-200</v>
      </c>
      <c r="P4" s="18">
        <v>-200</v>
      </c>
      <c r="Q4" s="18">
        <v>-200</v>
      </c>
      <c r="R4" s="18">
        <v>450</v>
      </c>
      <c r="S4" s="18">
        <v>56.3</v>
      </c>
      <c r="T4" s="18">
        <v>659.1</v>
      </c>
      <c r="U4" s="18">
        <v>1274.5999999999999</v>
      </c>
      <c r="V4" s="18">
        <v>1251.2</v>
      </c>
      <c r="W4" s="18">
        <v>1108.5</v>
      </c>
      <c r="X4" s="18">
        <v>1148.8</v>
      </c>
      <c r="Y4" s="18">
        <v>528</v>
      </c>
      <c r="Z4" s="19"/>
      <c r="AA4" s="111">
        <f>SUM(B4:Z4)</f>
        <v>15556.699999999999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102.87</v>
      </c>
      <c r="C7" s="117">
        <v>102.32</v>
      </c>
      <c r="D7" s="117">
        <v>101.61</v>
      </c>
      <c r="E7" s="117">
        <v>98.7</v>
      </c>
      <c r="F7" s="117">
        <v>98.59</v>
      </c>
      <c r="G7" s="117">
        <v>97.53</v>
      </c>
      <c r="H7" s="117">
        <v>83.94</v>
      </c>
      <c r="I7" s="117">
        <v>61.82</v>
      </c>
      <c r="J7" s="117">
        <v>-0.01</v>
      </c>
      <c r="K7" s="117">
        <v>-0.95</v>
      </c>
      <c r="L7" s="117">
        <v>-1</v>
      </c>
      <c r="M7" s="117">
        <v>-1</v>
      </c>
      <c r="N7" s="117">
        <v>-1</v>
      </c>
      <c r="O7" s="117">
        <v>-1</v>
      </c>
      <c r="P7" s="117">
        <v>-0.88</v>
      </c>
      <c r="Q7" s="117">
        <v>-0.46</v>
      </c>
      <c r="R7" s="117">
        <v>0</v>
      </c>
      <c r="S7" s="117">
        <v>76.489999999999995</v>
      </c>
      <c r="T7" s="117">
        <v>149.74</v>
      </c>
      <c r="U7" s="117">
        <v>124.9</v>
      </c>
      <c r="V7" s="117">
        <v>131.66</v>
      </c>
      <c r="W7" s="117">
        <v>133.91999999999999</v>
      </c>
      <c r="X7" s="117">
        <v>117.73</v>
      </c>
      <c r="Y7" s="117">
        <v>95.18</v>
      </c>
      <c r="Z7" s="118"/>
      <c r="AA7" s="119">
        <f>IF(SUM(B7:Z7)&lt;&gt;0,AVERAGEIF(B7:Z7,"&lt;&gt;"""),"")</f>
        <v>65.44583333333334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85.2</v>
      </c>
      <c r="N13" s="129">
        <v>200</v>
      </c>
      <c r="O13" s="129">
        <v>200</v>
      </c>
      <c r="P13" s="129">
        <v>200</v>
      </c>
      <c r="Q13" s="129">
        <v>200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885.2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85.2</v>
      </c>
      <c r="N16" s="135">
        <f t="shared" si="1"/>
        <v>200</v>
      </c>
      <c r="O16" s="135">
        <f t="shared" si="1"/>
        <v>200</v>
      </c>
      <c r="P16" s="135">
        <f t="shared" si="1"/>
        <v>200</v>
      </c>
      <c r="Q16" s="135">
        <f t="shared" si="1"/>
        <v>200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885.2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1180.3</v>
      </c>
      <c r="C21" s="129">
        <v>789.9</v>
      </c>
      <c r="D21" s="129">
        <v>944.1</v>
      </c>
      <c r="E21" s="129">
        <v>965.2</v>
      </c>
      <c r="F21" s="129">
        <v>1040.5</v>
      </c>
      <c r="G21" s="129">
        <v>1308</v>
      </c>
      <c r="H21" s="129">
        <v>1295</v>
      </c>
      <c r="I21" s="129">
        <v>1092.4000000000001</v>
      </c>
      <c r="J21" s="129">
        <v>450</v>
      </c>
      <c r="K21" s="129">
        <v>450</v>
      </c>
      <c r="L21" s="129">
        <v>450</v>
      </c>
      <c r="M21" s="129"/>
      <c r="N21" s="129"/>
      <c r="O21" s="129"/>
      <c r="P21" s="129"/>
      <c r="Q21" s="129"/>
      <c r="R21" s="129">
        <v>450</v>
      </c>
      <c r="S21" s="129">
        <v>56.3</v>
      </c>
      <c r="T21" s="129">
        <v>659.1</v>
      </c>
      <c r="U21" s="129">
        <v>1274.5999999999999</v>
      </c>
      <c r="V21" s="129">
        <v>1251.2</v>
      </c>
      <c r="W21" s="129">
        <v>1108.5</v>
      </c>
      <c r="X21" s="129">
        <v>1148.8</v>
      </c>
      <c r="Y21" s="130">
        <v>528</v>
      </c>
      <c r="Z21" s="131"/>
      <c r="AA21" s="132">
        <f t="shared" si="2"/>
        <v>16441.900000000001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1180.3</v>
      </c>
      <c r="C24" s="135">
        <f t="shared" si="3"/>
        <v>789.9</v>
      </c>
      <c r="D24" s="135">
        <f t="shared" si="3"/>
        <v>944.1</v>
      </c>
      <c r="E24" s="135">
        <f t="shared" si="3"/>
        <v>965.2</v>
      </c>
      <c r="F24" s="135">
        <f t="shared" si="3"/>
        <v>1040.5</v>
      </c>
      <c r="G24" s="135">
        <f t="shared" si="3"/>
        <v>1308</v>
      </c>
      <c r="H24" s="135">
        <f t="shared" si="3"/>
        <v>1295</v>
      </c>
      <c r="I24" s="135">
        <f t="shared" si="3"/>
        <v>1092.4000000000001</v>
      </c>
      <c r="J24" s="135">
        <f t="shared" si="3"/>
        <v>450</v>
      </c>
      <c r="K24" s="135">
        <f t="shared" si="3"/>
        <v>450</v>
      </c>
      <c r="L24" s="135">
        <f t="shared" si="3"/>
        <v>450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450</v>
      </c>
      <c r="S24" s="135">
        <f t="shared" si="3"/>
        <v>56.3</v>
      </c>
      <c r="T24" s="135">
        <f t="shared" si="3"/>
        <v>659.1</v>
      </c>
      <c r="U24" s="135">
        <f t="shared" si="3"/>
        <v>1274.5999999999999</v>
      </c>
      <c r="V24" s="135">
        <f t="shared" si="3"/>
        <v>1251.2</v>
      </c>
      <c r="W24" s="135">
        <f t="shared" si="3"/>
        <v>1108.5</v>
      </c>
      <c r="X24" s="135">
        <f t="shared" si="3"/>
        <v>1148.8</v>
      </c>
      <c r="Y24" s="135">
        <f t="shared" si="3"/>
        <v>528</v>
      </c>
      <c r="Z24" s="136" t="str">
        <f t="shared" si="3"/>
        <v/>
      </c>
      <c r="AA24" s="90">
        <f t="shared" si="2"/>
        <v>16441.900000000001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2025-08-08T11:10:32Z</dcterms:created>
  <dcterms:modified xsi:type="dcterms:W3CDTF">2025-08-08T11:10:34Z</dcterms:modified>
</cp:coreProperties>
</file>