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MaDaM\TmpFiles\"/>
    </mc:Choice>
  </mc:AlternateContent>
  <bookViews>
    <workbookView xWindow="0" yWindow="0" windowWidth="28800" windowHeight="12030"/>
  </bookViews>
  <sheets>
    <sheet name="SPOT_Summary (SELL)" sheetId="4" r:id="rId1"/>
    <sheet name="SPOT_Summary (BUY)" sheetId="5" r:id="rId2"/>
    <sheet name="MKT_Coupling" sheetId="6" r:id="rId3"/>
    <sheet name="Summary_Chart (SELL)" sheetId="7" r:id="rId4"/>
    <sheet name="Summary_Chart (BUY)" sheetId="8" r:id="rId5"/>
  </sheets>
  <definedNames>
    <definedName name="BRD_EXP_NAMES_DAM_CPL">MKT_Coupling!$A$20:$A$24</definedName>
    <definedName name="BRD_EXP_NAMES_SUM_BUY">'SPOT_Summary (BUY)'!$A$37:$A$41</definedName>
    <definedName name="BRD_EXP_NAMES_SUM_BUY_CPL">'SPOT_Summary (BUY)'!$A$45:$A$50</definedName>
    <definedName name="BRD_EXP_VALUES_DAM_CPL">MKT_Coupling!$B$20:$CW$24</definedName>
    <definedName name="BRD_EXP_VALUES_SUM_BUY">'SPOT_Summary (BUY)'!$B$37:$CW$41</definedName>
    <definedName name="BRD_EXP_VALUES_SUM_BUY_CPL">'SPOT_Summary (BUY)'!$B$45:$CW$50</definedName>
    <definedName name="BRD_IMP_NAMES_DAM_CPL">MKT_Coupling!$A$12:$A$16</definedName>
    <definedName name="BRD_IMP_NAMES_SUM_SELL">'SPOT_Summary (SELL)'!$A$37:$A$41</definedName>
    <definedName name="BRD_IMP_NAMES_SUM_SELL_CPL">'SPOT_Summary (SELL)'!$A$45:$A$50</definedName>
    <definedName name="BRD_IMP_VALUES_DAM_CPL">MKT_Coupling!$B$12:$CW$16</definedName>
    <definedName name="BRD_IMP_VALUES_SUM_SELL">'SPOT_Summary (SELL)'!$B$37:$CW$41</definedName>
    <definedName name="BRD_IMP_VALUES_SUM_SELL_CPL">'SPOT_Summary (SELL)'!$B$45:$CW$50</definedName>
    <definedName name="BUY_ORDERS_NAMES_SUM_BUY">'SPOT_Summary (BUY)'!$A$31:$A$33</definedName>
    <definedName name="BUY_ORDERS_VALUES_SUM_BUY">'SPOT_Summary (BUY)'!$B$31:$CW$33</definedName>
    <definedName name="DAM_CPL_PUB_TIME">MKT_Coupling!$D$1</definedName>
    <definedName name="DEM_UNITS_CRT_VALUES_SUM_BUY">'SPOT_Summary (BUY)'!$B$26:$CW$26</definedName>
    <definedName name="DEM_UNITS_CRT_VALUES_SUM_SELL">'SPOT_Summary (SELL)'!$B$26:$CW$26</definedName>
    <definedName name="DEM_UNITS_DRS_VALUES_SUM_BUY">'SPOT_Summary (BUY)'!$B$27:$CW$27</definedName>
    <definedName name="DEM_UNITS_DRS_VALUES_SUM_SELL">'SPOT_Summary (SELL)'!$B$27:$CW$27</definedName>
    <definedName name="DEM_UNITS_HVL_VALUES_SUM_BUY">'SPOT_Summary (BUY)'!$B$21:$CW$21</definedName>
    <definedName name="DEM_UNITS_HVL_VALUES_SUM_SELL">'SPOT_Summary (SELL)'!$B$21:$CW$21</definedName>
    <definedName name="DEM_UNITS_LVL_VALUES_SUM_BUY">'SPOT_Summary (BUY)'!$B$23:$CW$23</definedName>
    <definedName name="DEM_UNITS_LVL_VALUES_SUM_SELL">'SPOT_Summary (SELL)'!$B$23:$CW$23</definedName>
    <definedName name="DEM_UNITS_MVL_VALUES_SUM_BUY">'SPOT_Summary (BUY)'!$B$22:$CW$22</definedName>
    <definedName name="DEM_UNITS_MVL_VALUES_SUM_SELL">'SPOT_Summary (SELL)'!$B$22:$CW$22</definedName>
    <definedName name="DEM_UNITS_PMP_VALUES_SUM_BUY">'SPOT_Summary (BUY)'!$B$24:$CW$24</definedName>
    <definedName name="DEM_UNITS_PMP_VALUES_SUM_SELL">'SPOT_Summary (SELL)'!$B$24:$CW$24</definedName>
    <definedName name="DEM_UNITS_SLL_VALUES_SUM_BUY">'SPOT_Summary (BUY)'!$B$25:$CW$25</definedName>
    <definedName name="DEM_UNITS_SLL_VALUES_SUM_SELL">'SPOT_Summary (SELL)'!$B$25:$CW$25</definedName>
    <definedName name="DEMAND_NAMES_SUM_BUY">'SPOT_Summary (BUY)'!$A$21:$A$27</definedName>
    <definedName name="DEMAND_NAMES_SUM_SELL">'SPOT_Summary (SELL)'!$A$21:$A$27</definedName>
    <definedName name="DEMAND_VALUES_SUM_BUY">'SPOT_Summary (BUY)'!$B$21:$CW$27</definedName>
    <definedName name="DEMAND_VALUES_SUM_SELL">'SPOT_Summary (SELL)'!$B$21:$CW$27</definedName>
    <definedName name="GR_MAINLAND_MCP_DAM_CPL">MKT_Coupling!$B$8:$CW$8</definedName>
    <definedName name="GR_MAINLAND_MCP_DAM_CPL_60MIN">MKT_Coupling!$B$9:$CW$9</definedName>
    <definedName name="GR_MAINLAND_MCP_SUM_BUY">'SPOT_Summary (BUY)'!$B$8:$CW$8</definedName>
    <definedName name="GR_MAINLAND_MCP_SUM_BUY_60MIN">'SPOT_Summary (BUY)'!$B$9:$CW$9</definedName>
    <definedName name="GR_MAINLAND_MCP_SUM_SELL">'SPOT_Summary (SELL)'!$B$8:$CW$8</definedName>
    <definedName name="GR_MAINLAND_MCP_SUM_SELL_60MIN">'SPOT_Summary (SELL)'!$B$9:$CW$9</definedName>
    <definedName name="HRs_MKT_DAM_COUPLING">MKT_Coupling!$B$2:$CW$2</definedName>
    <definedName name="HRs_MKT_SUM_BUY">'SPOT_Summary (BUY)'!$B$2:$CW$2</definedName>
    <definedName name="HRs_MKT_SUM_SELL">'SPOT_Summary (SELL)'!$B$2:$CW$2</definedName>
    <definedName name="MKT_DAM_COUPLING_DELIVERY_DAY">MKT_Coupling!$A$3</definedName>
    <definedName name="MKT_DAM_COUPLING_TITLE">MKT_Coupling!$A$1</definedName>
    <definedName name="MKT_SUM_BUY_DELIVERY_DAY">'SPOT_Summary (BUY)'!$A$3</definedName>
    <definedName name="MKT_SUM_BUY_TITLE">'SPOT_Summary (BUY)'!$A$1</definedName>
    <definedName name="MKT_SUM_SELL_DELIVERY_DAY">'SPOT_Summary (SELL)'!$A$3</definedName>
    <definedName name="MKT_SUM_SELL_TITLE">'SPOT_Summary (SELL)'!$A$1</definedName>
    <definedName name="MTUs_MKT_DAM_COUPLING">MKT_Coupling!$B$3:$CW$3</definedName>
    <definedName name="MTUs_MKT_SUM_BUY">'SPOT_Summary (BUY)'!$B$3:$CW$3</definedName>
    <definedName name="MTUs_MKT_SUM_SELL">'SPOT_Summary (SELL)'!$B$3:$CW$3</definedName>
    <definedName name="NET_POSITION_GR_MAINLAND_DAM_CPL">MKT_Coupling!$B$5:$CW$5</definedName>
    <definedName name="_xlnm.Print_Area" localSheetId="2">MKT_Coupling!$A$1:$CX$25</definedName>
    <definedName name="_xlnm.Print_Area" localSheetId="1">'SPOT_Summary (BUY)'!$A$1:$CX$54</definedName>
    <definedName name="_xlnm.Print_Area" localSheetId="0">'SPOT_Summary (SELL)'!$A$1:$CX$54</definedName>
    <definedName name="_xlnm.Print_Titles" localSheetId="2">MKT_Coupling!$A:$A,MKT_Coupling!$1:$3</definedName>
    <definedName name="_xlnm.Print_Titles" localSheetId="1">'SPOT_Summary (BUY)'!$A:$A,'SPOT_Summary (BUY)'!$1:$3</definedName>
    <definedName name="_xlnm.Print_Titles" localSheetId="0">'SPOT_Summary (SELL)'!$A:$A,'SPOT_Summary (SELL)'!$1:$3</definedName>
    <definedName name="SELL_ORDERS_NAMES_SUM_SELL">'SPOT_Summary (SELL)'!$A$31:$A$33</definedName>
    <definedName name="SELL_ORDERS_VALUES_SUM_SELL">'SPOT_Summary (SELL)'!$B$31:$CW$33</definedName>
    <definedName name="TOT_DEMAND_GR_MAINLAND_SUM_BUY">'SPOT_Summary (BUY)'!$B$5:$CW$5</definedName>
    <definedName name="TOT_SUM_BUY_PUB_TIME">'SPOT_Summary (BUY)'!$C$1</definedName>
    <definedName name="TOT_SUM_SELL_PUB_TIME">'SPOT_Summary (SELL)'!$C$1</definedName>
    <definedName name="TOT_SUPPLY_GR_MAINLAND_SUM_SELL">'SPOT_Summary (SELL)'!$B$5:$CW$5</definedName>
    <definedName name="UNITS_BESS_VALUES_SUM_BUY">'SPOT_Summary (BUY)'!$B$17:$CW$17</definedName>
    <definedName name="UNITS_BESS_VALUES_SUM_SELL">'SPOT_Summary (SELL)'!$B$17:$CW$17</definedName>
    <definedName name="UNITS_CRT_VALUES_SUM_BUY">'SPOT_Summary (BUY)'!$B$12:$CW$12</definedName>
    <definedName name="UNITS_CRT_VALUES_SUM_SELL">'SPOT_Summary (SELL)'!$B$12:$CW$12</definedName>
    <definedName name="UNITS_CRTRES_VALUES_SUM_BUY">'SPOT_Summary (BUY)'!$B$16:$CW$16</definedName>
    <definedName name="UNITS_CRTRES_VALUES_SUM_SELL">'SPOT_Summary (SELL)'!$B$16:$CW$16</definedName>
    <definedName name="UNITS_GAS_VALUES_SUM_BUY">'SPOT_Summary (BUY)'!$B$13:$CW$13</definedName>
    <definedName name="UNITS_GAS_VALUES_SUM_SELL">'SPOT_Summary (SELL)'!$B$13:$CW$13</definedName>
    <definedName name="UNITS_HDR_VALUES_SUM_BUY">'SPOT_Summary (BUY)'!$B$14:$CW$14</definedName>
    <definedName name="UNITS_HDR_VALUES_SUM_SELL">'SPOT_Summary (SELL)'!$B$14:$CW$14</definedName>
    <definedName name="UNITS_IMP_VALUES_SUM_SELL">'SPOT_Summary (SELL)'!$B$42:$CW$42</definedName>
    <definedName name="UNITS_LIG_VALUES_SUM_BUY">'SPOT_Summary (BUY)'!$B$11:$CW$11</definedName>
    <definedName name="UNITS_LIG_VALUES_SUM_SELL">'SPOT_Summary (SELL)'!$B$11:$CW$11</definedName>
    <definedName name="UNITS_NAMES_SUM_BUY">'SPOT_Summary (BUY)'!$A$11:$A$17</definedName>
    <definedName name="UNITS_NAMES_SUM_SELL">'SPOT_Summary (SELL)'!$A$11:$A$17</definedName>
    <definedName name="UNITS_RES_VALUES_SUM_BUY">'SPOT_Summary (BUY)'!$B$15:$CW$15</definedName>
    <definedName name="UNITS_RES_VALUES_SUM_SELL">'SPOT_Summary (SELL)'!$B$15:$CW$15</definedName>
    <definedName name="UNITS_VALUES_SUM_BUY">'SPOT_Summary (BUY)'!$B$11:$CW$17</definedName>
    <definedName name="UNITS_VALUES_SUM_SELL">'SPOT_Summary (SELL)'!$B$11:$CW$17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X20" i="6" l="1" a="1"/>
  <c r="CX20" i="6"/>
  <c r="CX21" i="6" a="1"/>
  <c r="CX21" i="6"/>
  <c r="CX22" i="6" a="1"/>
  <c r="CX23" i="6" a="1"/>
  <c r="CX24" i="6" a="1"/>
  <c r="CX22" i="6"/>
  <c r="CX23" i="6"/>
  <c r="CX24" i="6"/>
  <c r="CX25" i="6"/>
  <c r="CW25" i="6"/>
  <c r="CV25" i="6"/>
  <c r="CU25" i="6"/>
  <c r="CT25" i="6"/>
  <c r="CS25" i="6"/>
  <c r="CR25" i="6"/>
  <c r="CQ25" i="6"/>
  <c r="CP25" i="6"/>
  <c r="CO25" i="6"/>
  <c r="CN25" i="6"/>
  <c r="CM25" i="6"/>
  <c r="CL25" i="6"/>
  <c r="CK25" i="6"/>
  <c r="CJ25" i="6"/>
  <c r="CI25" i="6"/>
  <c r="CH25" i="6"/>
  <c r="CG25" i="6"/>
  <c r="CF25" i="6"/>
  <c r="CE25" i="6"/>
  <c r="CD25" i="6"/>
  <c r="CC25" i="6"/>
  <c r="CB25" i="6"/>
  <c r="CA25" i="6"/>
  <c r="BZ25" i="6"/>
  <c r="BY25" i="6"/>
  <c r="BX25" i="6"/>
  <c r="BW25" i="6"/>
  <c r="BV25" i="6"/>
  <c r="BU25" i="6"/>
  <c r="BT25" i="6"/>
  <c r="BS25" i="6"/>
  <c r="BR25" i="6"/>
  <c r="BQ25" i="6"/>
  <c r="BP25" i="6"/>
  <c r="BO25" i="6"/>
  <c r="BN25" i="6"/>
  <c r="BM25" i="6"/>
  <c r="BL25" i="6"/>
  <c r="BK25" i="6"/>
  <c r="BJ25" i="6"/>
  <c r="BI25" i="6"/>
  <c r="BH25" i="6"/>
  <c r="BG25" i="6"/>
  <c r="BF25" i="6"/>
  <c r="BE25" i="6"/>
  <c r="BD25" i="6"/>
  <c r="BC25" i="6"/>
  <c r="BB25" i="6"/>
  <c r="BA25" i="6"/>
  <c r="AZ25" i="6"/>
  <c r="AY25" i="6"/>
  <c r="AX25" i="6"/>
  <c r="AW25" i="6"/>
  <c r="AV25" i="6"/>
  <c r="AU25" i="6"/>
  <c r="AT25" i="6"/>
  <c r="AS25" i="6"/>
  <c r="AR25" i="6"/>
  <c r="AQ25" i="6"/>
  <c r="AP25" i="6"/>
  <c r="AO25" i="6"/>
  <c r="AN25" i="6"/>
  <c r="AM25" i="6"/>
  <c r="AL25" i="6"/>
  <c r="AK25" i="6"/>
  <c r="AJ25" i="6"/>
  <c r="AI25" i="6"/>
  <c r="AH25" i="6"/>
  <c r="AG25" i="6"/>
  <c r="AF25" i="6"/>
  <c r="AE25" i="6"/>
  <c r="AD25" i="6"/>
  <c r="AC25" i="6"/>
  <c r="AB25" i="6"/>
  <c r="AA25" i="6"/>
  <c r="Z25" i="6"/>
  <c r="Y25" i="6"/>
  <c r="X25" i="6"/>
  <c r="W25" i="6"/>
  <c r="V25" i="6"/>
  <c r="U25" i="6"/>
  <c r="T25" i="6"/>
  <c r="S25" i="6"/>
  <c r="R25" i="6"/>
  <c r="Q25" i="6"/>
  <c r="P25" i="6"/>
  <c r="O25" i="6"/>
  <c r="N25" i="6"/>
  <c r="M25" i="6"/>
  <c r="L25" i="6"/>
  <c r="K25" i="6"/>
  <c r="J25" i="6"/>
  <c r="I25" i="6"/>
  <c r="H25" i="6"/>
  <c r="G25" i="6"/>
  <c r="F25" i="6"/>
  <c r="E25" i="6"/>
  <c r="D25" i="6"/>
  <c r="C25" i="6"/>
  <c r="B25" i="6"/>
  <c r="CX12" i="6" a="1"/>
  <c r="CX12" i="6"/>
  <c r="CX13" i="6" a="1"/>
  <c r="CX13" i="6"/>
  <c r="CX14" i="6" a="1"/>
  <c r="CX15" i="6" a="1"/>
  <c r="CX16" i="6" a="1"/>
  <c r="CX14" i="6"/>
  <c r="CX15" i="6"/>
  <c r="CX16" i="6"/>
  <c r="CX17" i="6"/>
  <c r="CW17" i="6"/>
  <c r="CV17" i="6"/>
  <c r="CU17" i="6"/>
  <c r="CT17" i="6"/>
  <c r="CS17" i="6"/>
  <c r="CR17" i="6"/>
  <c r="CQ17" i="6"/>
  <c r="CP17" i="6"/>
  <c r="CO17" i="6"/>
  <c r="CN17" i="6"/>
  <c r="CM17" i="6"/>
  <c r="CL17" i="6"/>
  <c r="CK17" i="6"/>
  <c r="CJ17" i="6"/>
  <c r="CI17" i="6"/>
  <c r="CH17" i="6"/>
  <c r="CG17" i="6"/>
  <c r="CF17" i="6"/>
  <c r="CE17" i="6"/>
  <c r="CD17" i="6"/>
  <c r="CC17" i="6"/>
  <c r="CB17" i="6"/>
  <c r="CA17" i="6"/>
  <c r="BZ17" i="6"/>
  <c r="BY17" i="6"/>
  <c r="BX17" i="6"/>
  <c r="BW17" i="6"/>
  <c r="BV17" i="6"/>
  <c r="BU17" i="6"/>
  <c r="BT17" i="6"/>
  <c r="BS17" i="6"/>
  <c r="BR17" i="6"/>
  <c r="BQ17" i="6"/>
  <c r="BP17" i="6"/>
  <c r="BO17" i="6"/>
  <c r="BN17" i="6"/>
  <c r="BM17" i="6"/>
  <c r="BL17" i="6"/>
  <c r="BK17" i="6"/>
  <c r="BJ17" i="6"/>
  <c r="BI17" i="6"/>
  <c r="BH17" i="6"/>
  <c r="BG17" i="6"/>
  <c r="BF17" i="6"/>
  <c r="BE17" i="6"/>
  <c r="BD17" i="6"/>
  <c r="BC17" i="6"/>
  <c r="BB17" i="6"/>
  <c r="BA17" i="6"/>
  <c r="AZ17" i="6"/>
  <c r="AY17" i="6"/>
  <c r="AX17" i="6"/>
  <c r="AW17" i="6"/>
  <c r="AV17" i="6"/>
  <c r="AU17" i="6"/>
  <c r="AT17" i="6"/>
  <c r="AS17" i="6"/>
  <c r="AR17" i="6"/>
  <c r="AQ17" i="6"/>
  <c r="AP17" i="6"/>
  <c r="AO17" i="6"/>
  <c r="AN17" i="6"/>
  <c r="AM17" i="6"/>
  <c r="AL17" i="6"/>
  <c r="AK17" i="6"/>
  <c r="AJ17" i="6"/>
  <c r="AI17" i="6"/>
  <c r="AH17" i="6"/>
  <c r="AG17" i="6"/>
  <c r="AF17" i="6"/>
  <c r="AE17" i="6"/>
  <c r="AD17" i="6"/>
  <c r="AC17" i="6"/>
  <c r="AB17" i="6"/>
  <c r="AA17" i="6"/>
  <c r="Z17" i="6"/>
  <c r="Y17" i="6"/>
  <c r="X17" i="6"/>
  <c r="W17" i="6"/>
  <c r="V17" i="6"/>
  <c r="U17" i="6"/>
  <c r="T17" i="6"/>
  <c r="S17" i="6"/>
  <c r="R17" i="6"/>
  <c r="Q17" i="6"/>
  <c r="P17" i="6"/>
  <c r="O17" i="6"/>
  <c r="N17" i="6"/>
  <c r="M17" i="6"/>
  <c r="L17" i="6"/>
  <c r="K17" i="6"/>
  <c r="J17" i="6"/>
  <c r="I17" i="6"/>
  <c r="H17" i="6"/>
  <c r="G17" i="6"/>
  <c r="F17" i="6"/>
  <c r="E17" i="6"/>
  <c r="D17" i="6"/>
  <c r="C17" i="6"/>
  <c r="B17" i="6"/>
  <c r="CX9" i="6"/>
  <c r="CX8" i="6"/>
  <c r="CX5" i="6" a="1"/>
  <c r="CX5" i="6"/>
  <c r="CX11" i="5" a="1"/>
  <c r="CX11" i="5"/>
  <c r="CX12" i="5" a="1"/>
  <c r="CX12" i="5"/>
  <c r="CX13" i="5" a="1"/>
  <c r="CX14" i="5" a="1"/>
  <c r="CX15" i="5" a="1"/>
  <c r="CX16" i="5" a="1"/>
  <c r="CX17" i="5" a="1"/>
  <c r="CX13" i="5"/>
  <c r="CX14" i="5"/>
  <c r="CX15" i="5"/>
  <c r="CX16" i="5"/>
  <c r="CX17" i="5"/>
  <c r="CX18" i="5"/>
  <c r="CX21" i="5" a="1"/>
  <c r="CX21" i="5"/>
  <c r="CX22" i="5" a="1"/>
  <c r="CX22" i="5"/>
  <c r="CX23" i="5" a="1"/>
  <c r="CX24" i="5" a="1"/>
  <c r="CX25" i="5" a="1"/>
  <c r="CX26" i="5" a="1"/>
  <c r="CX27" i="5" a="1"/>
  <c r="CX23" i="5"/>
  <c r="CX24" i="5"/>
  <c r="CX25" i="5"/>
  <c r="CX26" i="5"/>
  <c r="CX27" i="5"/>
  <c r="CX28" i="5"/>
  <c r="CX37" i="5" a="1"/>
  <c r="CX37" i="5"/>
  <c r="CX38" i="5" a="1"/>
  <c r="CX38" i="5"/>
  <c r="CX39" i="5" a="1"/>
  <c r="CX40" i="5" a="1"/>
  <c r="CX41" i="5" a="1"/>
  <c r="CX39" i="5"/>
  <c r="CX40" i="5"/>
  <c r="CX41" i="5"/>
  <c r="CX42" i="5"/>
  <c r="CX54" i="5"/>
  <c r="CW18" i="5"/>
  <c r="CW28" i="5"/>
  <c r="CW42" i="5"/>
  <c r="CW54" i="5"/>
  <c r="CV18" i="5"/>
  <c r="CV28" i="5"/>
  <c r="CV42" i="5"/>
  <c r="CV54" i="5"/>
  <c r="CU18" i="5"/>
  <c r="CU28" i="5"/>
  <c r="CU42" i="5"/>
  <c r="CU54" i="5"/>
  <c r="CT18" i="5"/>
  <c r="CT28" i="5"/>
  <c r="CT42" i="5"/>
  <c r="CT54" i="5"/>
  <c r="CS18" i="5"/>
  <c r="CS28" i="5"/>
  <c r="CS42" i="5"/>
  <c r="CS54" i="5"/>
  <c r="CR18" i="5"/>
  <c r="CR28" i="5"/>
  <c r="CR42" i="5"/>
  <c r="CR54" i="5"/>
  <c r="CQ18" i="5"/>
  <c r="CQ28" i="5"/>
  <c r="CQ42" i="5"/>
  <c r="CQ54" i="5"/>
  <c r="CP18" i="5"/>
  <c r="CP28" i="5"/>
  <c r="CP42" i="5"/>
  <c r="CP54" i="5"/>
  <c r="CO18" i="5"/>
  <c r="CO28" i="5"/>
  <c r="CO42" i="5"/>
  <c r="CO54" i="5"/>
  <c r="CN18" i="5"/>
  <c r="CN28" i="5"/>
  <c r="CN42" i="5"/>
  <c r="CN54" i="5"/>
  <c r="CM18" i="5"/>
  <c r="CM28" i="5"/>
  <c r="CM42" i="5"/>
  <c r="CM54" i="5"/>
  <c r="CL18" i="5"/>
  <c r="CL28" i="5"/>
  <c r="CL42" i="5"/>
  <c r="CL54" i="5"/>
  <c r="CK18" i="5"/>
  <c r="CK28" i="5"/>
  <c r="CK42" i="5"/>
  <c r="CK54" i="5"/>
  <c r="CJ18" i="5"/>
  <c r="CJ28" i="5"/>
  <c r="CJ42" i="5"/>
  <c r="CJ54" i="5"/>
  <c r="CI18" i="5"/>
  <c r="CI28" i="5"/>
  <c r="CI42" i="5"/>
  <c r="CI54" i="5"/>
  <c r="CH18" i="5"/>
  <c r="CH28" i="5"/>
  <c r="CH42" i="5"/>
  <c r="CH54" i="5"/>
  <c r="CG18" i="5"/>
  <c r="CG28" i="5"/>
  <c r="CG42" i="5"/>
  <c r="CG54" i="5"/>
  <c r="CF18" i="5"/>
  <c r="CF28" i="5"/>
  <c r="CF42" i="5"/>
  <c r="CF54" i="5"/>
  <c r="CE18" i="5"/>
  <c r="CE28" i="5"/>
  <c r="CE42" i="5"/>
  <c r="CE54" i="5"/>
  <c r="CD18" i="5"/>
  <c r="CD28" i="5"/>
  <c r="CD42" i="5"/>
  <c r="CD54" i="5"/>
  <c r="CC18" i="5"/>
  <c r="CC28" i="5"/>
  <c r="CC42" i="5"/>
  <c r="CC54" i="5"/>
  <c r="CB18" i="5"/>
  <c r="CB28" i="5"/>
  <c r="CB42" i="5"/>
  <c r="CB54" i="5"/>
  <c r="CA18" i="5"/>
  <c r="CA28" i="5"/>
  <c r="CA42" i="5"/>
  <c r="CA54" i="5"/>
  <c r="BZ18" i="5"/>
  <c r="BZ28" i="5"/>
  <c r="BZ42" i="5"/>
  <c r="BZ54" i="5"/>
  <c r="BY18" i="5"/>
  <c r="BY28" i="5"/>
  <c r="BY42" i="5"/>
  <c r="BY54" i="5"/>
  <c r="BX18" i="5"/>
  <c r="BX28" i="5"/>
  <c r="BX42" i="5"/>
  <c r="BX54" i="5"/>
  <c r="BW18" i="5"/>
  <c r="BW28" i="5"/>
  <c r="BW42" i="5"/>
  <c r="BW54" i="5"/>
  <c r="BV18" i="5"/>
  <c r="BV28" i="5"/>
  <c r="BV42" i="5"/>
  <c r="BV54" i="5"/>
  <c r="BU18" i="5"/>
  <c r="BU28" i="5"/>
  <c r="BU42" i="5"/>
  <c r="BU54" i="5"/>
  <c r="BT18" i="5"/>
  <c r="BT28" i="5"/>
  <c r="BT42" i="5"/>
  <c r="BT54" i="5"/>
  <c r="BS18" i="5"/>
  <c r="BS28" i="5"/>
  <c r="BS42" i="5"/>
  <c r="BS54" i="5"/>
  <c r="BR18" i="5"/>
  <c r="BR28" i="5"/>
  <c r="BR42" i="5"/>
  <c r="BR54" i="5"/>
  <c r="BQ18" i="5"/>
  <c r="BQ28" i="5"/>
  <c r="BQ42" i="5"/>
  <c r="BQ54" i="5"/>
  <c r="BP18" i="5"/>
  <c r="BP28" i="5"/>
  <c r="BP42" i="5"/>
  <c r="BP54" i="5"/>
  <c r="BO18" i="5"/>
  <c r="BO28" i="5"/>
  <c r="BO42" i="5"/>
  <c r="BO54" i="5"/>
  <c r="BN18" i="5"/>
  <c r="BN28" i="5"/>
  <c r="BN42" i="5"/>
  <c r="BN54" i="5"/>
  <c r="BM18" i="5"/>
  <c r="BM28" i="5"/>
  <c r="BM42" i="5"/>
  <c r="BM54" i="5"/>
  <c r="BL18" i="5"/>
  <c r="BL28" i="5"/>
  <c r="BL42" i="5"/>
  <c r="BL54" i="5"/>
  <c r="BK18" i="5"/>
  <c r="BK28" i="5"/>
  <c r="BK42" i="5"/>
  <c r="BK54" i="5"/>
  <c r="BJ18" i="5"/>
  <c r="BJ28" i="5"/>
  <c r="BJ42" i="5"/>
  <c r="BJ54" i="5"/>
  <c r="BI18" i="5"/>
  <c r="BI28" i="5"/>
  <c r="BI42" i="5"/>
  <c r="BI54" i="5"/>
  <c r="BH18" i="5"/>
  <c r="BH28" i="5"/>
  <c r="BH42" i="5"/>
  <c r="BH54" i="5"/>
  <c r="BG18" i="5"/>
  <c r="BG28" i="5"/>
  <c r="BG42" i="5"/>
  <c r="BG54" i="5"/>
  <c r="BF18" i="5"/>
  <c r="BF28" i="5"/>
  <c r="BF42" i="5"/>
  <c r="BF54" i="5"/>
  <c r="BE18" i="5"/>
  <c r="BE28" i="5"/>
  <c r="BE42" i="5"/>
  <c r="BE54" i="5"/>
  <c r="BD18" i="5"/>
  <c r="BD28" i="5"/>
  <c r="BD42" i="5"/>
  <c r="BD54" i="5"/>
  <c r="BC18" i="5"/>
  <c r="BC28" i="5"/>
  <c r="BC42" i="5"/>
  <c r="BC54" i="5"/>
  <c r="BB18" i="5"/>
  <c r="BB28" i="5"/>
  <c r="BB42" i="5"/>
  <c r="BB54" i="5"/>
  <c r="BA18" i="5"/>
  <c r="BA28" i="5"/>
  <c r="BA42" i="5"/>
  <c r="BA54" i="5"/>
  <c r="AZ18" i="5"/>
  <c r="AZ28" i="5"/>
  <c r="AZ42" i="5"/>
  <c r="AZ54" i="5"/>
  <c r="AY18" i="5"/>
  <c r="AY28" i="5"/>
  <c r="AY42" i="5"/>
  <c r="AY54" i="5"/>
  <c r="AX18" i="5"/>
  <c r="AX28" i="5"/>
  <c r="AX42" i="5"/>
  <c r="AX54" i="5"/>
  <c r="AW18" i="5"/>
  <c r="AW28" i="5"/>
  <c r="AW42" i="5"/>
  <c r="AW54" i="5"/>
  <c r="AV18" i="5"/>
  <c r="AV28" i="5"/>
  <c r="AV42" i="5"/>
  <c r="AV54" i="5"/>
  <c r="AU18" i="5"/>
  <c r="AU28" i="5"/>
  <c r="AU42" i="5"/>
  <c r="AU54" i="5"/>
  <c r="AT18" i="5"/>
  <c r="AT28" i="5"/>
  <c r="AT42" i="5"/>
  <c r="AT54" i="5"/>
  <c r="AS18" i="5"/>
  <c r="AS28" i="5"/>
  <c r="AS42" i="5"/>
  <c r="AS54" i="5"/>
  <c r="AR18" i="5"/>
  <c r="AR28" i="5"/>
  <c r="AR42" i="5"/>
  <c r="AR54" i="5"/>
  <c r="AQ18" i="5"/>
  <c r="AQ28" i="5"/>
  <c r="AQ42" i="5"/>
  <c r="AQ54" i="5"/>
  <c r="AP18" i="5"/>
  <c r="AP28" i="5"/>
  <c r="AP42" i="5"/>
  <c r="AP54" i="5"/>
  <c r="AO18" i="5"/>
  <c r="AO28" i="5"/>
  <c r="AO42" i="5"/>
  <c r="AO54" i="5"/>
  <c r="AN18" i="5"/>
  <c r="AN28" i="5"/>
  <c r="AN42" i="5"/>
  <c r="AN54" i="5"/>
  <c r="AM18" i="5"/>
  <c r="AM28" i="5"/>
  <c r="AM42" i="5"/>
  <c r="AM54" i="5"/>
  <c r="AL18" i="5"/>
  <c r="AL28" i="5"/>
  <c r="AL42" i="5"/>
  <c r="AL54" i="5"/>
  <c r="AK18" i="5"/>
  <c r="AK28" i="5"/>
  <c r="AK42" i="5"/>
  <c r="AK54" i="5"/>
  <c r="AJ18" i="5"/>
  <c r="AJ28" i="5"/>
  <c r="AJ42" i="5"/>
  <c r="AJ54" i="5"/>
  <c r="AI18" i="5"/>
  <c r="AI28" i="5"/>
  <c r="AI42" i="5"/>
  <c r="AI54" i="5"/>
  <c r="AH18" i="5"/>
  <c r="AH28" i="5"/>
  <c r="AH42" i="5"/>
  <c r="AH54" i="5"/>
  <c r="AG18" i="5"/>
  <c r="AG28" i="5"/>
  <c r="AG42" i="5"/>
  <c r="AG54" i="5"/>
  <c r="AF18" i="5"/>
  <c r="AF28" i="5"/>
  <c r="AF42" i="5"/>
  <c r="AF54" i="5"/>
  <c r="AE18" i="5"/>
  <c r="AE28" i="5"/>
  <c r="AE42" i="5"/>
  <c r="AE54" i="5"/>
  <c r="AD18" i="5"/>
  <c r="AD28" i="5"/>
  <c r="AD42" i="5"/>
  <c r="AD54" i="5"/>
  <c r="AC18" i="5"/>
  <c r="AC28" i="5"/>
  <c r="AC42" i="5"/>
  <c r="AC54" i="5"/>
  <c r="AB18" i="5"/>
  <c r="AB28" i="5"/>
  <c r="AB42" i="5"/>
  <c r="AB54" i="5"/>
  <c r="AA18" i="5"/>
  <c r="AA28" i="5"/>
  <c r="AA42" i="5"/>
  <c r="AA54" i="5"/>
  <c r="Z18" i="5"/>
  <c r="Z28" i="5"/>
  <c r="Z42" i="5"/>
  <c r="Z54" i="5"/>
  <c r="Y18" i="5"/>
  <c r="Y28" i="5"/>
  <c r="Y42" i="5"/>
  <c r="Y54" i="5"/>
  <c r="X18" i="5"/>
  <c r="X28" i="5"/>
  <c r="X42" i="5"/>
  <c r="X54" i="5"/>
  <c r="W18" i="5"/>
  <c r="W28" i="5"/>
  <c r="W42" i="5"/>
  <c r="W54" i="5"/>
  <c r="V18" i="5"/>
  <c r="V28" i="5"/>
  <c r="V42" i="5"/>
  <c r="V54" i="5"/>
  <c r="U18" i="5"/>
  <c r="U28" i="5"/>
  <c r="U42" i="5"/>
  <c r="U54" i="5"/>
  <c r="T18" i="5"/>
  <c r="T28" i="5"/>
  <c r="T42" i="5"/>
  <c r="T54" i="5"/>
  <c r="S18" i="5"/>
  <c r="S28" i="5"/>
  <c r="S42" i="5"/>
  <c r="S54" i="5"/>
  <c r="R18" i="5"/>
  <c r="R28" i="5"/>
  <c r="R42" i="5"/>
  <c r="R54" i="5"/>
  <c r="Q18" i="5"/>
  <c r="Q28" i="5"/>
  <c r="Q42" i="5"/>
  <c r="Q54" i="5"/>
  <c r="P18" i="5"/>
  <c r="P28" i="5"/>
  <c r="P42" i="5"/>
  <c r="P54" i="5"/>
  <c r="O18" i="5"/>
  <c r="O28" i="5"/>
  <c r="O42" i="5"/>
  <c r="O54" i="5"/>
  <c r="N18" i="5"/>
  <c r="N28" i="5"/>
  <c r="N42" i="5"/>
  <c r="N54" i="5"/>
  <c r="M18" i="5"/>
  <c r="M28" i="5"/>
  <c r="M42" i="5"/>
  <c r="M54" i="5"/>
  <c r="L18" i="5"/>
  <c r="L28" i="5"/>
  <c r="L42" i="5"/>
  <c r="L54" i="5"/>
  <c r="K18" i="5"/>
  <c r="K28" i="5"/>
  <c r="K42" i="5"/>
  <c r="K54" i="5"/>
  <c r="J18" i="5"/>
  <c r="J28" i="5"/>
  <c r="J42" i="5"/>
  <c r="J54" i="5"/>
  <c r="I18" i="5"/>
  <c r="I28" i="5"/>
  <c r="I42" i="5"/>
  <c r="I54" i="5"/>
  <c r="H18" i="5"/>
  <c r="H28" i="5"/>
  <c r="H42" i="5"/>
  <c r="H54" i="5"/>
  <c r="G18" i="5"/>
  <c r="G28" i="5"/>
  <c r="G42" i="5"/>
  <c r="G54" i="5"/>
  <c r="F18" i="5"/>
  <c r="F28" i="5"/>
  <c r="F42" i="5"/>
  <c r="F54" i="5"/>
  <c r="E18" i="5"/>
  <c r="E28" i="5"/>
  <c r="E42" i="5"/>
  <c r="E54" i="5"/>
  <c r="D18" i="5"/>
  <c r="D28" i="5"/>
  <c r="D42" i="5"/>
  <c r="D54" i="5"/>
  <c r="C18" i="5"/>
  <c r="C28" i="5"/>
  <c r="C42" i="5"/>
  <c r="C54" i="5"/>
  <c r="B18" i="5"/>
  <c r="B28" i="5"/>
  <c r="B42" i="5"/>
  <c r="B54" i="5"/>
  <c r="CW53" i="5"/>
  <c r="CV53" i="5"/>
  <c r="CU53" i="5"/>
  <c r="CT53" i="5"/>
  <c r="CS53" i="5"/>
  <c r="CR53" i="5"/>
  <c r="CQ53" i="5"/>
  <c r="CP53" i="5"/>
  <c r="CO53" i="5"/>
  <c r="CN53" i="5"/>
  <c r="CM53" i="5"/>
  <c r="CL53" i="5"/>
  <c r="CK53" i="5"/>
  <c r="CJ53" i="5"/>
  <c r="CI53" i="5"/>
  <c r="CH53" i="5"/>
  <c r="CG53" i="5"/>
  <c r="CF53" i="5"/>
  <c r="CE53" i="5"/>
  <c r="CD53" i="5"/>
  <c r="CC53" i="5"/>
  <c r="CB53" i="5"/>
  <c r="CA53" i="5"/>
  <c r="BZ53" i="5"/>
  <c r="BY53" i="5"/>
  <c r="BX53" i="5"/>
  <c r="BW53" i="5"/>
  <c r="BV53" i="5"/>
  <c r="BU53" i="5"/>
  <c r="BT53" i="5"/>
  <c r="BS53" i="5"/>
  <c r="BR53" i="5"/>
  <c r="BQ53" i="5"/>
  <c r="BP53" i="5"/>
  <c r="BO53" i="5"/>
  <c r="BN53" i="5"/>
  <c r="BM53" i="5"/>
  <c r="BL53" i="5"/>
  <c r="BK53" i="5"/>
  <c r="BJ53" i="5"/>
  <c r="BI53" i="5"/>
  <c r="BH53" i="5"/>
  <c r="BG53" i="5"/>
  <c r="BF53" i="5"/>
  <c r="BE53" i="5"/>
  <c r="BD53" i="5"/>
  <c r="BC53" i="5"/>
  <c r="BB53" i="5"/>
  <c r="BA53" i="5"/>
  <c r="AZ53" i="5"/>
  <c r="AY53" i="5"/>
  <c r="AX53" i="5"/>
  <c r="AW53" i="5"/>
  <c r="AV53" i="5"/>
  <c r="AU53" i="5"/>
  <c r="AT53" i="5"/>
  <c r="AS53" i="5"/>
  <c r="AR53" i="5"/>
  <c r="AQ53" i="5"/>
  <c r="AP53" i="5"/>
  <c r="AO53" i="5"/>
  <c r="AN53" i="5"/>
  <c r="AM53" i="5"/>
  <c r="AL53" i="5"/>
  <c r="AK53" i="5"/>
  <c r="AJ53" i="5"/>
  <c r="AI53" i="5"/>
  <c r="AH53" i="5"/>
  <c r="AG53" i="5"/>
  <c r="AF53" i="5"/>
  <c r="AE53" i="5"/>
  <c r="AD53" i="5"/>
  <c r="AC53" i="5"/>
  <c r="AB53" i="5"/>
  <c r="AA53" i="5"/>
  <c r="Z53" i="5"/>
  <c r="Y53" i="5"/>
  <c r="X53" i="5"/>
  <c r="W53" i="5"/>
  <c r="V53" i="5"/>
  <c r="U53" i="5"/>
  <c r="T53" i="5"/>
  <c r="S53" i="5"/>
  <c r="R53" i="5"/>
  <c r="Q53" i="5"/>
  <c r="P53" i="5"/>
  <c r="O53" i="5"/>
  <c r="N53" i="5"/>
  <c r="M53" i="5"/>
  <c r="L53" i="5"/>
  <c r="K53" i="5"/>
  <c r="J53" i="5"/>
  <c r="I53" i="5"/>
  <c r="H53" i="5"/>
  <c r="G53" i="5"/>
  <c r="F53" i="5"/>
  <c r="E53" i="5"/>
  <c r="D53" i="5"/>
  <c r="C53" i="5"/>
  <c r="B53" i="5"/>
  <c r="CX45" i="5" a="1"/>
  <c r="CX45" i="5"/>
  <c r="CX46" i="5" a="1"/>
  <c r="CX46" i="5"/>
  <c r="CX47" i="5" a="1"/>
  <c r="CX48" i="5" a="1"/>
  <c r="CX49" i="5" a="1"/>
  <c r="CX50" i="5" a="1"/>
  <c r="CX47" i="5"/>
  <c r="CX48" i="5"/>
  <c r="CX49" i="5"/>
  <c r="CX50" i="5"/>
  <c r="CX51" i="5"/>
  <c r="CW51" i="5"/>
  <c r="CV51" i="5"/>
  <c r="CU51" i="5"/>
  <c r="CT51" i="5"/>
  <c r="CS51" i="5"/>
  <c r="CR51" i="5"/>
  <c r="CQ51" i="5"/>
  <c r="CP51" i="5"/>
  <c r="CO51" i="5"/>
  <c r="CN51" i="5"/>
  <c r="CM51" i="5"/>
  <c r="CL51" i="5"/>
  <c r="CK51" i="5"/>
  <c r="CJ51" i="5"/>
  <c r="CI51" i="5"/>
  <c r="CH51" i="5"/>
  <c r="CG51" i="5"/>
  <c r="CF51" i="5"/>
  <c r="CE51" i="5"/>
  <c r="CD51" i="5"/>
  <c r="CC51" i="5"/>
  <c r="CB51" i="5"/>
  <c r="CA51" i="5"/>
  <c r="BZ51" i="5"/>
  <c r="BY51" i="5"/>
  <c r="BX51" i="5"/>
  <c r="BW51" i="5"/>
  <c r="BV51" i="5"/>
  <c r="BU51" i="5"/>
  <c r="BT51" i="5"/>
  <c r="BS51" i="5"/>
  <c r="BR51" i="5"/>
  <c r="BQ51" i="5"/>
  <c r="BP51" i="5"/>
  <c r="BO51" i="5"/>
  <c r="BN51" i="5"/>
  <c r="BM51" i="5"/>
  <c r="BL51" i="5"/>
  <c r="BK51" i="5"/>
  <c r="BJ51" i="5"/>
  <c r="BI51" i="5"/>
  <c r="BH51" i="5"/>
  <c r="BG51" i="5"/>
  <c r="BF51" i="5"/>
  <c r="BE51" i="5"/>
  <c r="BD51" i="5"/>
  <c r="BC51" i="5"/>
  <c r="BB51" i="5"/>
  <c r="BA51" i="5"/>
  <c r="AZ51" i="5"/>
  <c r="AY51" i="5"/>
  <c r="AX51" i="5"/>
  <c r="AW51" i="5"/>
  <c r="AV51" i="5"/>
  <c r="AU51" i="5"/>
  <c r="AT51" i="5"/>
  <c r="AS51" i="5"/>
  <c r="AR51" i="5"/>
  <c r="AQ51" i="5"/>
  <c r="AP51" i="5"/>
  <c r="AO51" i="5"/>
  <c r="AN51" i="5"/>
  <c r="AM51" i="5"/>
  <c r="AL51" i="5"/>
  <c r="AK51" i="5"/>
  <c r="AJ51" i="5"/>
  <c r="AI51" i="5"/>
  <c r="AH51" i="5"/>
  <c r="AG51" i="5"/>
  <c r="AF51" i="5"/>
  <c r="AE51" i="5"/>
  <c r="AD51" i="5"/>
  <c r="AC51" i="5"/>
  <c r="AB51" i="5"/>
  <c r="AA51" i="5"/>
  <c r="Z51" i="5"/>
  <c r="Y51" i="5"/>
  <c r="X51" i="5"/>
  <c r="W51" i="5"/>
  <c r="V51" i="5"/>
  <c r="U51" i="5"/>
  <c r="T51" i="5"/>
  <c r="S51" i="5"/>
  <c r="R51" i="5"/>
  <c r="Q51" i="5"/>
  <c r="P51" i="5"/>
  <c r="O51" i="5"/>
  <c r="N51" i="5"/>
  <c r="M51" i="5"/>
  <c r="L51" i="5"/>
  <c r="K51" i="5"/>
  <c r="J51" i="5"/>
  <c r="I51" i="5"/>
  <c r="H51" i="5"/>
  <c r="G51" i="5"/>
  <c r="F51" i="5"/>
  <c r="E51" i="5"/>
  <c r="D51" i="5"/>
  <c r="C51" i="5"/>
  <c r="B51" i="5"/>
  <c r="CX31" i="5" a="1"/>
  <c r="CX31" i="5"/>
  <c r="CX32" i="5" a="1"/>
  <c r="CX32" i="5"/>
  <c r="CX33" i="5" a="1"/>
  <c r="CX33" i="5"/>
  <c r="CX34" i="5"/>
  <c r="CW34" i="5"/>
  <c r="CV34" i="5"/>
  <c r="CU34" i="5"/>
  <c r="CT34" i="5"/>
  <c r="CS34" i="5"/>
  <c r="CR34" i="5"/>
  <c r="CQ34" i="5"/>
  <c r="CP34" i="5"/>
  <c r="CO34" i="5"/>
  <c r="CN34" i="5"/>
  <c r="CM34" i="5"/>
  <c r="CL34" i="5"/>
  <c r="CK34" i="5"/>
  <c r="CJ34" i="5"/>
  <c r="CI34" i="5"/>
  <c r="CH34" i="5"/>
  <c r="CG34" i="5"/>
  <c r="CF34" i="5"/>
  <c r="CE34" i="5"/>
  <c r="CD34" i="5"/>
  <c r="CC34" i="5"/>
  <c r="CB34" i="5"/>
  <c r="CA34" i="5"/>
  <c r="BZ34" i="5"/>
  <c r="BY34" i="5"/>
  <c r="BX34" i="5"/>
  <c r="BW34" i="5"/>
  <c r="BV34" i="5"/>
  <c r="BU34" i="5"/>
  <c r="BT34" i="5"/>
  <c r="BS34" i="5"/>
  <c r="BR34" i="5"/>
  <c r="BQ34" i="5"/>
  <c r="BP34" i="5"/>
  <c r="BO34" i="5"/>
  <c r="BN34" i="5"/>
  <c r="BM34" i="5"/>
  <c r="BL34" i="5"/>
  <c r="BK34" i="5"/>
  <c r="BJ34" i="5"/>
  <c r="BI34" i="5"/>
  <c r="BH34" i="5"/>
  <c r="BG34" i="5"/>
  <c r="BF34" i="5"/>
  <c r="BE34" i="5"/>
  <c r="BD34" i="5"/>
  <c r="BC34" i="5"/>
  <c r="BB34" i="5"/>
  <c r="BA34" i="5"/>
  <c r="AZ34" i="5"/>
  <c r="AY34" i="5"/>
  <c r="AX34" i="5"/>
  <c r="AW34" i="5"/>
  <c r="AV34" i="5"/>
  <c r="AU34" i="5"/>
  <c r="AT34" i="5"/>
  <c r="AS34" i="5"/>
  <c r="AR34" i="5"/>
  <c r="AQ34" i="5"/>
  <c r="AP34" i="5"/>
  <c r="AO34" i="5"/>
  <c r="AN34" i="5"/>
  <c r="AM34" i="5"/>
  <c r="AL34" i="5"/>
  <c r="AK34" i="5"/>
  <c r="AJ34" i="5"/>
  <c r="AI34" i="5"/>
  <c r="AH34" i="5"/>
  <c r="AG34" i="5"/>
  <c r="AF34" i="5"/>
  <c r="AE34" i="5"/>
  <c r="AD34" i="5"/>
  <c r="AC34" i="5"/>
  <c r="AB34" i="5"/>
  <c r="AA34" i="5"/>
  <c r="Z34" i="5"/>
  <c r="Y34" i="5"/>
  <c r="X34" i="5"/>
  <c r="W34" i="5"/>
  <c r="V34" i="5"/>
  <c r="U34" i="5"/>
  <c r="T34" i="5"/>
  <c r="S34" i="5"/>
  <c r="R34" i="5"/>
  <c r="Q34" i="5"/>
  <c r="P34" i="5"/>
  <c r="O34" i="5"/>
  <c r="N34" i="5"/>
  <c r="M34" i="5"/>
  <c r="L34" i="5"/>
  <c r="K34" i="5"/>
  <c r="J34" i="5"/>
  <c r="I34" i="5"/>
  <c r="H34" i="5"/>
  <c r="G34" i="5"/>
  <c r="F34" i="5"/>
  <c r="E34" i="5"/>
  <c r="D34" i="5"/>
  <c r="C34" i="5"/>
  <c r="B34" i="5"/>
  <c r="CX9" i="5"/>
  <c r="CX8" i="5"/>
  <c r="CX5" i="5" a="1"/>
  <c r="CX5" i="5"/>
  <c r="CX11" i="4" a="1"/>
  <c r="CX11" i="4"/>
  <c r="CX12" i="4" a="1"/>
  <c r="CX12" i="4"/>
  <c r="CX13" i="4" a="1"/>
  <c r="CX14" i="4" a="1"/>
  <c r="CX15" i="4" a="1"/>
  <c r="CX16" i="4" a="1"/>
  <c r="CX17" i="4" a="1"/>
  <c r="CX13" i="4"/>
  <c r="CX14" i="4"/>
  <c r="CX15" i="4"/>
  <c r="CX16" i="4"/>
  <c r="CX17" i="4"/>
  <c r="CX18" i="4"/>
  <c r="CX21" i="4" a="1"/>
  <c r="CX21" i="4"/>
  <c r="CX22" i="4" a="1"/>
  <c r="CX22" i="4"/>
  <c r="CX23" i="4" a="1"/>
  <c r="CX24" i="4" a="1"/>
  <c r="CX25" i="4" a="1"/>
  <c r="CX26" i="4" a="1"/>
  <c r="CX27" i="4" a="1"/>
  <c r="CX23" i="4"/>
  <c r="CX24" i="4"/>
  <c r="CX25" i="4"/>
  <c r="CX26" i="4"/>
  <c r="CX27" i="4"/>
  <c r="CX28" i="4"/>
  <c r="CX37" i="4" a="1"/>
  <c r="CX37" i="4"/>
  <c r="CX38" i="4" a="1"/>
  <c r="CX38" i="4"/>
  <c r="CX39" i="4" a="1"/>
  <c r="CX40" i="4" a="1"/>
  <c r="CX41" i="4" a="1"/>
  <c r="CX39" i="4"/>
  <c r="CX40" i="4"/>
  <c r="CX41" i="4"/>
  <c r="CX42" i="4"/>
  <c r="CX54" i="4"/>
  <c r="CW18" i="4"/>
  <c r="CW28" i="4"/>
  <c r="CW42" i="4"/>
  <c r="CW54" i="4"/>
  <c r="CV18" i="4"/>
  <c r="CV28" i="4"/>
  <c r="CV42" i="4"/>
  <c r="CV54" i="4"/>
  <c r="CU18" i="4"/>
  <c r="CU28" i="4"/>
  <c r="CU42" i="4"/>
  <c r="CU54" i="4"/>
  <c r="CT18" i="4"/>
  <c r="CT28" i="4"/>
  <c r="CT42" i="4"/>
  <c r="CT54" i="4"/>
  <c r="CS18" i="4"/>
  <c r="CS28" i="4"/>
  <c r="CS42" i="4"/>
  <c r="CS54" i="4"/>
  <c r="CR18" i="4"/>
  <c r="CR28" i="4"/>
  <c r="CR42" i="4"/>
  <c r="CR54" i="4"/>
  <c r="CQ18" i="4"/>
  <c r="CQ28" i="4"/>
  <c r="CQ42" i="4"/>
  <c r="CQ54" i="4"/>
  <c r="CP18" i="4"/>
  <c r="CP28" i="4"/>
  <c r="CP42" i="4"/>
  <c r="CP54" i="4"/>
  <c r="CO18" i="4"/>
  <c r="CO28" i="4"/>
  <c r="CO42" i="4"/>
  <c r="CO54" i="4"/>
  <c r="CN18" i="4"/>
  <c r="CN28" i="4"/>
  <c r="CN42" i="4"/>
  <c r="CN54" i="4"/>
  <c r="CM18" i="4"/>
  <c r="CM28" i="4"/>
  <c r="CM42" i="4"/>
  <c r="CM54" i="4"/>
  <c r="CL18" i="4"/>
  <c r="CL28" i="4"/>
  <c r="CL42" i="4"/>
  <c r="CL54" i="4"/>
  <c r="CK18" i="4"/>
  <c r="CK28" i="4"/>
  <c r="CK42" i="4"/>
  <c r="CK54" i="4"/>
  <c r="CJ18" i="4"/>
  <c r="CJ28" i="4"/>
  <c r="CJ42" i="4"/>
  <c r="CJ54" i="4"/>
  <c r="CI18" i="4"/>
  <c r="CI28" i="4"/>
  <c r="CI42" i="4"/>
  <c r="CI54" i="4"/>
  <c r="CH18" i="4"/>
  <c r="CH28" i="4"/>
  <c r="CH42" i="4"/>
  <c r="CH54" i="4"/>
  <c r="CG18" i="4"/>
  <c r="CG28" i="4"/>
  <c r="CG42" i="4"/>
  <c r="CG54" i="4"/>
  <c r="CF18" i="4"/>
  <c r="CF28" i="4"/>
  <c r="CF42" i="4"/>
  <c r="CF54" i="4"/>
  <c r="CE18" i="4"/>
  <c r="CE28" i="4"/>
  <c r="CE42" i="4"/>
  <c r="CE54" i="4"/>
  <c r="CD18" i="4"/>
  <c r="CD28" i="4"/>
  <c r="CD42" i="4"/>
  <c r="CD54" i="4"/>
  <c r="CC18" i="4"/>
  <c r="CC28" i="4"/>
  <c r="CC42" i="4"/>
  <c r="CC54" i="4"/>
  <c r="CB18" i="4"/>
  <c r="CB28" i="4"/>
  <c r="CB42" i="4"/>
  <c r="CB54" i="4"/>
  <c r="CA18" i="4"/>
  <c r="CA28" i="4"/>
  <c r="CA42" i="4"/>
  <c r="CA54" i="4"/>
  <c r="BZ18" i="4"/>
  <c r="BZ28" i="4"/>
  <c r="BZ42" i="4"/>
  <c r="BZ54" i="4"/>
  <c r="BY18" i="4"/>
  <c r="BY28" i="4"/>
  <c r="BY42" i="4"/>
  <c r="BY54" i="4"/>
  <c r="BX18" i="4"/>
  <c r="BX28" i="4"/>
  <c r="BX42" i="4"/>
  <c r="BX54" i="4"/>
  <c r="BW18" i="4"/>
  <c r="BW28" i="4"/>
  <c r="BW42" i="4"/>
  <c r="BW54" i="4"/>
  <c r="BV18" i="4"/>
  <c r="BV28" i="4"/>
  <c r="BV42" i="4"/>
  <c r="BV54" i="4"/>
  <c r="BU18" i="4"/>
  <c r="BU28" i="4"/>
  <c r="BU42" i="4"/>
  <c r="BU54" i="4"/>
  <c r="BT18" i="4"/>
  <c r="BT28" i="4"/>
  <c r="BT42" i="4"/>
  <c r="BT54" i="4"/>
  <c r="BS18" i="4"/>
  <c r="BS28" i="4"/>
  <c r="BS42" i="4"/>
  <c r="BS54" i="4"/>
  <c r="BR18" i="4"/>
  <c r="BR28" i="4"/>
  <c r="BR42" i="4"/>
  <c r="BR54" i="4"/>
  <c r="BQ18" i="4"/>
  <c r="BQ28" i="4"/>
  <c r="BQ42" i="4"/>
  <c r="BQ54" i="4"/>
  <c r="BP18" i="4"/>
  <c r="BP28" i="4"/>
  <c r="BP42" i="4"/>
  <c r="BP54" i="4"/>
  <c r="BO18" i="4"/>
  <c r="BO28" i="4"/>
  <c r="BO42" i="4"/>
  <c r="BO54" i="4"/>
  <c r="BN18" i="4"/>
  <c r="BN28" i="4"/>
  <c r="BN42" i="4"/>
  <c r="BN54" i="4"/>
  <c r="BM18" i="4"/>
  <c r="BM28" i="4"/>
  <c r="BM42" i="4"/>
  <c r="BM54" i="4"/>
  <c r="BL18" i="4"/>
  <c r="BL28" i="4"/>
  <c r="BL42" i="4"/>
  <c r="BL54" i="4"/>
  <c r="BK18" i="4"/>
  <c r="BK28" i="4"/>
  <c r="BK42" i="4"/>
  <c r="BK54" i="4"/>
  <c r="BJ18" i="4"/>
  <c r="BJ28" i="4"/>
  <c r="BJ42" i="4"/>
  <c r="BJ54" i="4"/>
  <c r="BI18" i="4"/>
  <c r="BI28" i="4"/>
  <c r="BI42" i="4"/>
  <c r="BI54" i="4"/>
  <c r="BH18" i="4"/>
  <c r="BH28" i="4"/>
  <c r="BH42" i="4"/>
  <c r="BH54" i="4"/>
  <c r="BG18" i="4"/>
  <c r="BG28" i="4"/>
  <c r="BG42" i="4"/>
  <c r="BG54" i="4"/>
  <c r="BF18" i="4"/>
  <c r="BF28" i="4"/>
  <c r="BF42" i="4"/>
  <c r="BF54" i="4"/>
  <c r="BE18" i="4"/>
  <c r="BE28" i="4"/>
  <c r="BE42" i="4"/>
  <c r="BE54" i="4"/>
  <c r="BD18" i="4"/>
  <c r="BD28" i="4"/>
  <c r="BD42" i="4"/>
  <c r="BD54" i="4"/>
  <c r="BC18" i="4"/>
  <c r="BC28" i="4"/>
  <c r="BC42" i="4"/>
  <c r="BC54" i="4"/>
  <c r="BB18" i="4"/>
  <c r="BB28" i="4"/>
  <c r="BB42" i="4"/>
  <c r="BB54" i="4"/>
  <c r="BA18" i="4"/>
  <c r="BA28" i="4"/>
  <c r="BA42" i="4"/>
  <c r="BA54" i="4"/>
  <c r="AZ18" i="4"/>
  <c r="AZ28" i="4"/>
  <c r="AZ42" i="4"/>
  <c r="AZ54" i="4"/>
  <c r="AY18" i="4"/>
  <c r="AY28" i="4"/>
  <c r="AY42" i="4"/>
  <c r="AY54" i="4"/>
  <c r="AX18" i="4"/>
  <c r="AX28" i="4"/>
  <c r="AX42" i="4"/>
  <c r="AX54" i="4"/>
  <c r="AW18" i="4"/>
  <c r="AW28" i="4"/>
  <c r="AW42" i="4"/>
  <c r="AW54" i="4"/>
  <c r="AV18" i="4"/>
  <c r="AV28" i="4"/>
  <c r="AV42" i="4"/>
  <c r="AV54" i="4"/>
  <c r="AU18" i="4"/>
  <c r="AU28" i="4"/>
  <c r="AU42" i="4"/>
  <c r="AU54" i="4"/>
  <c r="AT18" i="4"/>
  <c r="AT28" i="4"/>
  <c r="AT42" i="4"/>
  <c r="AT54" i="4"/>
  <c r="AS18" i="4"/>
  <c r="AS28" i="4"/>
  <c r="AS42" i="4"/>
  <c r="AS54" i="4"/>
  <c r="AR18" i="4"/>
  <c r="AR28" i="4"/>
  <c r="AR42" i="4"/>
  <c r="AR54" i="4"/>
  <c r="AQ18" i="4"/>
  <c r="AQ28" i="4"/>
  <c r="AQ42" i="4"/>
  <c r="AQ54" i="4"/>
  <c r="AP18" i="4"/>
  <c r="AP28" i="4"/>
  <c r="AP42" i="4"/>
  <c r="AP54" i="4"/>
  <c r="AO18" i="4"/>
  <c r="AO28" i="4"/>
  <c r="AO42" i="4"/>
  <c r="AO54" i="4"/>
  <c r="AN18" i="4"/>
  <c r="AN28" i="4"/>
  <c r="AN42" i="4"/>
  <c r="AN54" i="4"/>
  <c r="AM18" i="4"/>
  <c r="AM28" i="4"/>
  <c r="AM42" i="4"/>
  <c r="AM54" i="4"/>
  <c r="AL18" i="4"/>
  <c r="AL28" i="4"/>
  <c r="AL42" i="4"/>
  <c r="AL54" i="4"/>
  <c r="AK18" i="4"/>
  <c r="AK28" i="4"/>
  <c r="AK42" i="4"/>
  <c r="AK54" i="4"/>
  <c r="AJ18" i="4"/>
  <c r="AJ28" i="4"/>
  <c r="AJ42" i="4"/>
  <c r="AJ54" i="4"/>
  <c r="AI18" i="4"/>
  <c r="AI28" i="4"/>
  <c r="AI42" i="4"/>
  <c r="AI54" i="4"/>
  <c r="AH18" i="4"/>
  <c r="AH28" i="4"/>
  <c r="AH42" i="4"/>
  <c r="AH54" i="4"/>
  <c r="AG18" i="4"/>
  <c r="AG28" i="4"/>
  <c r="AG42" i="4"/>
  <c r="AG54" i="4"/>
  <c r="AF18" i="4"/>
  <c r="AF28" i="4"/>
  <c r="AF42" i="4"/>
  <c r="AF54" i="4"/>
  <c r="AE18" i="4"/>
  <c r="AE28" i="4"/>
  <c r="AE42" i="4"/>
  <c r="AE54" i="4"/>
  <c r="AD18" i="4"/>
  <c r="AD28" i="4"/>
  <c r="AD42" i="4"/>
  <c r="AD54" i="4"/>
  <c r="AC18" i="4"/>
  <c r="AC28" i="4"/>
  <c r="AC42" i="4"/>
  <c r="AC54" i="4"/>
  <c r="AB18" i="4"/>
  <c r="AB28" i="4"/>
  <c r="AB42" i="4"/>
  <c r="AB54" i="4"/>
  <c r="AA18" i="4"/>
  <c r="AA28" i="4"/>
  <c r="AA42" i="4"/>
  <c r="AA54" i="4"/>
  <c r="Z18" i="4"/>
  <c r="Z28" i="4"/>
  <c r="Z42" i="4"/>
  <c r="Z54" i="4"/>
  <c r="Y18" i="4"/>
  <c r="Y28" i="4"/>
  <c r="Y42" i="4"/>
  <c r="Y54" i="4"/>
  <c r="X18" i="4"/>
  <c r="X28" i="4"/>
  <c r="X42" i="4"/>
  <c r="X54" i="4"/>
  <c r="W18" i="4"/>
  <c r="W28" i="4"/>
  <c r="W42" i="4"/>
  <c r="W54" i="4"/>
  <c r="V18" i="4"/>
  <c r="V28" i="4"/>
  <c r="V42" i="4"/>
  <c r="V54" i="4"/>
  <c r="U18" i="4"/>
  <c r="U28" i="4"/>
  <c r="U42" i="4"/>
  <c r="U54" i="4"/>
  <c r="T18" i="4"/>
  <c r="T28" i="4"/>
  <c r="T42" i="4"/>
  <c r="T54" i="4"/>
  <c r="S18" i="4"/>
  <c r="S28" i="4"/>
  <c r="S42" i="4"/>
  <c r="S54" i="4"/>
  <c r="R18" i="4"/>
  <c r="R28" i="4"/>
  <c r="R42" i="4"/>
  <c r="R54" i="4"/>
  <c r="Q18" i="4"/>
  <c r="Q28" i="4"/>
  <c r="Q42" i="4"/>
  <c r="Q54" i="4"/>
  <c r="P18" i="4"/>
  <c r="P28" i="4"/>
  <c r="P42" i="4"/>
  <c r="P54" i="4"/>
  <c r="O18" i="4"/>
  <c r="O28" i="4"/>
  <c r="O42" i="4"/>
  <c r="O54" i="4"/>
  <c r="N18" i="4"/>
  <c r="N28" i="4"/>
  <c r="N42" i="4"/>
  <c r="N54" i="4"/>
  <c r="M18" i="4"/>
  <c r="M28" i="4"/>
  <c r="M42" i="4"/>
  <c r="M54" i="4"/>
  <c r="L18" i="4"/>
  <c r="L28" i="4"/>
  <c r="L42" i="4"/>
  <c r="L54" i="4"/>
  <c r="K18" i="4"/>
  <c r="K28" i="4"/>
  <c r="K42" i="4"/>
  <c r="K54" i="4"/>
  <c r="J18" i="4"/>
  <c r="J28" i="4"/>
  <c r="J42" i="4"/>
  <c r="J54" i="4"/>
  <c r="I18" i="4"/>
  <c r="I28" i="4"/>
  <c r="I42" i="4"/>
  <c r="I54" i="4"/>
  <c r="H18" i="4"/>
  <c r="H28" i="4"/>
  <c r="H42" i="4"/>
  <c r="H54" i="4"/>
  <c r="G18" i="4"/>
  <c r="G28" i="4"/>
  <c r="G42" i="4"/>
  <c r="G54" i="4"/>
  <c r="F18" i="4"/>
  <c r="F28" i="4"/>
  <c r="F42" i="4"/>
  <c r="F54" i="4"/>
  <c r="E18" i="4"/>
  <c r="E28" i="4"/>
  <c r="E42" i="4"/>
  <c r="E54" i="4"/>
  <c r="D18" i="4"/>
  <c r="D28" i="4"/>
  <c r="D42" i="4"/>
  <c r="D54" i="4"/>
  <c r="C18" i="4"/>
  <c r="C28" i="4"/>
  <c r="C42" i="4"/>
  <c r="C54" i="4"/>
  <c r="B18" i="4"/>
  <c r="B28" i="4"/>
  <c r="B42" i="4"/>
  <c r="B54" i="4"/>
  <c r="CW53" i="4"/>
  <c r="CV53" i="4"/>
  <c r="CU53" i="4"/>
  <c r="CT53" i="4"/>
  <c r="CS53" i="4"/>
  <c r="CR53" i="4"/>
  <c r="CQ53" i="4"/>
  <c r="CP53" i="4"/>
  <c r="CO53" i="4"/>
  <c r="CN53" i="4"/>
  <c r="CM53" i="4"/>
  <c r="CL53" i="4"/>
  <c r="CK53" i="4"/>
  <c r="CJ53" i="4"/>
  <c r="CI53" i="4"/>
  <c r="CH53" i="4"/>
  <c r="CG53" i="4"/>
  <c r="CF53" i="4"/>
  <c r="CE53" i="4"/>
  <c r="CD53" i="4"/>
  <c r="CC53" i="4"/>
  <c r="CB53" i="4"/>
  <c r="CA53" i="4"/>
  <c r="BZ53" i="4"/>
  <c r="BY53" i="4"/>
  <c r="BX53" i="4"/>
  <c r="BW53" i="4"/>
  <c r="BV53" i="4"/>
  <c r="BU53" i="4"/>
  <c r="BT53" i="4"/>
  <c r="BS53" i="4"/>
  <c r="BR53" i="4"/>
  <c r="BQ53" i="4"/>
  <c r="BP53" i="4"/>
  <c r="BO53" i="4"/>
  <c r="BN53" i="4"/>
  <c r="BM53" i="4"/>
  <c r="BL53" i="4"/>
  <c r="BK53" i="4"/>
  <c r="BJ53" i="4"/>
  <c r="BI53" i="4"/>
  <c r="BH53" i="4"/>
  <c r="BG53" i="4"/>
  <c r="BF53" i="4"/>
  <c r="BE53" i="4"/>
  <c r="BD53" i="4"/>
  <c r="BC53" i="4"/>
  <c r="BB53" i="4"/>
  <c r="BA53" i="4"/>
  <c r="AZ53" i="4"/>
  <c r="AY53" i="4"/>
  <c r="AX53" i="4"/>
  <c r="AW53" i="4"/>
  <c r="AV53" i="4"/>
  <c r="AU53" i="4"/>
  <c r="AT53" i="4"/>
  <c r="AS53" i="4"/>
  <c r="AR53" i="4"/>
  <c r="AQ53" i="4"/>
  <c r="AP53" i="4"/>
  <c r="AO53" i="4"/>
  <c r="AN53" i="4"/>
  <c r="AM53" i="4"/>
  <c r="AL53" i="4"/>
  <c r="AK53" i="4"/>
  <c r="AJ53" i="4"/>
  <c r="AI53" i="4"/>
  <c r="AH53" i="4"/>
  <c r="AG53" i="4"/>
  <c r="AF53" i="4"/>
  <c r="AE53" i="4"/>
  <c r="AD53" i="4"/>
  <c r="AC53" i="4"/>
  <c r="AB53" i="4"/>
  <c r="AA53" i="4"/>
  <c r="Z53" i="4"/>
  <c r="Y53" i="4"/>
  <c r="X53" i="4"/>
  <c r="W53" i="4"/>
  <c r="V53" i="4"/>
  <c r="U53" i="4"/>
  <c r="T53" i="4"/>
  <c r="S53" i="4"/>
  <c r="R53" i="4"/>
  <c r="Q53" i="4"/>
  <c r="P53" i="4"/>
  <c r="O53" i="4"/>
  <c r="N53" i="4"/>
  <c r="M53" i="4"/>
  <c r="L53" i="4"/>
  <c r="K53" i="4"/>
  <c r="J53" i="4"/>
  <c r="I53" i="4"/>
  <c r="H53" i="4"/>
  <c r="G53" i="4"/>
  <c r="F53" i="4"/>
  <c r="E53" i="4"/>
  <c r="D53" i="4"/>
  <c r="C53" i="4"/>
  <c r="B53" i="4"/>
  <c r="CX45" i="4" a="1"/>
  <c r="CX45" i="4"/>
  <c r="CX46" i="4" a="1"/>
  <c r="CX46" i="4"/>
  <c r="CX47" i="4" a="1"/>
  <c r="CX48" i="4" a="1"/>
  <c r="CX49" i="4" a="1"/>
  <c r="CX50" i="4" a="1"/>
  <c r="CX47" i="4"/>
  <c r="CX48" i="4"/>
  <c r="CX49" i="4"/>
  <c r="CX50" i="4"/>
  <c r="CX51" i="4"/>
  <c r="CW51" i="4"/>
  <c r="CV51" i="4"/>
  <c r="CU51" i="4"/>
  <c r="CT51" i="4"/>
  <c r="CS51" i="4"/>
  <c r="CR51" i="4"/>
  <c r="CQ51" i="4"/>
  <c r="CP51" i="4"/>
  <c r="CO51" i="4"/>
  <c r="CN51" i="4"/>
  <c r="CM51" i="4"/>
  <c r="CL51" i="4"/>
  <c r="CK51" i="4"/>
  <c r="CJ51" i="4"/>
  <c r="CI51" i="4"/>
  <c r="CH51" i="4"/>
  <c r="CG51" i="4"/>
  <c r="CF51" i="4"/>
  <c r="CE51" i="4"/>
  <c r="CD51" i="4"/>
  <c r="CC51" i="4"/>
  <c r="CB51" i="4"/>
  <c r="CA51" i="4"/>
  <c r="BZ51" i="4"/>
  <c r="BY51" i="4"/>
  <c r="BX51" i="4"/>
  <c r="BW51" i="4"/>
  <c r="BV51" i="4"/>
  <c r="BU51" i="4"/>
  <c r="BT51" i="4"/>
  <c r="BS51" i="4"/>
  <c r="BR51" i="4"/>
  <c r="BQ51" i="4"/>
  <c r="BP51" i="4"/>
  <c r="BO51" i="4"/>
  <c r="BN51" i="4"/>
  <c r="BM51" i="4"/>
  <c r="BL51" i="4"/>
  <c r="BK51" i="4"/>
  <c r="BJ51" i="4"/>
  <c r="BI51" i="4"/>
  <c r="BH51" i="4"/>
  <c r="BG51" i="4"/>
  <c r="BF51" i="4"/>
  <c r="BE51" i="4"/>
  <c r="BD51" i="4"/>
  <c r="BC51" i="4"/>
  <c r="BB51" i="4"/>
  <c r="BA51" i="4"/>
  <c r="AZ51" i="4"/>
  <c r="AY51" i="4"/>
  <c r="AX51" i="4"/>
  <c r="AW51" i="4"/>
  <c r="AV51" i="4"/>
  <c r="AU51" i="4"/>
  <c r="AT51" i="4"/>
  <c r="AS51" i="4"/>
  <c r="AR51" i="4"/>
  <c r="AQ51" i="4"/>
  <c r="AP51" i="4"/>
  <c r="AO51" i="4"/>
  <c r="AN51" i="4"/>
  <c r="AM51" i="4"/>
  <c r="AL51" i="4"/>
  <c r="AK51" i="4"/>
  <c r="AJ51" i="4"/>
  <c r="AI51" i="4"/>
  <c r="AH51" i="4"/>
  <c r="AG51" i="4"/>
  <c r="AF51" i="4"/>
  <c r="AE51" i="4"/>
  <c r="AD51" i="4"/>
  <c r="AC51" i="4"/>
  <c r="AB51" i="4"/>
  <c r="AA51" i="4"/>
  <c r="Z51" i="4"/>
  <c r="Y51" i="4"/>
  <c r="X51" i="4"/>
  <c r="W51" i="4"/>
  <c r="V51" i="4"/>
  <c r="U51" i="4"/>
  <c r="T51" i="4"/>
  <c r="S51" i="4"/>
  <c r="R51" i="4"/>
  <c r="Q51" i="4"/>
  <c r="P51" i="4"/>
  <c r="O51" i="4"/>
  <c r="N51" i="4"/>
  <c r="M51" i="4"/>
  <c r="L51" i="4"/>
  <c r="K51" i="4"/>
  <c r="J51" i="4"/>
  <c r="I51" i="4"/>
  <c r="H51" i="4"/>
  <c r="G51" i="4"/>
  <c r="F51" i="4"/>
  <c r="E51" i="4"/>
  <c r="D51" i="4"/>
  <c r="C51" i="4"/>
  <c r="B51" i="4"/>
  <c r="CX31" i="4" a="1"/>
  <c r="CX31" i="4"/>
  <c r="CX32" i="4" a="1"/>
  <c r="CX32" i="4"/>
  <c r="CX33" i="4" a="1"/>
  <c r="CX33" i="4"/>
  <c r="CX34" i="4"/>
  <c r="CW34" i="4"/>
  <c r="CV34" i="4"/>
  <c r="CU34" i="4"/>
  <c r="CT34" i="4"/>
  <c r="CS34" i="4"/>
  <c r="CR34" i="4"/>
  <c r="CQ34" i="4"/>
  <c r="CP34" i="4"/>
  <c r="CO34" i="4"/>
  <c r="CN34" i="4"/>
  <c r="CM34" i="4"/>
  <c r="CL34" i="4"/>
  <c r="CK34" i="4"/>
  <c r="CJ34" i="4"/>
  <c r="CI34" i="4"/>
  <c r="CH34" i="4"/>
  <c r="CG34" i="4"/>
  <c r="CF34" i="4"/>
  <c r="CE34" i="4"/>
  <c r="CD34" i="4"/>
  <c r="CC34" i="4"/>
  <c r="CB34" i="4"/>
  <c r="CA34" i="4"/>
  <c r="BZ34" i="4"/>
  <c r="BY34" i="4"/>
  <c r="BX34" i="4"/>
  <c r="BW34" i="4"/>
  <c r="BV34" i="4"/>
  <c r="BU34" i="4"/>
  <c r="BT34" i="4"/>
  <c r="BS34" i="4"/>
  <c r="BR34" i="4"/>
  <c r="BQ34" i="4"/>
  <c r="BP34" i="4"/>
  <c r="BO34" i="4"/>
  <c r="BN34" i="4"/>
  <c r="BM34" i="4"/>
  <c r="BL34" i="4"/>
  <c r="BK34" i="4"/>
  <c r="BJ34" i="4"/>
  <c r="BI34" i="4"/>
  <c r="BH34" i="4"/>
  <c r="BG34" i="4"/>
  <c r="BF34" i="4"/>
  <c r="BE34" i="4"/>
  <c r="BD34" i="4"/>
  <c r="BC34" i="4"/>
  <c r="BB34" i="4"/>
  <c r="BA34" i="4"/>
  <c r="AZ34" i="4"/>
  <c r="AY34" i="4"/>
  <c r="AX34" i="4"/>
  <c r="AW34" i="4"/>
  <c r="AV34" i="4"/>
  <c r="AU34" i="4"/>
  <c r="AT34" i="4"/>
  <c r="AS34" i="4"/>
  <c r="AR34" i="4"/>
  <c r="AQ34" i="4"/>
  <c r="AP34" i="4"/>
  <c r="AO34" i="4"/>
  <c r="AN34" i="4"/>
  <c r="AM34" i="4"/>
  <c r="AL34" i="4"/>
  <c r="AK34" i="4"/>
  <c r="AJ34" i="4"/>
  <c r="AI34" i="4"/>
  <c r="AH34" i="4"/>
  <c r="AG34" i="4"/>
  <c r="AF34" i="4"/>
  <c r="AE34" i="4"/>
  <c r="AD34" i="4"/>
  <c r="AC34" i="4"/>
  <c r="AB34" i="4"/>
  <c r="AA34" i="4"/>
  <c r="Z34" i="4"/>
  <c r="Y34" i="4"/>
  <c r="X34" i="4"/>
  <c r="W34" i="4"/>
  <c r="V34" i="4"/>
  <c r="U34" i="4"/>
  <c r="T34" i="4"/>
  <c r="S34" i="4"/>
  <c r="R34" i="4"/>
  <c r="Q34" i="4"/>
  <c r="P34" i="4"/>
  <c r="O34" i="4"/>
  <c r="N34" i="4"/>
  <c r="M34" i="4"/>
  <c r="L34" i="4"/>
  <c r="K34" i="4"/>
  <c r="J34" i="4"/>
  <c r="I34" i="4"/>
  <c r="H34" i="4"/>
  <c r="G34" i="4"/>
  <c r="F34" i="4"/>
  <c r="E34" i="4"/>
  <c r="D34" i="4"/>
  <c r="C34" i="4"/>
  <c r="B34" i="4"/>
  <c r="CX9" i="4"/>
  <c r="CX8" i="4"/>
  <c r="CX5" i="4" a="1"/>
  <c r="CX5" i="4"/>
</calcChain>
</file>

<file path=xl/sharedStrings.xml><?xml version="1.0" encoding="utf-8"?>
<sst xmlns="http://schemas.openxmlformats.org/spreadsheetml/2006/main" count="124" uniqueCount="57">
  <si>
    <t>Publication on: 24/09/2026 14:00:52</t>
  </si>
  <si>
    <t>TOTAL (MWh)</t>
  </si>
  <si>
    <t>Total SELL Trades</t>
  </si>
  <si>
    <t>Greece Mainland</t>
  </si>
  <si>
    <t>Market Clearing Price</t>
  </si>
  <si>
    <t>Greece Mainland  (15min MCP)</t>
  </si>
  <si>
    <t>Greece Mainland (60min Index)</t>
  </si>
  <si>
    <t>PRODUCTION TECHNOLOGY / MTU</t>
  </si>
  <si>
    <t>LIGNITE</t>
  </si>
  <si>
    <t>CRETE CONVENTIONAL</t>
  </si>
  <si>
    <t>GAS</t>
  </si>
  <si>
    <t>HYDRO</t>
  </si>
  <si>
    <t>RENEWABLES</t>
  </si>
  <si>
    <t>CRETE RENEWABLES</t>
  </si>
  <si>
    <t>BESS</t>
  </si>
  <si>
    <t>PRODUCTION</t>
  </si>
  <si>
    <t>DEMAND / MTU</t>
  </si>
  <si>
    <t>HV LOAD</t>
  </si>
  <si>
    <t>MV LOAD</t>
  </si>
  <si>
    <t>LV LOAD</t>
  </si>
  <si>
    <t>PUMP</t>
  </si>
  <si>
    <t>SYSTEM LOSSES</t>
  </si>
  <si>
    <t>CRETE LOAD</t>
  </si>
  <si>
    <t>D/R LOAD</t>
  </si>
  <si>
    <t>DEMAND</t>
  </si>
  <si>
    <t>SELL TRADES Price Type /  MTU</t>
  </si>
  <si>
    <t>Priority Price-Taking</t>
  </si>
  <si>
    <t>Hybrid</t>
  </si>
  <si>
    <t>Block</t>
  </si>
  <si>
    <t>SELL</t>
  </si>
  <si>
    <t>BORDER IMPORTS</t>
  </si>
  <si>
    <t>AL-GR</t>
  </si>
  <si>
    <t>MK-GR</t>
  </si>
  <si>
    <t>BG-GR</t>
  </si>
  <si>
    <t>TR-GR</t>
  </si>
  <si>
    <t>IT-GR</t>
  </si>
  <si>
    <t xml:space="preserve"> IMPORTS</t>
  </si>
  <si>
    <t>BORDER IMPORTS (IMPLICIT)</t>
  </si>
  <si>
    <t>CR-GR</t>
  </si>
  <si>
    <t xml:space="preserve"> IMPORTS (IMPLICIT)</t>
  </si>
  <si>
    <t>Total BUY Trades</t>
  </si>
  <si>
    <t>BUY TRADES Price Type /  MTU</t>
  </si>
  <si>
    <t>BUY</t>
  </si>
  <si>
    <t>BORDER EXPORTS</t>
  </si>
  <si>
    <t>GR-AL</t>
  </si>
  <si>
    <t>GR-MK</t>
  </si>
  <si>
    <t>GR-BG</t>
  </si>
  <si>
    <t>GR-TR</t>
  </si>
  <si>
    <t>GR-IT</t>
  </si>
  <si>
    <t>EXPORTS</t>
  </si>
  <si>
    <t>BORDER EXPORTS (IMPLICIT)</t>
  </si>
  <si>
    <t>GR-CR</t>
  </si>
  <si>
    <t>EXPORTS (IMPLICIT)</t>
  </si>
  <si>
    <t>BIDDING ZONE NET POSITION</t>
  </si>
  <si>
    <t>IMPORTS (IMPLICIT)</t>
  </si>
  <si>
    <t>Day-Ahead Market</t>
  </si>
  <si>
    <t>Day-Ahead Market Coupling Results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</si>
</sst>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\H\o\u\r\-00"/>
    <numFmt numFmtId="165" formatCode="[$-409]dddd\,\ dd\ mmmm\,\ yyyy"/>
    <numFmt numFmtId="166" formatCode="00"/>
    <numFmt numFmtId="167" formatCode="#,##0.000"/>
    <numFmt numFmtId="168" formatCode="0.000"/>
  </numFmts>
  <fonts count="14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16"/>
      <name val="Arial"/>
      <family val="2"/>
      <charset val="161"/>
    </font>
    <font>
      <b/>
      <sz val="14"/>
      <name val="Arial"/>
      <family val="2"/>
      <charset val="161"/>
    </font>
    <font>
      <sz val="12"/>
      <name val="Arial"/>
      <family val="2"/>
      <charset val="161"/>
    </font>
    <font>
      <sz val="11"/>
      <color theme="1"/>
      <name val="Arial"/>
      <family val="2"/>
      <charset val="161"/>
    </font>
    <font>
      <b/>
      <sz val="14"/>
      <color theme="0"/>
      <name val="Arial"/>
      <family val="2"/>
      <charset val="161"/>
    </font>
    <font>
      <b/>
      <sz val="12"/>
      <color theme="0"/>
      <name val="Arial"/>
      <family val="2"/>
      <charset val="161"/>
    </font>
    <font>
      <b/>
      <sz val="11"/>
      <color theme="0"/>
      <name val="Arial"/>
      <family val="2"/>
      <charset val="161"/>
    </font>
    <font>
      <b/>
      <sz val="11"/>
      <name val="Arial"/>
      <family val="2"/>
      <charset val="161"/>
    </font>
    <font>
      <b/>
      <sz val="11"/>
      <color theme="1"/>
      <name val="Arial"/>
      <family val="2"/>
      <charset val="161"/>
    </font>
    <font>
      <b/>
      <sz val="12"/>
      <name val="Arial"/>
      <family val="2"/>
      <charset val="161"/>
    </font>
    <font>
      <b/>
      <sz val="12"/>
      <color theme="1"/>
      <name val="Arial"/>
      <family val="2"/>
      <charset val="161"/>
    </font>
    <font>
      <b/>
      <sz val="10"/>
      <color theme="1"/>
      <name val="Arial"/>
      <family val="2"/>
      <charset val="161"/>
    </font>
  </fonts>
  <fills count="8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00336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2"/>
      </patternFill>
    </fill>
  </fills>
  <borders count="4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6">
    <xf numFmtId="0" fontId="0" fillId="0" borderId="0" xfId="0"/>
    <xf numFmtId="0" fontId="2" fillId="0" borderId="1" xfId="1" applyFont="1" applyBorder="1" applyAlignment="1">
      <alignment horizontal="left" vertical="center" indent="1"/>
    </xf>
    <xf numFmtId="0" fontId="3" fillId="0" borderId="1" xfId="1" applyFont="1" applyBorder="1" applyAlignment="1">
      <alignment vertical="center"/>
    </xf>
    <xf numFmtId="0" fontId="4" fillId="0" borderId="1" xfId="1" applyFont="1" applyBorder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/>
    <xf numFmtId="0" fontId="3" fillId="0" borderId="0" xfId="1" applyFont="1" applyAlignment="1">
      <alignment vertical="center" shrinkToFit="1"/>
    </xf>
    <xf numFmtId="0" fontId="2" fillId="0" borderId="0" xfId="1" applyFont="1" applyAlignment="1">
      <alignment horizontal="left" vertical="center" indent="1"/>
    </xf>
    <xf numFmtId="164" fontId="3" fillId="2" borderId="2" xfId="1" applyNumberFormat="1" applyFont="1" applyFill="1" applyBorder="1" applyAlignment="1">
      <alignment horizontal="center" vertical="center"/>
    </xf>
    <xf numFmtId="0" fontId="3" fillId="0" borderId="1" xfId="1" applyFont="1" applyBorder="1" applyAlignment="1">
      <alignment horizontal="right" vertical="center" indent="1" shrinkToFit="1"/>
    </xf>
    <xf numFmtId="165" fontId="6" fillId="3" borderId="2" xfId="1" applyNumberFormat="1" applyFont="1" applyFill="1" applyBorder="1" applyAlignment="1" applyProtection="1">
      <alignment horizontal="left" vertical="center" indent="1" shrinkToFit="1"/>
      <protection locked="0"/>
    </xf>
    <xf numFmtId="166" fontId="7" fillId="3" borderId="3" xfId="1" applyNumberFormat="1" applyFont="1" applyFill="1" applyBorder="1" applyAlignment="1" applyProtection="1">
      <alignment horizontal="center" vertical="center"/>
      <protection hidden="1"/>
    </xf>
    <xf numFmtId="166" fontId="7" fillId="3" borderId="4" xfId="1" applyNumberFormat="1" applyFont="1" applyFill="1" applyBorder="1" applyAlignment="1" applyProtection="1">
      <alignment horizontal="center" vertical="center"/>
      <protection hidden="1"/>
    </xf>
    <xf numFmtId="166" fontId="7" fillId="3" borderId="5" xfId="1" applyNumberFormat="1" applyFont="1" applyFill="1" applyBorder="1" applyAlignment="1" applyProtection="1">
      <alignment horizontal="center" vertical="center"/>
      <protection hidden="1"/>
    </xf>
    <xf numFmtId="166" fontId="7" fillId="3" borderId="6" xfId="1" applyNumberFormat="1" applyFont="1" applyFill="1" applyBorder="1" applyAlignment="1" applyProtection="1">
      <alignment horizontal="center" vertical="center"/>
      <protection hidden="1"/>
    </xf>
    <xf numFmtId="166" fontId="7" fillId="3" borderId="7" xfId="1" applyNumberFormat="1" applyFont="1" applyFill="1" applyBorder="1" applyAlignment="1" applyProtection="1">
      <alignment horizontal="center" vertical="center"/>
      <protection hidden="1"/>
    </xf>
    <xf numFmtId="166" fontId="7" fillId="3" borderId="8" xfId="1" applyNumberFormat="1" applyFont="1" applyFill="1" applyBorder="1" applyAlignment="1" applyProtection="1">
      <alignment horizontal="center" vertical="center"/>
      <protection hidden="1"/>
    </xf>
    <xf numFmtId="166" fontId="7" fillId="3" borderId="9" xfId="1" applyNumberFormat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left" vertical="center" indent="1"/>
      <protection hidden="1"/>
    </xf>
    <xf numFmtId="167" fontId="8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9" fillId="0" borderId="12" xfId="1" applyFont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 applyProtection="1">
      <alignment horizontal="right" vertical="center" shrinkToFit="1"/>
      <protection locked="0" hidden="1"/>
    </xf>
    <xf numFmtId="0" fontId="9" fillId="0" borderId="14" xfId="1" applyFont="1" applyBorder="1" applyAlignment="1" applyProtection="1">
      <alignment horizontal="right" vertical="center" shrinkToFit="1"/>
      <protection locked="0" hidden="1"/>
    </xf>
    <xf numFmtId="0" fontId="9" fillId="0" borderId="15" xfId="1" applyFont="1" applyBorder="1" applyAlignment="1" applyProtection="1">
      <alignment horizontal="right" vertical="center" shrinkToFit="1"/>
      <protection locked="0" hidden="1"/>
    </xf>
    <xf numFmtId="0" fontId="9" fillId="0" borderId="16" xfId="1" applyFont="1" applyBorder="1" applyAlignment="1" applyProtection="1">
      <alignment horizontal="right" vertical="center" shrinkToFit="1"/>
      <protection locked="0" hidden="1"/>
    </xf>
    <xf numFmtId="167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17" xfId="1" applyFont="1" applyBorder="1" applyAlignment="1" applyProtection="1">
      <alignment horizontal="left" vertical="center" indent="1"/>
      <protection hidden="1"/>
    </xf>
    <xf numFmtId="0" fontId="9" fillId="0" borderId="18" xfId="1" applyFont="1" applyBorder="1" applyAlignment="1" applyProtection="1">
      <alignment horizontal="right" vertical="center" shrinkToFit="1"/>
      <protection locked="0" hidden="1"/>
    </xf>
    <xf numFmtId="0" fontId="9" fillId="0" borderId="19" xfId="1" applyFont="1" applyBorder="1" applyAlignment="1" applyProtection="1">
      <alignment horizontal="right" vertical="center" shrinkToFit="1"/>
      <protection locked="0" hidden="1"/>
    </xf>
    <xf numFmtId="0" fontId="9" fillId="0" borderId="20" xfId="1" applyFont="1" applyBorder="1" applyAlignment="1" applyProtection="1">
      <alignment horizontal="right" vertical="center" shrinkToFit="1"/>
      <protection locked="0" hidden="1"/>
    </xf>
    <xf numFmtId="0" fontId="9" fillId="0" borderId="21" xfId="1" applyFont="1" applyBorder="1" applyAlignment="1" applyProtection="1">
      <alignment horizontal="right" vertical="center" shrinkToFit="1"/>
      <protection locked="0" hidden="1"/>
    </xf>
    <xf numFmtId="0" fontId="9" fillId="0" borderId="22" xfId="1" applyFont="1" applyBorder="1" applyAlignment="1" applyProtection="1">
      <alignment horizontal="right" vertical="center" shrinkToFit="1"/>
      <protection hidden="1"/>
    </xf>
    <xf numFmtId="0" fontId="10" fillId="0" borderId="12" xfId="1" applyFont="1" applyBorder="1" applyAlignment="1" applyProtection="1">
      <alignment horizontal="left" vertical="center" indent="1" shrinkToFit="1"/>
      <protection hidden="1"/>
    </xf>
    <xf numFmtId="2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10" fillId="0" borderId="23" xfId="1" applyFont="1" applyBorder="1" applyAlignment="1" applyProtection="1">
      <alignment horizontal="left" vertical="center" indent="1" shrinkToFit="1"/>
      <protection hidden="1"/>
    </xf>
    <xf numFmtId="0" fontId="10" fillId="0" borderId="18" xfId="1" applyFont="1" applyBorder="1" applyAlignment="1" applyProtection="1">
      <alignment horizontal="right" vertical="center" shrinkToFit="1"/>
      <protection locked="0" hidden="1"/>
    </xf>
    <xf numFmtId="0" fontId="10" fillId="0" borderId="19" xfId="1" applyFont="1" applyBorder="1" applyAlignment="1" applyProtection="1">
      <alignment horizontal="right" vertical="center" shrinkToFit="1"/>
      <protection locked="0" hidden="1"/>
    </xf>
    <xf numFmtId="0" fontId="10" fillId="0" borderId="24" xfId="1" applyFont="1" applyBorder="1" applyAlignment="1" applyProtection="1">
      <alignment horizontal="right" vertical="center" shrinkToFit="1"/>
      <protection locked="0" hidden="1"/>
    </xf>
    <xf numFmtId="0" fontId="10" fillId="0" borderId="25" xfId="1" applyFont="1" applyBorder="1" applyAlignment="1" applyProtection="1">
      <alignment horizontal="right" vertical="center" shrinkToFit="1"/>
      <protection locked="0" hidden="1"/>
    </xf>
    <xf numFmtId="4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7" fillId="5" borderId="2" xfId="1" applyFont="1" applyFill="1" applyBorder="1" applyAlignment="1" applyProtection="1">
      <alignment horizontal="left" vertical="center"/>
      <protection hidden="1"/>
    </xf>
    <xf numFmtId="166" fontId="7" fillId="0" borderId="10" xfId="1" applyNumberFormat="1" applyFont="1" applyBorder="1" applyAlignment="1" applyProtection="1">
      <alignment horizontal="center" vertical="center"/>
      <protection hidden="1"/>
    </xf>
    <xf numFmtId="166" fontId="7" fillId="0" borderId="8" xfId="1" applyNumberFormat="1" applyFont="1" applyBorder="1" applyAlignment="1" applyProtection="1">
      <alignment horizontal="center" vertical="center"/>
      <protection hidden="1"/>
    </xf>
    <xf numFmtId="166" fontId="7" fillId="0" borderId="11" xfId="1" applyNumberFormat="1" applyFont="1" applyBorder="1" applyAlignment="1" applyProtection="1">
      <alignment horizontal="center" vertical="center"/>
      <protection hidden="1"/>
    </xf>
    <xf numFmtId="0" fontId="11" fillId="0" borderId="12" xfId="1" applyFont="1" applyBorder="1" applyAlignment="1" applyProtection="1">
      <alignment horizontal="left" vertical="center" indent="1" shrinkToFit="1"/>
      <protection hidden="1"/>
    </xf>
    <xf numFmtId="0" fontId="9" fillId="0" borderId="13" xfId="1" applyFont="1" applyBorder="1" applyAlignment="1" applyProtection="1">
      <alignment horizontal="right" vertical="center" shrinkToFit="1"/>
      <protection hidden="1"/>
    </xf>
    <xf numFmtId="0" fontId="9" fillId="0" borderId="14" xfId="1" applyFont="1" applyBorder="1" applyAlignment="1" applyProtection="1">
      <alignment horizontal="right" vertical="center" shrinkToFit="1"/>
      <protection hidden="1"/>
    </xf>
    <xf numFmtId="0" fontId="9" fillId="0" borderId="15" xfId="1" applyFont="1" applyBorder="1" applyAlignment="1" applyProtection="1">
      <alignment horizontal="right" vertical="center" shrinkToFit="1"/>
      <protection hidden="1"/>
    </xf>
    <xf numFmtId="0" fontId="9" fillId="0" borderId="16" xfId="1" applyFont="1" applyBorder="1" applyAlignment="1" applyProtection="1">
      <alignment horizontal="right" vertical="center" shrinkToFit="1"/>
      <protection hidden="1"/>
    </xf>
    <xf numFmtId="167" fontId="9" fillId="0" borderId="12" xfId="1" applyNumberFormat="1" applyFont="1" applyBorder="1" applyAlignment="1" applyProtection="1">
      <alignment horizontal="right" vertical="center" shrinkToFit="1"/>
      <protection hidden="1"/>
    </xf>
    <xf numFmtId="0" fontId="11" fillId="0" borderId="27" xfId="1" applyFont="1" applyBorder="1" applyAlignment="1" applyProtection="1">
      <alignment horizontal="left" vertical="center" indent="1" shrinkToFit="1"/>
      <protection hidden="1"/>
    </xf>
    <xf numFmtId="0" fontId="9" fillId="0" borderId="28" xfId="1" applyFont="1" applyBorder="1" applyAlignment="1" applyProtection="1">
      <alignment horizontal="right" vertical="center" shrinkToFit="1"/>
      <protection hidden="1"/>
    </xf>
    <xf numFmtId="0" fontId="9" fillId="0" borderId="29" xfId="1" applyFont="1" applyBorder="1" applyAlignment="1" applyProtection="1">
      <alignment horizontal="right" vertical="center" shrinkToFit="1"/>
      <protection hidden="1"/>
    </xf>
    <xf numFmtId="0" fontId="9" fillId="0" borderId="30" xfId="1" applyFont="1" applyBorder="1" applyAlignment="1" applyProtection="1">
      <alignment horizontal="right" vertical="center" shrinkToFit="1"/>
      <protection hidden="1"/>
    </xf>
    <xf numFmtId="0" fontId="9" fillId="0" borderId="31" xfId="1" applyFont="1" applyBorder="1" applyAlignment="1" applyProtection="1">
      <alignment horizontal="right" vertical="center" shrinkToFit="1"/>
      <protection hidden="1"/>
    </xf>
    <xf numFmtId="167" fontId="9" fillId="0" borderId="27" xfId="1" applyNumberFormat="1" applyFont="1" applyBorder="1" applyAlignment="1" applyProtection="1">
      <alignment horizontal="right" vertical="center" shrinkToFit="1"/>
      <protection hidden="1"/>
    </xf>
    <xf numFmtId="0" fontId="11" fillId="0" borderId="32" xfId="1" applyFont="1" applyBorder="1" applyAlignment="1" applyProtection="1">
      <alignment horizontal="left" vertical="center" indent="1" shrinkToFit="1"/>
      <protection hidden="1"/>
    </xf>
    <xf numFmtId="0" fontId="9" fillId="0" borderId="33" xfId="1" applyFont="1" applyBorder="1" applyAlignment="1" applyProtection="1">
      <alignment horizontal="right" vertical="center" shrinkToFit="1"/>
      <protection hidden="1"/>
    </xf>
    <xf numFmtId="0" fontId="9" fillId="0" borderId="34" xfId="1" applyFont="1" applyBorder="1" applyAlignment="1" applyProtection="1">
      <alignment horizontal="right" vertical="center" shrinkToFit="1"/>
      <protection hidden="1"/>
    </xf>
    <xf numFmtId="0" fontId="9" fillId="0" borderId="35" xfId="1" applyFont="1" applyBorder="1" applyAlignment="1" applyProtection="1">
      <alignment horizontal="right" vertical="center" shrinkToFit="1"/>
      <protection hidden="1"/>
    </xf>
    <xf numFmtId="0" fontId="9" fillId="0" borderId="36" xfId="1" applyFont="1" applyBorder="1" applyAlignment="1" applyProtection="1">
      <alignment horizontal="right" vertical="center" shrinkToFit="1"/>
      <protection hidden="1"/>
    </xf>
    <xf numFmtId="167" fontId="9" fillId="0" borderId="32" xfId="1" applyNumberFormat="1" applyFont="1" applyBorder="1" applyAlignment="1" applyProtection="1">
      <alignment horizontal="right" vertical="center" shrinkToFit="1"/>
      <protection hidden="1"/>
    </xf>
    <xf numFmtId="0" fontId="11" fillId="0" borderId="23" xfId="1" applyFont="1" applyBorder="1" applyAlignment="1" applyProtection="1">
      <alignment horizontal="left" vertical="center" indent="1" shrinkToFit="1"/>
      <protection hidden="1"/>
    </xf>
    <xf numFmtId="0" fontId="9" fillId="0" borderId="37" xfId="1" applyFont="1" applyBorder="1" applyAlignment="1" applyProtection="1">
      <alignment horizontal="right" vertical="center" shrinkToFit="1"/>
      <protection hidden="1"/>
    </xf>
    <xf numFmtId="0" fontId="9" fillId="0" borderId="38" xfId="1" applyFont="1" applyBorder="1" applyAlignment="1" applyProtection="1">
      <alignment horizontal="right" vertical="center" shrinkToFit="1"/>
      <protection hidden="1"/>
    </xf>
    <xf numFmtId="0" fontId="9" fillId="0" borderId="24" xfId="1" applyFont="1" applyBorder="1" applyAlignment="1" applyProtection="1">
      <alignment horizontal="right" vertical="center" shrinkToFit="1"/>
      <protection hidden="1"/>
    </xf>
    <xf numFmtId="0" fontId="9" fillId="0" borderId="25" xfId="1" applyFont="1" applyBorder="1" applyAlignment="1" applyProtection="1">
      <alignment horizontal="right" vertical="center" shrinkToFit="1"/>
      <protection hidden="1"/>
    </xf>
    <xf numFmtId="167" fontId="9" fillId="0" borderId="23" xfId="1" applyNumberFormat="1" applyFont="1" applyBorder="1" applyAlignment="1" applyProtection="1">
      <alignment horizontal="right" vertical="center" shrinkToFit="1"/>
      <protection hidden="1"/>
    </xf>
    <xf numFmtId="0" fontId="7" fillId="4" borderId="26" xfId="1" applyFont="1" applyFill="1" applyBorder="1" applyAlignment="1" applyProtection="1">
      <alignment horizontal="left" vertical="center" indent="1" shrinkToFit="1"/>
      <protection hidden="1"/>
    </xf>
    <xf numFmtId="168" fontId="8" fillId="4" borderId="18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19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12" fillId="0" borderId="39" xfId="1" applyFont="1" applyBorder="1" applyAlignment="1" applyProtection="1">
      <alignment horizontal="left" vertical="center" indent="1" shrinkToFit="1"/>
      <protection hidden="1"/>
    </xf>
    <xf numFmtId="167" fontId="13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7" fillId="3" borderId="2" xfId="1" applyFont="1" applyFill="1" applyBorder="1" applyAlignment="1" applyProtection="1">
      <alignment horizontal="left" vertical="center"/>
      <protection hidden="1"/>
    </xf>
    <xf numFmtId="0" fontId="9" fillId="6" borderId="12" xfId="1" applyFont="1" applyFill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>
      <alignment horizontal="right" vertical="center"/>
    </xf>
    <xf numFmtId="0" fontId="9" fillId="0" borderId="14" xfId="1" applyFont="1" applyBorder="1" applyAlignment="1">
      <alignment horizontal="right" vertical="center"/>
    </xf>
    <xf numFmtId="0" fontId="9" fillId="0" borderId="15" xfId="1" applyFont="1" applyBorder="1" applyAlignment="1">
      <alignment horizontal="right" vertical="center"/>
    </xf>
    <xf numFmtId="0" fontId="9" fillId="0" borderId="16" xfId="1" applyFont="1" applyBorder="1" applyAlignment="1">
      <alignment horizontal="right" vertical="center"/>
    </xf>
    <xf numFmtId="167" fontId="9" fillId="6" borderId="12" xfId="1" applyNumberFormat="1" applyFont="1" applyFill="1" applyBorder="1" applyAlignment="1">
      <alignment horizontal="right" vertical="center"/>
    </xf>
    <xf numFmtId="0" fontId="9" fillId="7" borderId="27" xfId="1" applyFont="1" applyFill="1" applyBorder="1" applyAlignment="1" applyProtection="1">
      <alignment horizontal="left" vertical="center" indent="1"/>
      <protection hidden="1"/>
    </xf>
    <xf numFmtId="0" fontId="9" fillId="0" borderId="33" xfId="1" applyFont="1" applyBorder="1" applyAlignment="1">
      <alignment horizontal="right" vertical="center"/>
    </xf>
    <xf numFmtId="0" fontId="9" fillId="0" borderId="34" xfId="1" applyFont="1" applyBorder="1" applyAlignment="1">
      <alignment horizontal="right" vertical="center"/>
    </xf>
    <xf numFmtId="0" fontId="9" fillId="0" borderId="35" xfId="1" applyFont="1" applyBorder="1" applyAlignment="1">
      <alignment horizontal="right" vertical="center"/>
    </xf>
    <xf numFmtId="0" fontId="9" fillId="0" borderId="36" xfId="1" applyFont="1" applyBorder="1" applyAlignment="1">
      <alignment horizontal="right" vertical="center"/>
    </xf>
    <xf numFmtId="167" fontId="9" fillId="6" borderId="32" xfId="1" applyNumberFormat="1" applyFont="1" applyFill="1" applyBorder="1" applyAlignment="1">
      <alignment horizontal="right" vertical="center"/>
    </xf>
    <xf numFmtId="0" fontId="9" fillId="0" borderId="37" xfId="1" applyFont="1" applyBorder="1" applyAlignment="1">
      <alignment horizontal="right" vertical="center"/>
    </xf>
    <xf numFmtId="0" fontId="9" fillId="0" borderId="38" xfId="1" applyFont="1" applyBorder="1" applyAlignment="1">
      <alignment horizontal="right" vertical="center"/>
    </xf>
    <xf numFmtId="0" fontId="9" fillId="0" borderId="24" xfId="1" applyFont="1" applyBorder="1" applyAlignment="1">
      <alignment horizontal="right" vertical="center"/>
    </xf>
    <xf numFmtId="0" fontId="9" fillId="7" borderId="17" xfId="1" applyFont="1" applyFill="1" applyBorder="1" applyAlignment="1" applyProtection="1">
      <alignment horizontal="left" vertical="center" indent="1"/>
      <protection hidden="1"/>
    </xf>
    <xf numFmtId="0" fontId="9" fillId="0" borderId="25" xfId="1" applyFont="1" applyBorder="1" applyAlignment="1">
      <alignment horizontal="right" vertical="center"/>
    </xf>
    <xf numFmtId="167" fontId="9" fillId="6" borderId="23" xfId="1" applyNumberFormat="1" applyFont="1" applyFill="1" applyBorder="1" applyAlignment="1">
      <alignment horizontal="right" vertical="center"/>
    </xf>
    <xf numFmtId="0" fontId="9" fillId="0" borderId="32" xfId="1" applyFont="1" applyBorder="1" applyAlignment="1" applyProtection="1">
      <alignment horizontal="left" vertical="center" indent="1"/>
      <protection hidden="1"/>
    </xf>
    <xf numFmtId="0" fontId="7" fillId="4" borderId="22" xfId="1" applyFont="1" applyFill="1" applyBorder="1" applyAlignment="1" applyProtection="1">
      <alignment horizontal="left" vertical="center" indent="1" shrinkToFit="1"/>
      <protection hidden="1"/>
    </xf>
    <xf numFmtId="168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2" xfId="1" applyNumberFormat="1" applyFont="1" applyFill="1" applyBorder="1" applyAlignment="1" applyProtection="1">
      <alignment horizontal="right" vertical="center" shrinkToFit="1"/>
      <protection hidden="1"/>
    </xf>
    <xf numFmtId="166" fontId="7" fillId="0" borderId="44" xfId="1" applyNumberFormat="1" applyFont="1" applyBorder="1" applyAlignment="1" applyProtection="1">
      <alignment horizontal="center" vertical="center"/>
      <protection hidden="1"/>
    </xf>
    <xf numFmtId="166" fontId="7" fillId="0" borderId="45" xfId="1" applyNumberFormat="1" applyFont="1" applyBorder="1" applyAlignment="1" applyProtection="1">
      <alignment horizontal="center" vertical="center"/>
      <protection hidden="1"/>
    </xf>
    <xf numFmtId="166" fontId="7" fillId="0" borderId="46" xfId="1" applyNumberFormat="1" applyFont="1" applyBorder="1" applyAlignment="1" applyProtection="1">
      <alignment horizontal="center" vertical="center"/>
      <protection hidden="1"/>
    </xf>
    <xf numFmtId="0" fontId="9" fillId="6" borderId="13" xfId="1" applyFont="1" applyFill="1" applyBorder="1" applyAlignment="1">
      <alignment horizontal="right" vertical="center"/>
    </xf>
    <xf numFmtId="0" fontId="9" fillId="6" borderId="47" xfId="1" applyFont="1" applyFill="1" applyBorder="1" applyAlignment="1">
      <alignment horizontal="right" vertical="center"/>
    </xf>
    <xf numFmtId="0" fontId="9" fillId="6" borderId="14" xfId="1" applyFont="1" applyFill="1" applyBorder="1" applyAlignment="1">
      <alignment horizontal="right" vertical="center"/>
    </xf>
    <xf numFmtId="0" fontId="9" fillId="6" borderId="16" xfId="1" applyFont="1" applyFill="1" applyBorder="1" applyAlignment="1">
      <alignment horizontal="right" vertical="center"/>
    </xf>
    <xf numFmtId="0" fontId="9" fillId="6" borderId="32" xfId="1" applyFont="1" applyFill="1" applyBorder="1" applyAlignment="1" applyProtection="1">
      <alignment horizontal="left" vertical="center" indent="1"/>
      <protection hidden="1"/>
    </xf>
    <xf numFmtId="0" fontId="9" fillId="6" borderId="33" xfId="1" applyFont="1" applyFill="1" applyBorder="1" applyAlignment="1">
      <alignment horizontal="right" vertical="center"/>
    </xf>
    <xf numFmtId="0" fontId="9" fillId="6" borderId="34" xfId="1" applyFont="1" applyFill="1" applyBorder="1" applyAlignment="1">
      <alignment horizontal="right" vertical="center"/>
    </xf>
    <xf numFmtId="0" fontId="9" fillId="6" borderId="36" xfId="1" applyFont="1" applyFill="1" applyBorder="1" applyAlignment="1">
      <alignment horizontal="right" vertical="center"/>
    </xf>
    <xf numFmtId="0" fontId="9" fillId="6" borderId="35" xfId="1" applyFont="1" applyFill="1" applyBorder="1" applyAlignment="1">
      <alignment horizontal="right" vertical="center"/>
    </xf>
    <xf numFmtId="0" fontId="7" fillId="0" borderId="0" xfId="1" applyFont="1" applyAlignment="1" applyProtection="1">
      <alignment horizontal="left" vertical="center" indent="1" shrinkToFit="1"/>
      <protection hidden="1"/>
    </xf>
    <xf numFmtId="168" fontId="8" fillId="0" borderId="0" xfId="1" applyNumberFormat="1" applyFont="1" applyAlignment="1" applyProtection="1">
      <alignment horizontal="right" vertical="center" shrinkToFit="1"/>
      <protection hidden="1"/>
    </xf>
    <xf numFmtId="167" fontId="8" fillId="0" borderId="0" xfId="1" applyNumberFormat="1" applyFont="1" applyAlignment="1" applyProtection="1">
      <alignment horizontal="right" vertical="center" shrinkToFit="1"/>
      <protection hidden="1"/>
    </xf>
    <xf numFmtId="167" fontId="8" fillId="4" borderId="2" xfId="1" applyNumberFormat="1" applyFont="1" applyFill="1" applyBorder="1" applyAlignment="1" applyProtection="1">
      <alignment horizontal="right" vertical="center" shrinkToFit="1"/>
      <protection hidden="1"/>
    </xf>
    <xf numFmtId="0" fontId="3" fillId="0" borderId="1" xfId="1" applyFont="1" applyBorder="1" applyAlignment="1">
      <alignment vertical="center" shrinkToFit="1"/>
    </xf>
    <xf numFmtId="0" fontId="7" fillId="5" borderId="2" xfId="1" applyFont="1" applyFill="1" applyBorder="1" applyAlignment="1" applyProtection="1">
      <alignment horizontal="center" vertical="center"/>
      <protection hidden="1"/>
    </xf>
    <xf numFmtId="0" fontId="5" fillId="0" borderId="1" xfId="1" applyFont="1" applyBorder="1"/>
    <xf numFmtId="0" fontId="3" fillId="0" borderId="0" xfId="1" applyFont="1" applyAlignment="1">
      <alignment vertical="center"/>
    </xf>
    <xf numFmtId="0" fontId="3" fillId="0" borderId="1" xfId="1" applyFont="1" applyBorder="1" applyAlignment="1">
      <alignment horizontal="right" vertical="center" indent="1"/>
    </xf>
    <xf numFmtId="167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22" xfId="1" applyFont="1" applyBorder="1" applyAlignment="1" applyProtection="1">
      <alignment horizontal="left" vertical="center" indent="1"/>
      <protection hidden="1"/>
    </xf>
    <xf numFmtId="0" fontId="8" fillId="0" borderId="10" xfId="1" applyFont="1" applyBorder="1" applyAlignment="1" applyProtection="1">
      <alignment horizontal="center" vertical="center" shrinkToFit="1"/>
      <protection locked="0" hidden="1"/>
    </xf>
    <xf numFmtId="0" fontId="8" fillId="0" borderId="8" xfId="1" applyFont="1" applyBorder="1" applyAlignment="1" applyProtection="1">
      <alignment horizontal="center" vertical="center" shrinkToFit="1"/>
      <protection locked="0" hidden="1"/>
    </xf>
    <xf numFmtId="0" fontId="8" fillId="0" borderId="11" xfId="1" applyFont="1" applyBorder="1" applyAlignment="1" applyProtection="1">
      <alignment horizontal="center" vertical="center" shrinkToFit="1"/>
      <protection locked="0" hidden="1"/>
    </xf>
    <xf numFmtId="4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4" fontId="8" fillId="3" borderId="26" xfId="1" applyNumberFormat="1" applyFont="1" applyFill="1" applyBorder="1" applyAlignment="1" applyProtection="1">
      <alignment horizontal="right" vertical="center" shrinkToFit="1"/>
      <protection hidden="1"/>
    </xf>
    <xf numFmtId="0" fontId="9" fillId="6" borderId="13" xfId="1" applyFont="1" applyFill="1" applyBorder="1" applyAlignment="1">
      <alignment vertical="center"/>
    </xf>
    <xf numFmtId="0" fontId="9" fillId="6" borderId="14" xfId="1" applyFont="1" applyFill="1" applyBorder="1" applyAlignment="1">
      <alignment vertical="center"/>
    </xf>
    <xf numFmtId="0" fontId="9" fillId="6" borderId="15" xfId="1" applyFont="1" applyFill="1" applyBorder="1" applyAlignment="1">
      <alignment vertical="center"/>
    </xf>
    <xf numFmtId="0" fontId="9" fillId="6" borderId="16" xfId="1" applyFont="1" applyFill="1" applyBorder="1" applyAlignment="1">
      <alignment vertical="center"/>
    </xf>
    <xf numFmtId="167" fontId="9" fillId="6" borderId="12" xfId="1" applyNumberFormat="1" applyFont="1" applyFill="1" applyBorder="1" applyAlignment="1">
      <alignment vertical="center"/>
    </xf>
    <xf numFmtId="0" fontId="9" fillId="6" borderId="33" xfId="1" applyFont="1" applyFill="1" applyBorder="1" applyAlignment="1">
      <alignment vertical="center"/>
    </xf>
    <xf numFmtId="0" fontId="9" fillId="6" borderId="34" xfId="1" applyFont="1" applyFill="1" applyBorder="1" applyAlignment="1">
      <alignment vertical="center"/>
    </xf>
    <xf numFmtId="0" fontId="9" fillId="6" borderId="35" xfId="1" applyFont="1" applyFill="1" applyBorder="1" applyAlignment="1">
      <alignment vertical="center"/>
    </xf>
    <xf numFmtId="0" fontId="9" fillId="6" borderId="36" xfId="1" applyFont="1" applyFill="1" applyBorder="1" applyAlignment="1">
      <alignment vertical="center"/>
    </xf>
    <xf numFmtId="167" fontId="9" fillId="6" borderId="32" xfId="1" applyNumberFormat="1" applyFont="1" applyFill="1" applyBorder="1" applyAlignment="1">
      <alignment vertical="center"/>
    </xf>
    <xf numFmtId="0" fontId="9" fillId="6" borderId="26" xfId="1" applyFont="1" applyFill="1" applyBorder="1" applyAlignment="1" applyProtection="1">
      <alignment horizontal="left" vertical="center" indent="1"/>
      <protection hidden="1"/>
    </xf>
    <xf numFmtId="0" fontId="9" fillId="6" borderId="18" xfId="1" applyFont="1" applyFill="1" applyBorder="1" applyAlignment="1">
      <alignment vertical="center"/>
    </xf>
    <xf numFmtId="0" fontId="9" fillId="6" borderId="19" xfId="1" applyFont="1" applyFill="1" applyBorder="1" applyAlignment="1">
      <alignment vertical="center"/>
    </xf>
    <xf numFmtId="0" fontId="9" fillId="6" borderId="20" xfId="1" applyFont="1" applyFill="1" applyBorder="1" applyAlignment="1">
      <alignment vertical="center"/>
    </xf>
    <xf numFmtId="0" fontId="9" fillId="6" borderId="21" xfId="1" applyFont="1" applyFill="1" applyBorder="1" applyAlignment="1">
      <alignment vertical="center"/>
    </xf>
    <xf numFmtId="167" fontId="9" fillId="6" borderId="26" xfId="1" applyNumberFormat="1" applyFont="1" applyFill="1" applyBorder="1" applyAlignment="1">
      <alignment vertical="center"/>
    </xf>
    <xf numFmtId="167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8" fontId="5" fillId="0" borderId="0" xfId="1" applyNumberFormat="1" applyFont="1"/>
    <xf numFmtId="167" fontId="5" fillId="0" borderId="0" xfId="1" applyNumberFormat="1" applyFont="1"/>
    <xf numFmtId="4" fontId="5" fillId="0" borderId="0" xfId="1" applyNumberFormat="1" applyFont="1"/>
  </cellXfs>
  <cellStyles count="2">
    <cellStyle name="Normal" xfId="0" builtinId="0"/>
    <cellStyle name="Normal 19" xfId="1"/>
  </cellStyles>
  <dxfs count="2"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chartsheet" Target="chartsheets/sheet2.xml"/><Relationship Id="rId4" Type="http://schemas.openxmlformats.org/officeDocument/2006/relationships/chartsheet" Target="chartsheets/sheet1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6756838042694703E-2"/>
          <c:y val="0.12548307562174557"/>
          <c:w val="0.85360778144461202"/>
          <c:h val="0.80330637329301768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(SELL)'!$B$25:$CW$25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0-FD99-4D8A-91CD-EB613CECD6B5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(SELL)'!$B$21:$CW$21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1-FD99-4D8A-91CD-EB613CECD6B5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(SELL)'!$B$22:$CW$22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2-FD99-4D8A-91CD-EB613CECD6B5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(SELL)'!$B$23:$CW$23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3-FD99-4D8A-91CD-EB613CECD6B5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(SELL)'!$B$26:$CW$26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4-FD99-4D8A-91CD-EB613CECD6B5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FD99-4D8A-91CD-EB613CECD6B5}"/>
            </c:ext>
          </c:extLst>
        </c:ser>
        <c:ser>
          <c:idx val="11"/>
          <c:order val="6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(SELL)'!$B$24:$CW$24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6-FD99-4D8A-91CD-EB613CECD6B5}"/>
            </c:ext>
          </c:extLst>
        </c:ser>
        <c:ser>
          <c:idx val="0"/>
          <c:order val="7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(SELL)'!$B$11:$CW$11</c:f>
              <c:numCache>
                <c:formatCode>General</c:formatCode>
                <c:ptCount val="96"/>
                <c:pt idx="60">
                  <c:v>5</c:v>
                </c:pt>
                <c:pt idx="61">
                  <c:v>5</c:v>
                </c:pt>
                <c:pt idx="62">
                  <c:v>5</c:v>
                </c:pt>
                <c:pt idx="63">
                  <c:v>5</c:v>
                </c:pt>
                <c:pt idx="64">
                  <c:v>100</c:v>
                </c:pt>
                <c:pt idx="65">
                  <c:v>190</c:v>
                </c:pt>
                <c:pt idx="66">
                  <c:v>220</c:v>
                </c:pt>
                <c:pt idx="67">
                  <c:v>260</c:v>
                </c:pt>
                <c:pt idx="68">
                  <c:v>290</c:v>
                </c:pt>
                <c:pt idx="69">
                  <c:v>302</c:v>
                </c:pt>
                <c:pt idx="70">
                  <c:v>302</c:v>
                </c:pt>
                <c:pt idx="71">
                  <c:v>302</c:v>
                </c:pt>
                <c:pt idx="72">
                  <c:v>302</c:v>
                </c:pt>
                <c:pt idx="73">
                  <c:v>350</c:v>
                </c:pt>
                <c:pt idx="74">
                  <c:v>350</c:v>
                </c:pt>
                <c:pt idx="75">
                  <c:v>350</c:v>
                </c:pt>
                <c:pt idx="76">
                  <c:v>350</c:v>
                </c:pt>
                <c:pt idx="77">
                  <c:v>350</c:v>
                </c:pt>
                <c:pt idx="78">
                  <c:v>350</c:v>
                </c:pt>
                <c:pt idx="79">
                  <c:v>350</c:v>
                </c:pt>
                <c:pt idx="80">
                  <c:v>350</c:v>
                </c:pt>
                <c:pt idx="81">
                  <c:v>350</c:v>
                </c:pt>
                <c:pt idx="82">
                  <c:v>350</c:v>
                </c:pt>
                <c:pt idx="83">
                  <c:v>350</c:v>
                </c:pt>
                <c:pt idx="84">
                  <c:v>350</c:v>
                </c:pt>
                <c:pt idx="85">
                  <c:v>350</c:v>
                </c:pt>
                <c:pt idx="86">
                  <c:v>350</c:v>
                </c:pt>
                <c:pt idx="87">
                  <c:v>350</c:v>
                </c:pt>
                <c:pt idx="88">
                  <c:v>350</c:v>
                </c:pt>
                <c:pt idx="89">
                  <c:v>350</c:v>
                </c:pt>
                <c:pt idx="90">
                  <c:v>350</c:v>
                </c:pt>
                <c:pt idx="91">
                  <c:v>350</c:v>
                </c:pt>
                <c:pt idx="92">
                  <c:v>350</c:v>
                </c:pt>
                <c:pt idx="93">
                  <c:v>350</c:v>
                </c:pt>
                <c:pt idx="94">
                  <c:v>350</c:v>
                </c:pt>
                <c:pt idx="95">
                  <c:v>350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D99-4D8A-91CD-EB613CECD6B5}"/>
            </c:ext>
          </c:extLst>
        </c:ser>
        <c:ser>
          <c:idx val="8"/>
          <c:order val="8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(SELL)'!$B$12:$CW$12</c:f>
              <c:numCache>
                <c:formatCode>General</c:formatCode>
                <c:ptCount val="96"/>
                <c:pt idx="0">
                  <c:v>84</c:v>
                </c:pt>
                <c:pt idx="1">
                  <c:v>84</c:v>
                </c:pt>
                <c:pt idx="2">
                  <c:v>84</c:v>
                </c:pt>
                <c:pt idx="3">
                  <c:v>84</c:v>
                </c:pt>
                <c:pt idx="4">
                  <c:v>84</c:v>
                </c:pt>
                <c:pt idx="5">
                  <c:v>84</c:v>
                </c:pt>
                <c:pt idx="6">
                  <c:v>84</c:v>
                </c:pt>
                <c:pt idx="7">
                  <c:v>84</c:v>
                </c:pt>
                <c:pt idx="8">
                  <c:v>84</c:v>
                </c:pt>
                <c:pt idx="9">
                  <c:v>84</c:v>
                </c:pt>
                <c:pt idx="10">
                  <c:v>84</c:v>
                </c:pt>
                <c:pt idx="11">
                  <c:v>84</c:v>
                </c:pt>
                <c:pt idx="12">
                  <c:v>84</c:v>
                </c:pt>
                <c:pt idx="13">
                  <c:v>84</c:v>
                </c:pt>
                <c:pt idx="14">
                  <c:v>84</c:v>
                </c:pt>
                <c:pt idx="15">
                  <c:v>84</c:v>
                </c:pt>
                <c:pt idx="16">
                  <c:v>84</c:v>
                </c:pt>
                <c:pt idx="17">
                  <c:v>84</c:v>
                </c:pt>
                <c:pt idx="18">
                  <c:v>84</c:v>
                </c:pt>
                <c:pt idx="19">
                  <c:v>84</c:v>
                </c:pt>
                <c:pt idx="20">
                  <c:v>84</c:v>
                </c:pt>
                <c:pt idx="21">
                  <c:v>84</c:v>
                </c:pt>
                <c:pt idx="22">
                  <c:v>84</c:v>
                </c:pt>
                <c:pt idx="23">
                  <c:v>84</c:v>
                </c:pt>
                <c:pt idx="24">
                  <c:v>118</c:v>
                </c:pt>
                <c:pt idx="25">
                  <c:v>118</c:v>
                </c:pt>
                <c:pt idx="26">
                  <c:v>118</c:v>
                </c:pt>
                <c:pt idx="27">
                  <c:v>118</c:v>
                </c:pt>
                <c:pt idx="28">
                  <c:v>148</c:v>
                </c:pt>
                <c:pt idx="29">
                  <c:v>148</c:v>
                </c:pt>
                <c:pt idx="30">
                  <c:v>148</c:v>
                </c:pt>
                <c:pt idx="31">
                  <c:v>148</c:v>
                </c:pt>
                <c:pt idx="32">
                  <c:v>155</c:v>
                </c:pt>
                <c:pt idx="33">
                  <c:v>155</c:v>
                </c:pt>
                <c:pt idx="34">
                  <c:v>155</c:v>
                </c:pt>
                <c:pt idx="35">
                  <c:v>155</c:v>
                </c:pt>
                <c:pt idx="36">
                  <c:v>164</c:v>
                </c:pt>
                <c:pt idx="37">
                  <c:v>164</c:v>
                </c:pt>
                <c:pt idx="38">
                  <c:v>164</c:v>
                </c:pt>
                <c:pt idx="39">
                  <c:v>164</c:v>
                </c:pt>
                <c:pt idx="40">
                  <c:v>184</c:v>
                </c:pt>
                <c:pt idx="41">
                  <c:v>184</c:v>
                </c:pt>
                <c:pt idx="42">
                  <c:v>184</c:v>
                </c:pt>
                <c:pt idx="43">
                  <c:v>184</c:v>
                </c:pt>
                <c:pt idx="44">
                  <c:v>154</c:v>
                </c:pt>
                <c:pt idx="45">
                  <c:v>154</c:v>
                </c:pt>
                <c:pt idx="46">
                  <c:v>154</c:v>
                </c:pt>
                <c:pt idx="47">
                  <c:v>154</c:v>
                </c:pt>
                <c:pt idx="48">
                  <c:v>140</c:v>
                </c:pt>
                <c:pt idx="49">
                  <c:v>140</c:v>
                </c:pt>
                <c:pt idx="50">
                  <c:v>140</c:v>
                </c:pt>
                <c:pt idx="51">
                  <c:v>140</c:v>
                </c:pt>
                <c:pt idx="52">
                  <c:v>138</c:v>
                </c:pt>
                <c:pt idx="53">
                  <c:v>138</c:v>
                </c:pt>
                <c:pt idx="54">
                  <c:v>138</c:v>
                </c:pt>
                <c:pt idx="55">
                  <c:v>138</c:v>
                </c:pt>
                <c:pt idx="56">
                  <c:v>140</c:v>
                </c:pt>
                <c:pt idx="57">
                  <c:v>140</c:v>
                </c:pt>
                <c:pt idx="58">
                  <c:v>140</c:v>
                </c:pt>
                <c:pt idx="59">
                  <c:v>140</c:v>
                </c:pt>
                <c:pt idx="60">
                  <c:v>171</c:v>
                </c:pt>
                <c:pt idx="61">
                  <c:v>171</c:v>
                </c:pt>
                <c:pt idx="62">
                  <c:v>171</c:v>
                </c:pt>
                <c:pt idx="63">
                  <c:v>171</c:v>
                </c:pt>
                <c:pt idx="64">
                  <c:v>225</c:v>
                </c:pt>
                <c:pt idx="65">
                  <c:v>225</c:v>
                </c:pt>
                <c:pt idx="66">
                  <c:v>225</c:v>
                </c:pt>
                <c:pt idx="67">
                  <c:v>225</c:v>
                </c:pt>
                <c:pt idx="68">
                  <c:v>257</c:v>
                </c:pt>
                <c:pt idx="69">
                  <c:v>257</c:v>
                </c:pt>
                <c:pt idx="70">
                  <c:v>257</c:v>
                </c:pt>
                <c:pt idx="71">
                  <c:v>257</c:v>
                </c:pt>
                <c:pt idx="72">
                  <c:v>288</c:v>
                </c:pt>
                <c:pt idx="73">
                  <c:v>288</c:v>
                </c:pt>
                <c:pt idx="74">
                  <c:v>288</c:v>
                </c:pt>
                <c:pt idx="75">
                  <c:v>288</c:v>
                </c:pt>
                <c:pt idx="76">
                  <c:v>297</c:v>
                </c:pt>
                <c:pt idx="77">
                  <c:v>297</c:v>
                </c:pt>
                <c:pt idx="78">
                  <c:v>297</c:v>
                </c:pt>
                <c:pt idx="79">
                  <c:v>297</c:v>
                </c:pt>
                <c:pt idx="80">
                  <c:v>282</c:v>
                </c:pt>
                <c:pt idx="81">
                  <c:v>282</c:v>
                </c:pt>
                <c:pt idx="82">
                  <c:v>282</c:v>
                </c:pt>
                <c:pt idx="83">
                  <c:v>282</c:v>
                </c:pt>
                <c:pt idx="84">
                  <c:v>261</c:v>
                </c:pt>
                <c:pt idx="85">
                  <c:v>261</c:v>
                </c:pt>
                <c:pt idx="86">
                  <c:v>261</c:v>
                </c:pt>
                <c:pt idx="87">
                  <c:v>261</c:v>
                </c:pt>
                <c:pt idx="88">
                  <c:v>211</c:v>
                </c:pt>
                <c:pt idx="89">
                  <c:v>211</c:v>
                </c:pt>
                <c:pt idx="90">
                  <c:v>211</c:v>
                </c:pt>
                <c:pt idx="91">
                  <c:v>211</c:v>
                </c:pt>
                <c:pt idx="92">
                  <c:v>151</c:v>
                </c:pt>
                <c:pt idx="93">
                  <c:v>151</c:v>
                </c:pt>
                <c:pt idx="94">
                  <c:v>151</c:v>
                </c:pt>
                <c:pt idx="95">
                  <c:v>151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FD99-4D8A-91CD-EB613CECD6B5}"/>
            </c:ext>
          </c:extLst>
        </c:ser>
        <c:ser>
          <c:idx val="1"/>
          <c:order val="9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(SELL)'!$B$13:$CW$13</c:f>
              <c:numCache>
                <c:formatCode>General</c:formatCode>
                <c:ptCount val="96"/>
                <c:pt idx="0">
                  <c:v>2731.99</c:v>
                </c:pt>
                <c:pt idx="1">
                  <c:v>2673.181</c:v>
                </c:pt>
                <c:pt idx="2">
                  <c:v>2473.5160000000001</c:v>
                </c:pt>
                <c:pt idx="3">
                  <c:v>2371.7260000000001</c:v>
                </c:pt>
                <c:pt idx="4">
                  <c:v>2533.1660000000002</c:v>
                </c:pt>
                <c:pt idx="5">
                  <c:v>2528.654</c:v>
                </c:pt>
                <c:pt idx="6">
                  <c:v>2590.7710000000002</c:v>
                </c:pt>
                <c:pt idx="7">
                  <c:v>2608.5600000000004</c:v>
                </c:pt>
                <c:pt idx="8">
                  <c:v>2697.3580000000002</c:v>
                </c:pt>
                <c:pt idx="9">
                  <c:v>2651.3980000000001</c:v>
                </c:pt>
                <c:pt idx="10">
                  <c:v>2651.34</c:v>
                </c:pt>
                <c:pt idx="11">
                  <c:v>2651.355</c:v>
                </c:pt>
                <c:pt idx="12">
                  <c:v>2653.2449999999999</c:v>
                </c:pt>
                <c:pt idx="13">
                  <c:v>2653.2669999999998</c:v>
                </c:pt>
                <c:pt idx="14">
                  <c:v>2653.2669999999998</c:v>
                </c:pt>
                <c:pt idx="15">
                  <c:v>2653.2669999999998</c:v>
                </c:pt>
                <c:pt idx="16">
                  <c:v>2653.2160000000003</c:v>
                </c:pt>
                <c:pt idx="17">
                  <c:v>2600.94</c:v>
                </c:pt>
                <c:pt idx="18">
                  <c:v>2460.1930000000002</c:v>
                </c:pt>
                <c:pt idx="19">
                  <c:v>2541.9830000000002</c:v>
                </c:pt>
                <c:pt idx="20">
                  <c:v>2649.53</c:v>
                </c:pt>
                <c:pt idx="21">
                  <c:v>2649.79</c:v>
                </c:pt>
                <c:pt idx="22">
                  <c:v>2650.1280000000002</c:v>
                </c:pt>
                <c:pt idx="23">
                  <c:v>2650.41</c:v>
                </c:pt>
                <c:pt idx="24">
                  <c:v>2640.3140000000003</c:v>
                </c:pt>
                <c:pt idx="25">
                  <c:v>2650.1770000000001</c:v>
                </c:pt>
                <c:pt idx="26">
                  <c:v>2626.2690000000002</c:v>
                </c:pt>
                <c:pt idx="27">
                  <c:v>2578.5520000000001</c:v>
                </c:pt>
                <c:pt idx="28">
                  <c:v>2623.819</c:v>
                </c:pt>
                <c:pt idx="29">
                  <c:v>2585.5030000000002</c:v>
                </c:pt>
                <c:pt idx="30">
                  <c:v>2573.7870000000003</c:v>
                </c:pt>
                <c:pt idx="31">
                  <c:v>2571.9540000000002</c:v>
                </c:pt>
                <c:pt idx="32">
                  <c:v>2583.9760000000001</c:v>
                </c:pt>
                <c:pt idx="33">
                  <c:v>2545</c:v>
                </c:pt>
                <c:pt idx="34">
                  <c:v>2543.69</c:v>
                </c:pt>
                <c:pt idx="35">
                  <c:v>2230.056</c:v>
                </c:pt>
                <c:pt idx="36">
                  <c:v>2562.4940000000001</c:v>
                </c:pt>
                <c:pt idx="37">
                  <c:v>1959.6690000000001</c:v>
                </c:pt>
                <c:pt idx="38">
                  <c:v>1621.085</c:v>
                </c:pt>
                <c:pt idx="39">
                  <c:v>1205.51</c:v>
                </c:pt>
                <c:pt idx="40">
                  <c:v>1019.9</c:v>
                </c:pt>
                <c:pt idx="41">
                  <c:v>880.14699999999993</c:v>
                </c:pt>
                <c:pt idx="42">
                  <c:v>806.9</c:v>
                </c:pt>
                <c:pt idx="43">
                  <c:v>806.9</c:v>
                </c:pt>
                <c:pt idx="44">
                  <c:v>806.9</c:v>
                </c:pt>
                <c:pt idx="45">
                  <c:v>806.9</c:v>
                </c:pt>
                <c:pt idx="46">
                  <c:v>806.9</c:v>
                </c:pt>
                <c:pt idx="47">
                  <c:v>806.9</c:v>
                </c:pt>
                <c:pt idx="48">
                  <c:v>806.9</c:v>
                </c:pt>
                <c:pt idx="49">
                  <c:v>806.9</c:v>
                </c:pt>
                <c:pt idx="50">
                  <c:v>806.9</c:v>
                </c:pt>
                <c:pt idx="51">
                  <c:v>806.9</c:v>
                </c:pt>
                <c:pt idx="52">
                  <c:v>806.9</c:v>
                </c:pt>
                <c:pt idx="53">
                  <c:v>806.9</c:v>
                </c:pt>
                <c:pt idx="54">
                  <c:v>806.9</c:v>
                </c:pt>
                <c:pt idx="55">
                  <c:v>806.9</c:v>
                </c:pt>
                <c:pt idx="56">
                  <c:v>881.9</c:v>
                </c:pt>
                <c:pt idx="57">
                  <c:v>954.9</c:v>
                </c:pt>
                <c:pt idx="58">
                  <c:v>1001.9</c:v>
                </c:pt>
                <c:pt idx="59">
                  <c:v>1016.9</c:v>
                </c:pt>
                <c:pt idx="60">
                  <c:v>1405.4960000000001</c:v>
                </c:pt>
                <c:pt idx="61">
                  <c:v>1571.7240000000002</c:v>
                </c:pt>
                <c:pt idx="62">
                  <c:v>1824.7180000000001</c:v>
                </c:pt>
                <c:pt idx="63">
                  <c:v>1895.3820000000001</c:v>
                </c:pt>
                <c:pt idx="64">
                  <c:v>1833.9750000000001</c:v>
                </c:pt>
                <c:pt idx="65">
                  <c:v>1951.2820000000002</c:v>
                </c:pt>
                <c:pt idx="66">
                  <c:v>2124.569</c:v>
                </c:pt>
                <c:pt idx="67">
                  <c:v>2439.9</c:v>
                </c:pt>
                <c:pt idx="68">
                  <c:v>2283.9</c:v>
                </c:pt>
                <c:pt idx="69">
                  <c:v>2283.9</c:v>
                </c:pt>
                <c:pt idx="70">
                  <c:v>2286.9</c:v>
                </c:pt>
                <c:pt idx="71">
                  <c:v>2286.9</c:v>
                </c:pt>
                <c:pt idx="72">
                  <c:v>2234.0330000000004</c:v>
                </c:pt>
                <c:pt idx="73">
                  <c:v>2300.9</c:v>
                </c:pt>
                <c:pt idx="74">
                  <c:v>2234.0259999999998</c:v>
                </c:pt>
                <c:pt idx="75">
                  <c:v>2300.9</c:v>
                </c:pt>
                <c:pt idx="76">
                  <c:v>2308.9</c:v>
                </c:pt>
                <c:pt idx="77">
                  <c:v>2210.5420000000004</c:v>
                </c:pt>
                <c:pt idx="78">
                  <c:v>2308.9</c:v>
                </c:pt>
                <c:pt idx="79">
                  <c:v>2308.9</c:v>
                </c:pt>
                <c:pt idx="80">
                  <c:v>2313.7650000000003</c:v>
                </c:pt>
                <c:pt idx="81">
                  <c:v>2242.0349999999999</c:v>
                </c:pt>
                <c:pt idx="82">
                  <c:v>2314.33</c:v>
                </c:pt>
                <c:pt idx="83">
                  <c:v>2313.768</c:v>
                </c:pt>
                <c:pt idx="84">
                  <c:v>2319.2440000000001</c:v>
                </c:pt>
                <c:pt idx="85">
                  <c:v>2319.076</c:v>
                </c:pt>
                <c:pt idx="86">
                  <c:v>2320.1990000000001</c:v>
                </c:pt>
                <c:pt idx="87">
                  <c:v>2318.9499999999998</c:v>
                </c:pt>
                <c:pt idx="88">
                  <c:v>2321.3710000000001</c:v>
                </c:pt>
                <c:pt idx="89">
                  <c:v>2321.973</c:v>
                </c:pt>
                <c:pt idx="90">
                  <c:v>2321.9319999999998</c:v>
                </c:pt>
                <c:pt idx="91">
                  <c:v>2322.4859999999999</c:v>
                </c:pt>
                <c:pt idx="92">
                  <c:v>2342.6610000000001</c:v>
                </c:pt>
                <c:pt idx="93">
                  <c:v>2245.9850000000001</c:v>
                </c:pt>
                <c:pt idx="94">
                  <c:v>2225.0929999999998</c:v>
                </c:pt>
                <c:pt idx="95">
                  <c:v>2145.3630000000003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D99-4D8A-91CD-EB613CECD6B5}"/>
            </c:ext>
          </c:extLst>
        </c:ser>
        <c:ser>
          <c:idx val="4"/>
          <c:order val="10"/>
          <c:tx>
            <c:v>Imports</c:v>
          </c:tx>
          <c:spPr>
            <a:solidFill>
              <a:srgbClr val="FFFF00"/>
            </a:solidFill>
            <a:ln>
              <a:solidFill>
                <a:srgbClr val="FFFF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(SELL)'!$B$42:$CW$42</c:f>
              <c:numCache>
                <c:formatCode>0.000</c:formatCode>
                <c:ptCount val="96"/>
                <c:pt idx="0">
                  <c:v>1578.4</c:v>
                </c:pt>
                <c:pt idx="1">
                  <c:v>1652.8</c:v>
                </c:pt>
                <c:pt idx="2">
                  <c:v>1808.6</c:v>
                </c:pt>
                <c:pt idx="3">
                  <c:v>1876.2</c:v>
                </c:pt>
                <c:pt idx="4">
                  <c:v>1641.2</c:v>
                </c:pt>
                <c:pt idx="5">
                  <c:v>1627.6</c:v>
                </c:pt>
                <c:pt idx="6">
                  <c:v>1586</c:v>
                </c:pt>
                <c:pt idx="7">
                  <c:v>1575.8999999999999</c:v>
                </c:pt>
                <c:pt idx="8">
                  <c:v>843.9</c:v>
                </c:pt>
                <c:pt idx="9">
                  <c:v>871.1</c:v>
                </c:pt>
                <c:pt idx="10">
                  <c:v>925</c:v>
                </c:pt>
                <c:pt idx="11">
                  <c:v>950.9</c:v>
                </c:pt>
                <c:pt idx="12">
                  <c:v>1174.2</c:v>
                </c:pt>
                <c:pt idx="13">
                  <c:v>998.4</c:v>
                </c:pt>
                <c:pt idx="14">
                  <c:v>1048.5</c:v>
                </c:pt>
                <c:pt idx="15">
                  <c:v>1024</c:v>
                </c:pt>
                <c:pt idx="16">
                  <c:v>1268.5999999999999</c:v>
                </c:pt>
                <c:pt idx="17">
                  <c:v>1344.7</c:v>
                </c:pt>
                <c:pt idx="18">
                  <c:v>1545.1</c:v>
                </c:pt>
                <c:pt idx="19">
                  <c:v>1492.5</c:v>
                </c:pt>
                <c:pt idx="20">
                  <c:v>1177.0999999999999</c:v>
                </c:pt>
                <c:pt idx="21">
                  <c:v>907.9</c:v>
                </c:pt>
                <c:pt idx="22">
                  <c:v>759</c:v>
                </c:pt>
                <c:pt idx="23">
                  <c:v>853.2</c:v>
                </c:pt>
                <c:pt idx="24">
                  <c:v>1467</c:v>
                </c:pt>
                <c:pt idx="25">
                  <c:v>1467</c:v>
                </c:pt>
                <c:pt idx="26">
                  <c:v>1440.1</c:v>
                </c:pt>
                <c:pt idx="27">
                  <c:v>1448.8</c:v>
                </c:pt>
                <c:pt idx="28">
                  <c:v>1238.0999999999999</c:v>
                </c:pt>
                <c:pt idx="29">
                  <c:v>1055.3</c:v>
                </c:pt>
                <c:pt idx="30">
                  <c:v>742.9</c:v>
                </c:pt>
                <c:pt idx="31">
                  <c:v>725</c:v>
                </c:pt>
                <c:pt idx="32">
                  <c:v>171.2</c:v>
                </c:pt>
                <c:pt idx="33">
                  <c:v>55</c:v>
                </c:pt>
                <c:pt idx="34">
                  <c:v>55</c:v>
                </c:pt>
                <c:pt idx="35">
                  <c:v>55</c:v>
                </c:pt>
                <c:pt idx="36">
                  <c:v>52</c:v>
                </c:pt>
                <c:pt idx="37">
                  <c:v>52</c:v>
                </c:pt>
                <c:pt idx="38">
                  <c:v>52</c:v>
                </c:pt>
                <c:pt idx="39">
                  <c:v>52</c:v>
                </c:pt>
                <c:pt idx="40">
                  <c:v>52</c:v>
                </c:pt>
                <c:pt idx="41">
                  <c:v>52</c:v>
                </c:pt>
                <c:pt idx="42">
                  <c:v>52</c:v>
                </c:pt>
                <c:pt idx="43">
                  <c:v>52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520.29999999999995</c:v>
                </c:pt>
                <c:pt idx="57">
                  <c:v>520.29999999999995</c:v>
                </c:pt>
                <c:pt idx="58">
                  <c:v>520.29999999999995</c:v>
                </c:pt>
                <c:pt idx="59">
                  <c:v>520.29999999999995</c:v>
                </c:pt>
                <c:pt idx="60">
                  <c:v>555</c:v>
                </c:pt>
                <c:pt idx="61">
                  <c:v>555</c:v>
                </c:pt>
                <c:pt idx="62">
                  <c:v>555</c:v>
                </c:pt>
                <c:pt idx="63">
                  <c:v>555</c:v>
                </c:pt>
                <c:pt idx="64">
                  <c:v>794.8</c:v>
                </c:pt>
                <c:pt idx="65">
                  <c:v>1007.2</c:v>
                </c:pt>
                <c:pt idx="66">
                  <c:v>1146.4000000000001</c:v>
                </c:pt>
                <c:pt idx="67">
                  <c:v>993.3</c:v>
                </c:pt>
                <c:pt idx="68">
                  <c:v>1522.2</c:v>
                </c:pt>
                <c:pt idx="69">
                  <c:v>1632</c:v>
                </c:pt>
                <c:pt idx="70">
                  <c:v>1632</c:v>
                </c:pt>
                <c:pt idx="71">
                  <c:v>1632</c:v>
                </c:pt>
                <c:pt idx="72">
                  <c:v>1848</c:v>
                </c:pt>
                <c:pt idx="73">
                  <c:v>1810.6</c:v>
                </c:pt>
                <c:pt idx="74">
                  <c:v>1697.3</c:v>
                </c:pt>
                <c:pt idx="75">
                  <c:v>1611.3</c:v>
                </c:pt>
                <c:pt idx="76">
                  <c:v>1607.9</c:v>
                </c:pt>
                <c:pt idx="77">
                  <c:v>1751.7</c:v>
                </c:pt>
                <c:pt idx="78">
                  <c:v>1594.6</c:v>
                </c:pt>
                <c:pt idx="79">
                  <c:v>1515.2</c:v>
                </c:pt>
                <c:pt idx="80">
                  <c:v>1380.6</c:v>
                </c:pt>
                <c:pt idx="81">
                  <c:v>1493.6</c:v>
                </c:pt>
                <c:pt idx="82">
                  <c:v>1553.7</c:v>
                </c:pt>
                <c:pt idx="83">
                  <c:v>1503</c:v>
                </c:pt>
                <c:pt idx="84">
                  <c:v>1280</c:v>
                </c:pt>
                <c:pt idx="85">
                  <c:v>1222.2</c:v>
                </c:pt>
                <c:pt idx="86">
                  <c:v>1162.9000000000001</c:v>
                </c:pt>
                <c:pt idx="87">
                  <c:v>1270</c:v>
                </c:pt>
                <c:pt idx="88">
                  <c:v>1305.5</c:v>
                </c:pt>
                <c:pt idx="89">
                  <c:v>1265.5999999999999</c:v>
                </c:pt>
                <c:pt idx="90">
                  <c:v>1223</c:v>
                </c:pt>
                <c:pt idx="91">
                  <c:v>1269.2</c:v>
                </c:pt>
                <c:pt idx="92">
                  <c:v>1549.5</c:v>
                </c:pt>
                <c:pt idx="93">
                  <c:v>1554.5</c:v>
                </c:pt>
                <c:pt idx="94">
                  <c:v>1532.3</c:v>
                </c:pt>
                <c:pt idx="95">
                  <c:v>1586.5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D99-4D8A-91CD-EB613CECD6B5}"/>
            </c:ext>
          </c:extLst>
        </c:ser>
        <c:ser>
          <c:idx val="15"/>
          <c:order val="11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(SELL)'!$B$17:$CW$17</c:f>
              <c:numCache>
                <c:formatCode>General</c:formatCode>
                <c:ptCount val="96"/>
                <c:pt idx="24">
                  <c:v>49.9</c:v>
                </c:pt>
                <c:pt idx="25">
                  <c:v>90</c:v>
                </c:pt>
                <c:pt idx="26">
                  <c:v>203.8</c:v>
                </c:pt>
                <c:pt idx="27">
                  <c:v>203.8</c:v>
                </c:pt>
                <c:pt idx="28">
                  <c:v>203.8</c:v>
                </c:pt>
                <c:pt idx="29">
                  <c:v>167.608</c:v>
                </c:pt>
                <c:pt idx="30">
                  <c:v>139</c:v>
                </c:pt>
                <c:pt idx="31">
                  <c:v>77.5</c:v>
                </c:pt>
                <c:pt idx="32">
                  <c:v>96.9</c:v>
                </c:pt>
                <c:pt idx="33">
                  <c:v>28</c:v>
                </c:pt>
                <c:pt idx="69">
                  <c:v>7.9</c:v>
                </c:pt>
                <c:pt idx="70">
                  <c:v>208.4</c:v>
                </c:pt>
                <c:pt idx="71">
                  <c:v>277.2</c:v>
                </c:pt>
                <c:pt idx="72">
                  <c:v>257</c:v>
                </c:pt>
                <c:pt idx="73">
                  <c:v>334.6</c:v>
                </c:pt>
                <c:pt idx="74">
                  <c:v>354.2</c:v>
                </c:pt>
                <c:pt idx="75">
                  <c:v>354.2</c:v>
                </c:pt>
                <c:pt idx="76">
                  <c:v>365.2</c:v>
                </c:pt>
                <c:pt idx="77">
                  <c:v>379.2</c:v>
                </c:pt>
                <c:pt idx="78">
                  <c:v>372.8</c:v>
                </c:pt>
                <c:pt idx="79">
                  <c:v>322.89999999999998</c:v>
                </c:pt>
                <c:pt idx="80">
                  <c:v>327.10000000000002</c:v>
                </c:pt>
                <c:pt idx="81">
                  <c:v>310.10000000000002</c:v>
                </c:pt>
                <c:pt idx="82">
                  <c:v>272.34100000000001</c:v>
                </c:pt>
                <c:pt idx="83">
                  <c:v>259.5</c:v>
                </c:pt>
                <c:pt idx="84">
                  <c:v>216.9</c:v>
                </c:pt>
                <c:pt idx="85">
                  <c:v>174.97499999999999</c:v>
                </c:pt>
                <c:pt idx="86">
                  <c:v>142.9</c:v>
                </c:pt>
                <c:pt idx="87">
                  <c:v>132.9</c:v>
                </c:pt>
                <c:pt idx="88">
                  <c:v>137.9</c:v>
                </c:pt>
                <c:pt idx="89">
                  <c:v>130</c:v>
                </c:pt>
                <c:pt idx="90">
                  <c:v>130</c:v>
                </c:pt>
                <c:pt idx="91">
                  <c:v>128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FD99-4D8A-91CD-EB613CECD6B5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(SELL)'!$B$15:$CW$15</c:f>
              <c:numCache>
                <c:formatCode>General</c:formatCode>
                <c:ptCount val="96"/>
                <c:pt idx="0">
                  <c:v>819.52100000000007</c:v>
                </c:pt>
                <c:pt idx="1">
                  <c:v>813.726</c:v>
                </c:pt>
                <c:pt idx="2">
                  <c:v>817.31699999999989</c:v>
                </c:pt>
                <c:pt idx="3">
                  <c:v>821.69399999999996</c:v>
                </c:pt>
                <c:pt idx="4">
                  <c:v>822.62799999999993</c:v>
                </c:pt>
                <c:pt idx="5">
                  <c:v>824.96299999999997</c:v>
                </c:pt>
                <c:pt idx="6">
                  <c:v>824.73500000000001</c:v>
                </c:pt>
                <c:pt idx="7">
                  <c:v>826.62900000000002</c:v>
                </c:pt>
                <c:pt idx="8">
                  <c:v>830.05599999999993</c:v>
                </c:pt>
                <c:pt idx="9">
                  <c:v>831.005</c:v>
                </c:pt>
                <c:pt idx="10">
                  <c:v>827.19200000000001</c:v>
                </c:pt>
                <c:pt idx="11">
                  <c:v>828.87299999999993</c:v>
                </c:pt>
                <c:pt idx="12">
                  <c:v>833.93899999999996</c:v>
                </c:pt>
                <c:pt idx="13">
                  <c:v>832.89</c:v>
                </c:pt>
                <c:pt idx="14">
                  <c:v>829.30200000000002</c:v>
                </c:pt>
                <c:pt idx="15">
                  <c:v>826.93099999999993</c:v>
                </c:pt>
                <c:pt idx="16">
                  <c:v>833.68700000000001</c:v>
                </c:pt>
                <c:pt idx="17">
                  <c:v>831.048</c:v>
                </c:pt>
                <c:pt idx="18">
                  <c:v>827.70699999999999</c:v>
                </c:pt>
                <c:pt idx="19">
                  <c:v>825.09899999999993</c:v>
                </c:pt>
                <c:pt idx="20">
                  <c:v>821.69500000000005</c:v>
                </c:pt>
                <c:pt idx="21">
                  <c:v>816.23500000000001</c:v>
                </c:pt>
                <c:pt idx="22">
                  <c:v>815.197</c:v>
                </c:pt>
                <c:pt idx="23">
                  <c:v>818.548</c:v>
                </c:pt>
                <c:pt idx="24">
                  <c:v>820.39800000000002</c:v>
                </c:pt>
                <c:pt idx="25">
                  <c:v>831.82599999999991</c:v>
                </c:pt>
                <c:pt idx="26">
                  <c:v>900.84699999999998</c:v>
                </c:pt>
                <c:pt idx="27">
                  <c:v>1082.2139999999999</c:v>
                </c:pt>
                <c:pt idx="28">
                  <c:v>1358.6210000000001</c:v>
                </c:pt>
                <c:pt idx="29">
                  <c:v>1739.9540000000002</c:v>
                </c:pt>
                <c:pt idx="30">
                  <c:v>2170.1579999999999</c:v>
                </c:pt>
                <c:pt idx="31">
                  <c:v>2623.5059999999999</c:v>
                </c:pt>
                <c:pt idx="32">
                  <c:v>3133.643</c:v>
                </c:pt>
                <c:pt idx="33">
                  <c:v>3587.1239999999998</c:v>
                </c:pt>
                <c:pt idx="34">
                  <c:v>4036.5680000000002</c:v>
                </c:pt>
                <c:pt idx="35">
                  <c:v>4477.6190000000006</c:v>
                </c:pt>
                <c:pt idx="36">
                  <c:v>4810.8779999999997</c:v>
                </c:pt>
                <c:pt idx="37">
                  <c:v>5199.4870000000001</c:v>
                </c:pt>
                <c:pt idx="38">
                  <c:v>5558.0280000000002</c:v>
                </c:pt>
                <c:pt idx="39">
                  <c:v>5917.8370000000004</c:v>
                </c:pt>
                <c:pt idx="40">
                  <c:v>6166.5719999999992</c:v>
                </c:pt>
                <c:pt idx="41">
                  <c:v>6446.884</c:v>
                </c:pt>
                <c:pt idx="42">
                  <c:v>6688.1869999999999</c:v>
                </c:pt>
                <c:pt idx="43">
                  <c:v>6877.9740000000002</c:v>
                </c:pt>
                <c:pt idx="44">
                  <c:v>6965.7139999999999</c:v>
                </c:pt>
                <c:pt idx="45">
                  <c:v>7077.6810000000005</c:v>
                </c:pt>
                <c:pt idx="46">
                  <c:v>7156.1369999999997</c:v>
                </c:pt>
                <c:pt idx="47">
                  <c:v>7173.1350000000002</c:v>
                </c:pt>
                <c:pt idx="48">
                  <c:v>7198.8620000000001</c:v>
                </c:pt>
                <c:pt idx="49">
                  <c:v>7187.5590000000002</c:v>
                </c:pt>
                <c:pt idx="50">
                  <c:v>7139.3220000000001</c:v>
                </c:pt>
                <c:pt idx="51">
                  <c:v>7036.9459999999999</c:v>
                </c:pt>
                <c:pt idx="52">
                  <c:v>6952.4050000000007</c:v>
                </c:pt>
                <c:pt idx="53">
                  <c:v>6806.2389999999996</c:v>
                </c:pt>
                <c:pt idx="54">
                  <c:v>6631.2929999999997</c:v>
                </c:pt>
                <c:pt idx="55">
                  <c:v>6429.0250000000005</c:v>
                </c:pt>
                <c:pt idx="56">
                  <c:v>6253.5129999999999</c:v>
                </c:pt>
                <c:pt idx="57">
                  <c:v>5996.9039999999995</c:v>
                </c:pt>
                <c:pt idx="58">
                  <c:v>5697.1170000000002</c:v>
                </c:pt>
                <c:pt idx="59">
                  <c:v>5441.6540000000005</c:v>
                </c:pt>
                <c:pt idx="60">
                  <c:v>5154.5200000000004</c:v>
                </c:pt>
                <c:pt idx="61">
                  <c:v>4815.9679999999998</c:v>
                </c:pt>
                <c:pt idx="62">
                  <c:v>4469.759</c:v>
                </c:pt>
                <c:pt idx="63">
                  <c:v>4119.8050000000003</c:v>
                </c:pt>
                <c:pt idx="64">
                  <c:v>3795.5099999999998</c:v>
                </c:pt>
                <c:pt idx="65">
                  <c:v>3402.377</c:v>
                </c:pt>
                <c:pt idx="66">
                  <c:v>3018.777</c:v>
                </c:pt>
                <c:pt idx="67">
                  <c:v>2658.9409999999998</c:v>
                </c:pt>
                <c:pt idx="68">
                  <c:v>2272.35</c:v>
                </c:pt>
                <c:pt idx="69">
                  <c:v>1939.809</c:v>
                </c:pt>
                <c:pt idx="70">
                  <c:v>1684.8990000000001</c:v>
                </c:pt>
                <c:pt idx="71">
                  <c:v>1479.953</c:v>
                </c:pt>
                <c:pt idx="72">
                  <c:v>1362.2139999999999</c:v>
                </c:pt>
                <c:pt idx="73">
                  <c:v>1288.0319999999999</c:v>
                </c:pt>
                <c:pt idx="74">
                  <c:v>1274.5790000000002</c:v>
                </c:pt>
                <c:pt idx="75">
                  <c:v>1281.3720000000001</c:v>
                </c:pt>
                <c:pt idx="76">
                  <c:v>1268.2240000000002</c:v>
                </c:pt>
                <c:pt idx="77">
                  <c:v>1255.2800000000002</c:v>
                </c:pt>
                <c:pt idx="78">
                  <c:v>1264.9550000000002</c:v>
                </c:pt>
                <c:pt idx="79">
                  <c:v>1262.8190000000002</c:v>
                </c:pt>
                <c:pt idx="80">
                  <c:v>1252.9690000000001</c:v>
                </c:pt>
                <c:pt idx="81">
                  <c:v>1252.3620000000001</c:v>
                </c:pt>
                <c:pt idx="82">
                  <c:v>1247.7030000000002</c:v>
                </c:pt>
                <c:pt idx="83">
                  <c:v>1243.2550000000001</c:v>
                </c:pt>
                <c:pt idx="84">
                  <c:v>1238.1880000000001</c:v>
                </c:pt>
                <c:pt idx="85">
                  <c:v>1228.1850000000002</c:v>
                </c:pt>
                <c:pt idx="86">
                  <c:v>1228.7160000000001</c:v>
                </c:pt>
                <c:pt idx="87">
                  <c:v>1214.8000000000002</c:v>
                </c:pt>
                <c:pt idx="88">
                  <c:v>1201.8489999999999</c:v>
                </c:pt>
                <c:pt idx="89">
                  <c:v>1195.348</c:v>
                </c:pt>
                <c:pt idx="90">
                  <c:v>1178.7389999999998</c:v>
                </c:pt>
                <c:pt idx="91">
                  <c:v>1160.2469999999998</c:v>
                </c:pt>
                <c:pt idx="92">
                  <c:v>1145.2429999999999</c:v>
                </c:pt>
                <c:pt idx="93">
                  <c:v>1131.9389999999999</c:v>
                </c:pt>
                <c:pt idx="94">
                  <c:v>1120.8929999999998</c:v>
                </c:pt>
                <c:pt idx="95">
                  <c:v>1105.0100000000002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D99-4D8A-91CD-EB613CECD6B5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(SELL)'!$B$17:$CW$17</c:f>
              <c:numCache>
                <c:formatCode>General</c:formatCode>
                <c:ptCount val="96"/>
                <c:pt idx="24">
                  <c:v>49.9</c:v>
                </c:pt>
                <c:pt idx="25">
                  <c:v>90</c:v>
                </c:pt>
                <c:pt idx="26">
                  <c:v>203.8</c:v>
                </c:pt>
                <c:pt idx="27">
                  <c:v>203.8</c:v>
                </c:pt>
                <c:pt idx="28">
                  <c:v>203.8</c:v>
                </c:pt>
                <c:pt idx="29">
                  <c:v>167.608</c:v>
                </c:pt>
                <c:pt idx="30">
                  <c:v>139</c:v>
                </c:pt>
                <c:pt idx="31">
                  <c:v>77.5</c:v>
                </c:pt>
                <c:pt idx="32">
                  <c:v>96.9</c:v>
                </c:pt>
                <c:pt idx="33">
                  <c:v>28</c:v>
                </c:pt>
                <c:pt idx="69">
                  <c:v>7.9</c:v>
                </c:pt>
                <c:pt idx="70">
                  <c:v>208.4</c:v>
                </c:pt>
                <c:pt idx="71">
                  <c:v>277.2</c:v>
                </c:pt>
                <c:pt idx="72">
                  <c:v>257</c:v>
                </c:pt>
                <c:pt idx="73">
                  <c:v>334.6</c:v>
                </c:pt>
                <c:pt idx="74">
                  <c:v>354.2</c:v>
                </c:pt>
                <c:pt idx="75">
                  <c:v>354.2</c:v>
                </c:pt>
                <c:pt idx="76">
                  <c:v>365.2</c:v>
                </c:pt>
                <c:pt idx="77">
                  <c:v>379.2</c:v>
                </c:pt>
                <c:pt idx="78">
                  <c:v>372.8</c:v>
                </c:pt>
                <c:pt idx="79">
                  <c:v>322.89999999999998</c:v>
                </c:pt>
                <c:pt idx="80">
                  <c:v>327.10000000000002</c:v>
                </c:pt>
                <c:pt idx="81">
                  <c:v>310.10000000000002</c:v>
                </c:pt>
                <c:pt idx="82">
                  <c:v>272.34100000000001</c:v>
                </c:pt>
                <c:pt idx="83">
                  <c:v>259.5</c:v>
                </c:pt>
                <c:pt idx="84">
                  <c:v>216.9</c:v>
                </c:pt>
                <c:pt idx="85">
                  <c:v>174.97499999999999</c:v>
                </c:pt>
                <c:pt idx="86">
                  <c:v>142.9</c:v>
                </c:pt>
                <c:pt idx="87">
                  <c:v>132.9</c:v>
                </c:pt>
                <c:pt idx="88">
                  <c:v>137.9</c:v>
                </c:pt>
                <c:pt idx="89">
                  <c:v>130</c:v>
                </c:pt>
                <c:pt idx="90">
                  <c:v>130</c:v>
                </c:pt>
                <c:pt idx="91">
                  <c:v>128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FD99-4D8A-91CD-EB613CECD6B5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(SELL)'!$B$14:$CW$14</c:f>
              <c:numCache>
                <c:formatCode>General</c:formatCode>
                <c:ptCount val="96"/>
                <c:pt idx="8">
                  <c:v>543.75</c:v>
                </c:pt>
                <c:pt idx="9">
                  <c:v>531.03600000000006</c:v>
                </c:pt>
                <c:pt idx="10">
                  <c:v>491.58</c:v>
                </c:pt>
                <c:pt idx="11">
                  <c:v>419</c:v>
                </c:pt>
                <c:pt idx="12">
                  <c:v>189.52500000000001</c:v>
                </c:pt>
                <c:pt idx="13">
                  <c:v>335.80600000000004</c:v>
                </c:pt>
                <c:pt idx="14">
                  <c:v>269.68799999999999</c:v>
                </c:pt>
                <c:pt idx="15">
                  <c:v>324.80799999999999</c:v>
                </c:pt>
                <c:pt idx="16">
                  <c:v>96</c:v>
                </c:pt>
                <c:pt idx="17">
                  <c:v>96</c:v>
                </c:pt>
                <c:pt idx="18">
                  <c:v>96</c:v>
                </c:pt>
                <c:pt idx="19">
                  <c:v>126</c:v>
                </c:pt>
                <c:pt idx="20">
                  <c:v>460.74400000000003</c:v>
                </c:pt>
                <c:pt idx="21">
                  <c:v>793.947</c:v>
                </c:pt>
                <c:pt idx="22">
                  <c:v>1112.806</c:v>
                </c:pt>
                <c:pt idx="23">
                  <c:v>1043.691</c:v>
                </c:pt>
                <c:pt idx="24">
                  <c:v>573.10799999999995</c:v>
                </c:pt>
                <c:pt idx="25">
                  <c:v>645</c:v>
                </c:pt>
                <c:pt idx="26">
                  <c:v>648</c:v>
                </c:pt>
                <c:pt idx="27">
                  <c:v>651</c:v>
                </c:pt>
                <c:pt idx="28">
                  <c:v>706</c:v>
                </c:pt>
                <c:pt idx="29">
                  <c:v>706</c:v>
                </c:pt>
                <c:pt idx="30">
                  <c:v>706</c:v>
                </c:pt>
                <c:pt idx="31">
                  <c:v>634</c:v>
                </c:pt>
                <c:pt idx="32">
                  <c:v>647</c:v>
                </c:pt>
                <c:pt idx="33">
                  <c:v>483</c:v>
                </c:pt>
                <c:pt idx="34">
                  <c:v>426</c:v>
                </c:pt>
                <c:pt idx="35">
                  <c:v>171</c:v>
                </c:pt>
                <c:pt idx="36">
                  <c:v>133.89400000000001</c:v>
                </c:pt>
                <c:pt idx="37">
                  <c:v>51</c:v>
                </c:pt>
                <c:pt idx="38">
                  <c:v>51</c:v>
                </c:pt>
                <c:pt idx="39">
                  <c:v>51</c:v>
                </c:pt>
                <c:pt idx="40">
                  <c:v>76</c:v>
                </c:pt>
                <c:pt idx="41">
                  <c:v>76</c:v>
                </c:pt>
                <c:pt idx="42">
                  <c:v>76</c:v>
                </c:pt>
                <c:pt idx="43">
                  <c:v>76</c:v>
                </c:pt>
                <c:pt idx="44">
                  <c:v>63</c:v>
                </c:pt>
                <c:pt idx="45">
                  <c:v>63</c:v>
                </c:pt>
                <c:pt idx="46">
                  <c:v>63</c:v>
                </c:pt>
                <c:pt idx="47">
                  <c:v>63</c:v>
                </c:pt>
                <c:pt idx="48">
                  <c:v>63</c:v>
                </c:pt>
                <c:pt idx="49">
                  <c:v>63</c:v>
                </c:pt>
                <c:pt idx="50">
                  <c:v>63</c:v>
                </c:pt>
                <c:pt idx="51">
                  <c:v>63</c:v>
                </c:pt>
                <c:pt idx="52">
                  <c:v>63</c:v>
                </c:pt>
                <c:pt idx="53">
                  <c:v>63</c:v>
                </c:pt>
                <c:pt idx="54">
                  <c:v>63</c:v>
                </c:pt>
                <c:pt idx="55">
                  <c:v>63</c:v>
                </c:pt>
                <c:pt idx="56">
                  <c:v>46</c:v>
                </c:pt>
                <c:pt idx="57">
                  <c:v>21</c:v>
                </c:pt>
                <c:pt idx="58">
                  <c:v>21</c:v>
                </c:pt>
                <c:pt idx="59">
                  <c:v>21</c:v>
                </c:pt>
                <c:pt idx="60">
                  <c:v>20</c:v>
                </c:pt>
                <c:pt idx="61">
                  <c:v>20</c:v>
                </c:pt>
                <c:pt idx="62">
                  <c:v>20</c:v>
                </c:pt>
                <c:pt idx="63">
                  <c:v>20</c:v>
                </c:pt>
                <c:pt idx="64">
                  <c:v>26</c:v>
                </c:pt>
                <c:pt idx="65">
                  <c:v>26</c:v>
                </c:pt>
                <c:pt idx="66">
                  <c:v>65.204000000000008</c:v>
                </c:pt>
                <c:pt idx="67">
                  <c:v>266.78899999999999</c:v>
                </c:pt>
                <c:pt idx="68">
                  <c:v>123.002</c:v>
                </c:pt>
                <c:pt idx="69">
                  <c:v>332.28199999999998</c:v>
                </c:pt>
                <c:pt idx="70">
                  <c:v>437.00200000000001</c:v>
                </c:pt>
                <c:pt idx="71">
                  <c:v>659.00199999999995</c:v>
                </c:pt>
                <c:pt idx="72">
                  <c:v>743</c:v>
                </c:pt>
                <c:pt idx="73">
                  <c:v>743</c:v>
                </c:pt>
                <c:pt idx="74">
                  <c:v>1019</c:v>
                </c:pt>
                <c:pt idx="75">
                  <c:v>1073</c:v>
                </c:pt>
                <c:pt idx="76">
                  <c:v>1132</c:v>
                </c:pt>
                <c:pt idx="77">
                  <c:v>1140</c:v>
                </c:pt>
                <c:pt idx="78">
                  <c:v>1140</c:v>
                </c:pt>
                <c:pt idx="79">
                  <c:v>1190</c:v>
                </c:pt>
                <c:pt idx="80">
                  <c:v>1180</c:v>
                </c:pt>
                <c:pt idx="81">
                  <c:v>1048</c:v>
                </c:pt>
                <c:pt idx="82">
                  <c:v>840</c:v>
                </c:pt>
                <c:pt idx="83">
                  <c:v>779</c:v>
                </c:pt>
                <c:pt idx="84">
                  <c:v>739</c:v>
                </c:pt>
                <c:pt idx="85">
                  <c:v>739</c:v>
                </c:pt>
                <c:pt idx="86">
                  <c:v>677.08600000000001</c:v>
                </c:pt>
                <c:pt idx="87">
                  <c:v>511</c:v>
                </c:pt>
                <c:pt idx="88">
                  <c:v>376</c:v>
                </c:pt>
                <c:pt idx="89">
                  <c:v>280</c:v>
                </c:pt>
                <c:pt idx="90">
                  <c:v>249</c:v>
                </c:pt>
                <c:pt idx="91">
                  <c:v>135</c:v>
                </c:pt>
                <c:pt idx="92">
                  <c:v>135</c:v>
                </c:pt>
                <c:pt idx="93">
                  <c:v>135</c:v>
                </c:pt>
                <c:pt idx="94">
                  <c:v>135</c:v>
                </c:pt>
                <c:pt idx="95">
                  <c:v>135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FD99-4D8A-91CD-EB613CECD6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(SELL)'!$B$8:$CW$8</c:f>
              <c:numCache>
                <c:formatCode>0.00</c:formatCode>
                <c:ptCount val="96"/>
                <c:pt idx="0">
                  <c:v>201.74</c:v>
                </c:pt>
                <c:pt idx="1">
                  <c:v>199.96</c:v>
                </c:pt>
                <c:pt idx="2">
                  <c:v>194.58</c:v>
                </c:pt>
                <c:pt idx="3">
                  <c:v>179.33</c:v>
                </c:pt>
                <c:pt idx="4">
                  <c:v>182.96</c:v>
                </c:pt>
                <c:pt idx="5">
                  <c:v>176.26</c:v>
                </c:pt>
                <c:pt idx="6">
                  <c:v>177.92</c:v>
                </c:pt>
                <c:pt idx="7">
                  <c:v>195.91</c:v>
                </c:pt>
                <c:pt idx="8">
                  <c:v>216.52</c:v>
                </c:pt>
                <c:pt idx="9">
                  <c:v>218.32</c:v>
                </c:pt>
                <c:pt idx="10">
                  <c:v>215.69</c:v>
                </c:pt>
                <c:pt idx="11">
                  <c:v>216.37</c:v>
                </c:pt>
                <c:pt idx="12">
                  <c:v>211.44</c:v>
                </c:pt>
                <c:pt idx="13">
                  <c:v>212.44</c:v>
                </c:pt>
                <c:pt idx="14">
                  <c:v>212.44</c:v>
                </c:pt>
                <c:pt idx="15">
                  <c:v>212.44</c:v>
                </c:pt>
                <c:pt idx="16">
                  <c:v>210.1</c:v>
                </c:pt>
                <c:pt idx="17">
                  <c:v>202.05</c:v>
                </c:pt>
                <c:pt idx="18">
                  <c:v>183</c:v>
                </c:pt>
                <c:pt idx="19">
                  <c:v>196.93</c:v>
                </c:pt>
                <c:pt idx="20">
                  <c:v>224.24</c:v>
                </c:pt>
                <c:pt idx="21">
                  <c:v>235.9</c:v>
                </c:pt>
                <c:pt idx="22">
                  <c:v>251.06</c:v>
                </c:pt>
                <c:pt idx="23">
                  <c:v>263.69</c:v>
                </c:pt>
                <c:pt idx="24">
                  <c:v>294.19</c:v>
                </c:pt>
                <c:pt idx="25">
                  <c:v>298</c:v>
                </c:pt>
                <c:pt idx="26">
                  <c:v>288.38</c:v>
                </c:pt>
                <c:pt idx="27">
                  <c:v>262.76</c:v>
                </c:pt>
                <c:pt idx="28">
                  <c:v>288.95</c:v>
                </c:pt>
                <c:pt idx="29">
                  <c:v>273.95999999999998</c:v>
                </c:pt>
                <c:pt idx="30">
                  <c:v>270.55</c:v>
                </c:pt>
                <c:pt idx="31">
                  <c:v>251.37</c:v>
                </c:pt>
                <c:pt idx="32">
                  <c:v>285.39</c:v>
                </c:pt>
                <c:pt idx="33">
                  <c:v>259</c:v>
                </c:pt>
                <c:pt idx="34">
                  <c:v>241.99</c:v>
                </c:pt>
                <c:pt idx="35">
                  <c:v>203.99</c:v>
                </c:pt>
                <c:pt idx="36">
                  <c:v>239.01</c:v>
                </c:pt>
                <c:pt idx="37">
                  <c:v>203.1</c:v>
                </c:pt>
                <c:pt idx="38">
                  <c:v>189.27</c:v>
                </c:pt>
                <c:pt idx="39">
                  <c:v>157.5</c:v>
                </c:pt>
                <c:pt idx="40">
                  <c:v>184.42</c:v>
                </c:pt>
                <c:pt idx="41">
                  <c:v>166.72</c:v>
                </c:pt>
                <c:pt idx="42">
                  <c:v>150.77000000000001</c:v>
                </c:pt>
                <c:pt idx="43">
                  <c:v>146.66</c:v>
                </c:pt>
                <c:pt idx="44">
                  <c:v>146.97</c:v>
                </c:pt>
                <c:pt idx="45">
                  <c:v>137.91999999999999</c:v>
                </c:pt>
                <c:pt idx="46">
                  <c:v>118.63</c:v>
                </c:pt>
                <c:pt idx="47">
                  <c:v>100</c:v>
                </c:pt>
                <c:pt idx="48">
                  <c:v>107.3</c:v>
                </c:pt>
                <c:pt idx="49">
                  <c:v>142.86000000000001</c:v>
                </c:pt>
                <c:pt idx="50">
                  <c:v>156.93</c:v>
                </c:pt>
                <c:pt idx="51">
                  <c:v>157.71</c:v>
                </c:pt>
                <c:pt idx="52">
                  <c:v>92.14</c:v>
                </c:pt>
                <c:pt idx="53">
                  <c:v>100</c:v>
                </c:pt>
                <c:pt idx="54">
                  <c:v>138.69999999999999</c:v>
                </c:pt>
                <c:pt idx="55">
                  <c:v>145.04</c:v>
                </c:pt>
                <c:pt idx="56">
                  <c:v>84.52</c:v>
                </c:pt>
                <c:pt idx="57">
                  <c:v>100</c:v>
                </c:pt>
                <c:pt idx="58">
                  <c:v>130.08000000000001</c:v>
                </c:pt>
                <c:pt idx="59">
                  <c:v>153.4</c:v>
                </c:pt>
                <c:pt idx="60">
                  <c:v>144.16</c:v>
                </c:pt>
                <c:pt idx="61">
                  <c:v>153.56</c:v>
                </c:pt>
                <c:pt idx="62">
                  <c:v>163.86</c:v>
                </c:pt>
                <c:pt idx="63">
                  <c:v>188.03</c:v>
                </c:pt>
                <c:pt idx="64">
                  <c:v>163.82</c:v>
                </c:pt>
                <c:pt idx="65">
                  <c:v>181.24</c:v>
                </c:pt>
                <c:pt idx="66">
                  <c:v>229.53</c:v>
                </c:pt>
                <c:pt idx="67">
                  <c:v>247.27</c:v>
                </c:pt>
                <c:pt idx="68">
                  <c:v>252.41</c:v>
                </c:pt>
                <c:pt idx="69">
                  <c:v>302.64999999999998</c:v>
                </c:pt>
                <c:pt idx="70">
                  <c:v>300.02</c:v>
                </c:pt>
                <c:pt idx="71">
                  <c:v>306.39999999999998</c:v>
                </c:pt>
                <c:pt idx="72">
                  <c:v>250.05</c:v>
                </c:pt>
                <c:pt idx="73">
                  <c:v>270.05</c:v>
                </c:pt>
                <c:pt idx="74">
                  <c:v>250.03</c:v>
                </c:pt>
                <c:pt idx="75">
                  <c:v>272.5</c:v>
                </c:pt>
                <c:pt idx="76">
                  <c:v>270.02999999999997</c:v>
                </c:pt>
                <c:pt idx="77">
                  <c:v>240</c:v>
                </c:pt>
                <c:pt idx="78">
                  <c:v>270.02</c:v>
                </c:pt>
                <c:pt idx="79">
                  <c:v>270.04000000000002</c:v>
                </c:pt>
                <c:pt idx="80">
                  <c:v>270</c:v>
                </c:pt>
                <c:pt idx="81">
                  <c:v>255</c:v>
                </c:pt>
                <c:pt idx="82">
                  <c:v>278.39999999999998</c:v>
                </c:pt>
                <c:pt idx="83">
                  <c:v>270.05</c:v>
                </c:pt>
                <c:pt idx="84">
                  <c:v>269.83999999999997</c:v>
                </c:pt>
                <c:pt idx="85">
                  <c:v>267.44</c:v>
                </c:pt>
                <c:pt idx="86">
                  <c:v>283.5</c:v>
                </c:pt>
                <c:pt idx="87">
                  <c:v>265.63</c:v>
                </c:pt>
                <c:pt idx="88">
                  <c:v>255.95</c:v>
                </c:pt>
                <c:pt idx="89">
                  <c:v>263.56</c:v>
                </c:pt>
                <c:pt idx="90">
                  <c:v>263.04000000000002</c:v>
                </c:pt>
                <c:pt idx="91">
                  <c:v>270.05</c:v>
                </c:pt>
                <c:pt idx="92">
                  <c:v>244.1</c:v>
                </c:pt>
                <c:pt idx="93">
                  <c:v>240</c:v>
                </c:pt>
                <c:pt idx="94">
                  <c:v>220.15</c:v>
                </c:pt>
                <c:pt idx="95">
                  <c:v>205.47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FD99-4D8A-91CD-EB613CECD6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36179503388"/>
              <c:y val="0.9548910718120626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7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5688538932633421E-2"/>
          <c:y val="1.7450176550173495E-2"/>
          <c:w val="0.92191829867420416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8163535392264782E-2"/>
          <c:y val="0.12534194912153115"/>
          <c:w val="0.8535328271597834"/>
          <c:h val="0.80566724007086565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(BUY)'!$B$25:$CW$25</c:f>
              <c:numCache>
                <c:formatCode>General</c:formatCode>
                <c:ptCount val="96"/>
                <c:pt idx="0">
                  <c:v>108</c:v>
                </c:pt>
                <c:pt idx="1">
                  <c:v>107</c:v>
                </c:pt>
                <c:pt idx="2">
                  <c:v>106</c:v>
                </c:pt>
                <c:pt idx="3">
                  <c:v>105</c:v>
                </c:pt>
                <c:pt idx="4">
                  <c:v>104</c:v>
                </c:pt>
                <c:pt idx="5">
                  <c:v>103</c:v>
                </c:pt>
                <c:pt idx="6">
                  <c:v>103</c:v>
                </c:pt>
                <c:pt idx="7">
                  <c:v>102</c:v>
                </c:pt>
                <c:pt idx="8">
                  <c:v>102</c:v>
                </c:pt>
                <c:pt idx="9">
                  <c:v>101</c:v>
                </c:pt>
                <c:pt idx="10">
                  <c:v>101</c:v>
                </c:pt>
                <c:pt idx="11">
                  <c:v>101</c:v>
                </c:pt>
                <c:pt idx="12">
                  <c:v>101</c:v>
                </c:pt>
                <c:pt idx="13">
                  <c:v>101</c:v>
                </c:pt>
                <c:pt idx="14">
                  <c:v>101</c:v>
                </c:pt>
                <c:pt idx="15">
                  <c:v>101</c:v>
                </c:pt>
                <c:pt idx="16">
                  <c:v>102</c:v>
                </c:pt>
                <c:pt idx="17">
                  <c:v>103</c:v>
                </c:pt>
                <c:pt idx="18">
                  <c:v>104</c:v>
                </c:pt>
                <c:pt idx="19">
                  <c:v>106</c:v>
                </c:pt>
                <c:pt idx="20">
                  <c:v>108</c:v>
                </c:pt>
                <c:pt idx="21">
                  <c:v>111</c:v>
                </c:pt>
                <c:pt idx="22">
                  <c:v>114</c:v>
                </c:pt>
                <c:pt idx="23">
                  <c:v>117</c:v>
                </c:pt>
                <c:pt idx="24">
                  <c:v>121</c:v>
                </c:pt>
                <c:pt idx="25">
                  <c:v>123</c:v>
                </c:pt>
                <c:pt idx="26">
                  <c:v>124</c:v>
                </c:pt>
                <c:pt idx="27">
                  <c:v>124</c:v>
                </c:pt>
                <c:pt idx="28">
                  <c:v>123</c:v>
                </c:pt>
                <c:pt idx="29">
                  <c:v>121</c:v>
                </c:pt>
                <c:pt idx="30">
                  <c:v>118</c:v>
                </c:pt>
                <c:pt idx="31">
                  <c:v>115</c:v>
                </c:pt>
                <c:pt idx="32">
                  <c:v>110</c:v>
                </c:pt>
                <c:pt idx="33">
                  <c:v>106</c:v>
                </c:pt>
                <c:pt idx="34">
                  <c:v>101</c:v>
                </c:pt>
                <c:pt idx="35">
                  <c:v>96</c:v>
                </c:pt>
                <c:pt idx="36">
                  <c:v>91</c:v>
                </c:pt>
                <c:pt idx="37">
                  <c:v>87</c:v>
                </c:pt>
                <c:pt idx="38">
                  <c:v>83</c:v>
                </c:pt>
                <c:pt idx="39">
                  <c:v>81</c:v>
                </c:pt>
                <c:pt idx="40">
                  <c:v>78</c:v>
                </c:pt>
                <c:pt idx="41">
                  <c:v>76</c:v>
                </c:pt>
                <c:pt idx="42">
                  <c:v>75</c:v>
                </c:pt>
                <c:pt idx="43">
                  <c:v>74</c:v>
                </c:pt>
                <c:pt idx="44">
                  <c:v>74</c:v>
                </c:pt>
                <c:pt idx="45">
                  <c:v>73</c:v>
                </c:pt>
                <c:pt idx="46">
                  <c:v>73</c:v>
                </c:pt>
                <c:pt idx="47">
                  <c:v>73</c:v>
                </c:pt>
                <c:pt idx="48">
                  <c:v>73</c:v>
                </c:pt>
                <c:pt idx="49">
                  <c:v>73</c:v>
                </c:pt>
                <c:pt idx="50">
                  <c:v>73</c:v>
                </c:pt>
                <c:pt idx="51">
                  <c:v>73</c:v>
                </c:pt>
                <c:pt idx="52">
                  <c:v>73</c:v>
                </c:pt>
                <c:pt idx="53">
                  <c:v>73</c:v>
                </c:pt>
                <c:pt idx="54">
                  <c:v>73</c:v>
                </c:pt>
                <c:pt idx="55">
                  <c:v>73</c:v>
                </c:pt>
                <c:pt idx="56">
                  <c:v>74</c:v>
                </c:pt>
                <c:pt idx="57">
                  <c:v>75</c:v>
                </c:pt>
                <c:pt idx="58">
                  <c:v>76</c:v>
                </c:pt>
                <c:pt idx="59">
                  <c:v>77</c:v>
                </c:pt>
                <c:pt idx="60">
                  <c:v>79</c:v>
                </c:pt>
                <c:pt idx="61">
                  <c:v>82</c:v>
                </c:pt>
                <c:pt idx="62">
                  <c:v>86</c:v>
                </c:pt>
                <c:pt idx="63">
                  <c:v>90</c:v>
                </c:pt>
                <c:pt idx="64">
                  <c:v>96</c:v>
                </c:pt>
                <c:pt idx="65">
                  <c:v>101</c:v>
                </c:pt>
                <c:pt idx="66">
                  <c:v>107</c:v>
                </c:pt>
                <c:pt idx="67">
                  <c:v>113</c:v>
                </c:pt>
                <c:pt idx="68">
                  <c:v>119</c:v>
                </c:pt>
                <c:pt idx="69">
                  <c:v>125</c:v>
                </c:pt>
                <c:pt idx="70">
                  <c:v>130</c:v>
                </c:pt>
                <c:pt idx="71">
                  <c:v>135</c:v>
                </c:pt>
                <c:pt idx="72">
                  <c:v>139</c:v>
                </c:pt>
                <c:pt idx="73">
                  <c:v>142</c:v>
                </c:pt>
                <c:pt idx="74">
                  <c:v>145</c:v>
                </c:pt>
                <c:pt idx="75">
                  <c:v>147</c:v>
                </c:pt>
                <c:pt idx="76">
                  <c:v>148</c:v>
                </c:pt>
                <c:pt idx="77">
                  <c:v>148</c:v>
                </c:pt>
                <c:pt idx="78">
                  <c:v>147</c:v>
                </c:pt>
                <c:pt idx="79">
                  <c:v>145</c:v>
                </c:pt>
                <c:pt idx="80">
                  <c:v>142</c:v>
                </c:pt>
                <c:pt idx="81">
                  <c:v>139</c:v>
                </c:pt>
                <c:pt idx="82">
                  <c:v>136</c:v>
                </c:pt>
                <c:pt idx="83">
                  <c:v>133</c:v>
                </c:pt>
                <c:pt idx="84">
                  <c:v>130</c:v>
                </c:pt>
                <c:pt idx="85">
                  <c:v>128</c:v>
                </c:pt>
                <c:pt idx="86">
                  <c:v>125</c:v>
                </c:pt>
                <c:pt idx="87">
                  <c:v>124</c:v>
                </c:pt>
                <c:pt idx="88">
                  <c:v>122</c:v>
                </c:pt>
                <c:pt idx="89">
                  <c:v>121</c:v>
                </c:pt>
                <c:pt idx="90">
                  <c:v>119</c:v>
                </c:pt>
                <c:pt idx="91">
                  <c:v>117</c:v>
                </c:pt>
                <c:pt idx="92">
                  <c:v>114</c:v>
                </c:pt>
                <c:pt idx="93">
                  <c:v>112</c:v>
                </c:pt>
                <c:pt idx="94">
                  <c:v>110</c:v>
                </c:pt>
                <c:pt idx="95">
                  <c:v>108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669-4370-994D-05A3E978617E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(BUY)'!$B$21:$CW$21</c:f>
              <c:numCache>
                <c:formatCode>General</c:formatCode>
                <c:ptCount val="96"/>
                <c:pt idx="0">
                  <c:v>846.29</c:v>
                </c:pt>
                <c:pt idx="1">
                  <c:v>847.28899999999999</c:v>
                </c:pt>
                <c:pt idx="2">
                  <c:v>846.55600000000004</c:v>
                </c:pt>
                <c:pt idx="3">
                  <c:v>846.78800000000001</c:v>
                </c:pt>
                <c:pt idx="4">
                  <c:v>862.65300000000002</c:v>
                </c:pt>
                <c:pt idx="5">
                  <c:v>862.60299999999995</c:v>
                </c:pt>
                <c:pt idx="6">
                  <c:v>862.08100000000002</c:v>
                </c:pt>
                <c:pt idx="7">
                  <c:v>862.06600000000003</c:v>
                </c:pt>
                <c:pt idx="8">
                  <c:v>903.16800000000001</c:v>
                </c:pt>
                <c:pt idx="9">
                  <c:v>903.03200000000004</c:v>
                </c:pt>
                <c:pt idx="10">
                  <c:v>902.93</c:v>
                </c:pt>
                <c:pt idx="11">
                  <c:v>903.17899999999997</c:v>
                </c:pt>
                <c:pt idx="12">
                  <c:v>886.40099999999995</c:v>
                </c:pt>
                <c:pt idx="13">
                  <c:v>886.59</c:v>
                </c:pt>
                <c:pt idx="14">
                  <c:v>886.70500000000004</c:v>
                </c:pt>
                <c:pt idx="15">
                  <c:v>886.47299999999996</c:v>
                </c:pt>
                <c:pt idx="16">
                  <c:v>904.39</c:v>
                </c:pt>
                <c:pt idx="17">
                  <c:v>904.00199999999995</c:v>
                </c:pt>
                <c:pt idx="18">
                  <c:v>903.65499999999997</c:v>
                </c:pt>
                <c:pt idx="19">
                  <c:v>903.11699999999996</c:v>
                </c:pt>
                <c:pt idx="20">
                  <c:v>865.03499999999997</c:v>
                </c:pt>
                <c:pt idx="21">
                  <c:v>864.95</c:v>
                </c:pt>
                <c:pt idx="22">
                  <c:v>864.96400000000006</c:v>
                </c:pt>
                <c:pt idx="23">
                  <c:v>865.40499999999997</c:v>
                </c:pt>
                <c:pt idx="24">
                  <c:v>863.71500000000003</c:v>
                </c:pt>
                <c:pt idx="25">
                  <c:v>864.13099999999997</c:v>
                </c:pt>
                <c:pt idx="26">
                  <c:v>865.06700000000001</c:v>
                </c:pt>
                <c:pt idx="27">
                  <c:v>864.48500000000001</c:v>
                </c:pt>
                <c:pt idx="28">
                  <c:v>862.24099999999999</c:v>
                </c:pt>
                <c:pt idx="29">
                  <c:v>862.20600000000002</c:v>
                </c:pt>
                <c:pt idx="30">
                  <c:v>865.33299999999997</c:v>
                </c:pt>
                <c:pt idx="31">
                  <c:v>864.87</c:v>
                </c:pt>
                <c:pt idx="32">
                  <c:v>856.95299999999997</c:v>
                </c:pt>
                <c:pt idx="33">
                  <c:v>855.62199999999996</c:v>
                </c:pt>
                <c:pt idx="34">
                  <c:v>854.72900000000004</c:v>
                </c:pt>
                <c:pt idx="35">
                  <c:v>853.41899999999998</c:v>
                </c:pt>
                <c:pt idx="36">
                  <c:v>860.73</c:v>
                </c:pt>
                <c:pt idx="37">
                  <c:v>859.63099999999997</c:v>
                </c:pt>
                <c:pt idx="38">
                  <c:v>858.99800000000005</c:v>
                </c:pt>
                <c:pt idx="39">
                  <c:v>858.44</c:v>
                </c:pt>
                <c:pt idx="40">
                  <c:v>871.96100000000001</c:v>
                </c:pt>
                <c:pt idx="41">
                  <c:v>871.72400000000005</c:v>
                </c:pt>
                <c:pt idx="42">
                  <c:v>871.476</c:v>
                </c:pt>
                <c:pt idx="43">
                  <c:v>870.68499999999995</c:v>
                </c:pt>
                <c:pt idx="44">
                  <c:v>887.42</c:v>
                </c:pt>
                <c:pt idx="45">
                  <c:v>887.06500000000005</c:v>
                </c:pt>
                <c:pt idx="46">
                  <c:v>886.55600000000004</c:v>
                </c:pt>
                <c:pt idx="47">
                  <c:v>886.41300000000001</c:v>
                </c:pt>
                <c:pt idx="48">
                  <c:v>882.72299999999996</c:v>
                </c:pt>
                <c:pt idx="49">
                  <c:v>882.42700000000002</c:v>
                </c:pt>
                <c:pt idx="50">
                  <c:v>883.21199999999999</c:v>
                </c:pt>
                <c:pt idx="51">
                  <c:v>883.13900000000001</c:v>
                </c:pt>
                <c:pt idx="52">
                  <c:v>884.87199999999996</c:v>
                </c:pt>
                <c:pt idx="53">
                  <c:v>884.29</c:v>
                </c:pt>
                <c:pt idx="54">
                  <c:v>884.93899999999996</c:v>
                </c:pt>
                <c:pt idx="55">
                  <c:v>886.06600000000003</c:v>
                </c:pt>
                <c:pt idx="56">
                  <c:v>892.50900000000001</c:v>
                </c:pt>
                <c:pt idx="57">
                  <c:v>892.01900000000001</c:v>
                </c:pt>
                <c:pt idx="58">
                  <c:v>892.11</c:v>
                </c:pt>
                <c:pt idx="59">
                  <c:v>892.96100000000001</c:v>
                </c:pt>
                <c:pt idx="60">
                  <c:v>884.00699999999995</c:v>
                </c:pt>
                <c:pt idx="61">
                  <c:v>883.67399999999998</c:v>
                </c:pt>
                <c:pt idx="62">
                  <c:v>884.18600000000004</c:v>
                </c:pt>
                <c:pt idx="63">
                  <c:v>885.63</c:v>
                </c:pt>
                <c:pt idx="64">
                  <c:v>823.678</c:v>
                </c:pt>
                <c:pt idx="65">
                  <c:v>823.49199999999996</c:v>
                </c:pt>
                <c:pt idx="66">
                  <c:v>825.83799999999997</c:v>
                </c:pt>
                <c:pt idx="67">
                  <c:v>825.60900000000004</c:v>
                </c:pt>
                <c:pt idx="68">
                  <c:v>782.38599999999997</c:v>
                </c:pt>
                <c:pt idx="69">
                  <c:v>783.08399999999995</c:v>
                </c:pt>
                <c:pt idx="70">
                  <c:v>783.524</c:v>
                </c:pt>
                <c:pt idx="71">
                  <c:v>784.13800000000003</c:v>
                </c:pt>
                <c:pt idx="72">
                  <c:v>753.49599999999998</c:v>
                </c:pt>
                <c:pt idx="73">
                  <c:v>754.62400000000002</c:v>
                </c:pt>
                <c:pt idx="74">
                  <c:v>755.16700000000003</c:v>
                </c:pt>
                <c:pt idx="75">
                  <c:v>755.95</c:v>
                </c:pt>
                <c:pt idx="76">
                  <c:v>727.52099999999996</c:v>
                </c:pt>
                <c:pt idx="77">
                  <c:v>727.76300000000003</c:v>
                </c:pt>
                <c:pt idx="78">
                  <c:v>727.59900000000005</c:v>
                </c:pt>
                <c:pt idx="79">
                  <c:v>727.67100000000005</c:v>
                </c:pt>
                <c:pt idx="80">
                  <c:v>718.12099999999998</c:v>
                </c:pt>
                <c:pt idx="81">
                  <c:v>718.05399999999997</c:v>
                </c:pt>
                <c:pt idx="82">
                  <c:v>718.20399999999995</c:v>
                </c:pt>
                <c:pt idx="83">
                  <c:v>718.29600000000005</c:v>
                </c:pt>
                <c:pt idx="84">
                  <c:v>718.97500000000002</c:v>
                </c:pt>
                <c:pt idx="85">
                  <c:v>718.65200000000004</c:v>
                </c:pt>
                <c:pt idx="86">
                  <c:v>718.15800000000002</c:v>
                </c:pt>
                <c:pt idx="87">
                  <c:v>717.21</c:v>
                </c:pt>
                <c:pt idx="88">
                  <c:v>710.67499999999995</c:v>
                </c:pt>
                <c:pt idx="89">
                  <c:v>709.70899999999995</c:v>
                </c:pt>
                <c:pt idx="90">
                  <c:v>709.55</c:v>
                </c:pt>
                <c:pt idx="91">
                  <c:v>709.37900000000002</c:v>
                </c:pt>
                <c:pt idx="92">
                  <c:v>839.33100000000002</c:v>
                </c:pt>
                <c:pt idx="93">
                  <c:v>839.68899999999996</c:v>
                </c:pt>
                <c:pt idx="94">
                  <c:v>839.68899999999996</c:v>
                </c:pt>
                <c:pt idx="95">
                  <c:v>839.76800000000003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669-4370-994D-05A3E978617E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(BUY)'!$B$22:$CW$22</c:f>
              <c:numCache>
                <c:formatCode>General</c:formatCode>
                <c:ptCount val="96"/>
                <c:pt idx="0">
                  <c:v>1209.0619999999999</c:v>
                </c:pt>
                <c:pt idx="1">
                  <c:v>1205.6949999999999</c:v>
                </c:pt>
                <c:pt idx="2">
                  <c:v>1202.0830000000001</c:v>
                </c:pt>
                <c:pt idx="3">
                  <c:v>1198.671</c:v>
                </c:pt>
                <c:pt idx="4">
                  <c:v>1182.2809999999999</c:v>
                </c:pt>
                <c:pt idx="5">
                  <c:v>1180.4480000000001</c:v>
                </c:pt>
                <c:pt idx="6">
                  <c:v>1178.162</c:v>
                </c:pt>
                <c:pt idx="7">
                  <c:v>1177.2360000000001</c:v>
                </c:pt>
                <c:pt idx="8">
                  <c:v>1166.567</c:v>
                </c:pt>
                <c:pt idx="9">
                  <c:v>1154.644</c:v>
                </c:pt>
                <c:pt idx="10">
                  <c:v>1155.7829999999999</c:v>
                </c:pt>
                <c:pt idx="11">
                  <c:v>1151.546</c:v>
                </c:pt>
                <c:pt idx="12">
                  <c:v>1162.6110000000001</c:v>
                </c:pt>
                <c:pt idx="13">
                  <c:v>1162.0909999999999</c:v>
                </c:pt>
                <c:pt idx="14">
                  <c:v>1162.94</c:v>
                </c:pt>
                <c:pt idx="15">
                  <c:v>1165.788</c:v>
                </c:pt>
                <c:pt idx="16">
                  <c:v>1193.335</c:v>
                </c:pt>
                <c:pt idx="17">
                  <c:v>1208.7670000000001</c:v>
                </c:pt>
                <c:pt idx="18">
                  <c:v>1216.2670000000001</c:v>
                </c:pt>
                <c:pt idx="19">
                  <c:v>1234.42</c:v>
                </c:pt>
                <c:pt idx="20">
                  <c:v>1323.55</c:v>
                </c:pt>
                <c:pt idx="21">
                  <c:v>1346.53</c:v>
                </c:pt>
                <c:pt idx="22">
                  <c:v>1368.58</c:v>
                </c:pt>
                <c:pt idx="23">
                  <c:v>1391.1479999999999</c:v>
                </c:pt>
                <c:pt idx="24">
                  <c:v>1484.7239999999999</c:v>
                </c:pt>
                <c:pt idx="25">
                  <c:v>1519.4559999999999</c:v>
                </c:pt>
                <c:pt idx="26">
                  <c:v>1546.662</c:v>
                </c:pt>
                <c:pt idx="27">
                  <c:v>1573.57</c:v>
                </c:pt>
                <c:pt idx="28">
                  <c:v>1644.0219999999999</c:v>
                </c:pt>
                <c:pt idx="29">
                  <c:v>1656.4960000000001</c:v>
                </c:pt>
                <c:pt idx="30">
                  <c:v>1661.8409999999999</c:v>
                </c:pt>
                <c:pt idx="31">
                  <c:v>1656.001</c:v>
                </c:pt>
                <c:pt idx="32">
                  <c:v>1671.55</c:v>
                </c:pt>
                <c:pt idx="33">
                  <c:v>1673.963</c:v>
                </c:pt>
                <c:pt idx="34">
                  <c:v>1668.2449999999999</c:v>
                </c:pt>
                <c:pt idx="35">
                  <c:v>1669.9159999999999</c:v>
                </c:pt>
                <c:pt idx="36">
                  <c:v>1651.2339999999999</c:v>
                </c:pt>
                <c:pt idx="37">
                  <c:v>1645.604</c:v>
                </c:pt>
                <c:pt idx="38">
                  <c:v>1641.9169999999999</c:v>
                </c:pt>
                <c:pt idx="39">
                  <c:v>1647.231</c:v>
                </c:pt>
                <c:pt idx="40">
                  <c:v>1620.873</c:v>
                </c:pt>
                <c:pt idx="41">
                  <c:v>1621.6559999999999</c:v>
                </c:pt>
                <c:pt idx="42">
                  <c:v>1620.4780000000001</c:v>
                </c:pt>
                <c:pt idx="43">
                  <c:v>1629.1510000000001</c:v>
                </c:pt>
                <c:pt idx="44">
                  <c:v>1618.732</c:v>
                </c:pt>
                <c:pt idx="45">
                  <c:v>1619.3409999999999</c:v>
                </c:pt>
                <c:pt idx="46">
                  <c:v>1629.633</c:v>
                </c:pt>
                <c:pt idx="47">
                  <c:v>1627.8589999999999</c:v>
                </c:pt>
                <c:pt idx="48">
                  <c:v>1628.35</c:v>
                </c:pt>
                <c:pt idx="49">
                  <c:v>1617.9090000000001</c:v>
                </c:pt>
                <c:pt idx="50">
                  <c:v>1607.4680000000001</c:v>
                </c:pt>
                <c:pt idx="51">
                  <c:v>1602.31</c:v>
                </c:pt>
                <c:pt idx="52">
                  <c:v>1622.0319999999999</c:v>
                </c:pt>
                <c:pt idx="53">
                  <c:v>1622.329</c:v>
                </c:pt>
                <c:pt idx="54">
                  <c:v>1589.021</c:v>
                </c:pt>
                <c:pt idx="55">
                  <c:v>1577.7070000000001</c:v>
                </c:pt>
                <c:pt idx="56">
                  <c:v>1590.4179999999999</c:v>
                </c:pt>
                <c:pt idx="57">
                  <c:v>1588.2190000000001</c:v>
                </c:pt>
                <c:pt idx="58">
                  <c:v>1560.3320000000001</c:v>
                </c:pt>
                <c:pt idx="59">
                  <c:v>1545.973</c:v>
                </c:pt>
                <c:pt idx="60">
                  <c:v>1553.0319999999999</c:v>
                </c:pt>
                <c:pt idx="61">
                  <c:v>1541.6959999999999</c:v>
                </c:pt>
                <c:pt idx="62">
                  <c:v>1554.1469999999999</c:v>
                </c:pt>
                <c:pt idx="63">
                  <c:v>1540.8409999999999</c:v>
                </c:pt>
                <c:pt idx="64">
                  <c:v>1547.596</c:v>
                </c:pt>
                <c:pt idx="65">
                  <c:v>1550.558</c:v>
                </c:pt>
                <c:pt idx="66">
                  <c:v>1549.914</c:v>
                </c:pt>
                <c:pt idx="67">
                  <c:v>1556.4280000000001</c:v>
                </c:pt>
                <c:pt idx="68">
                  <c:v>1539.2570000000001</c:v>
                </c:pt>
                <c:pt idx="69">
                  <c:v>1529.087</c:v>
                </c:pt>
                <c:pt idx="70">
                  <c:v>1545.2</c:v>
                </c:pt>
                <c:pt idx="71">
                  <c:v>1538.4559999999999</c:v>
                </c:pt>
                <c:pt idx="72">
                  <c:v>1546.64</c:v>
                </c:pt>
                <c:pt idx="73">
                  <c:v>1549.2080000000001</c:v>
                </c:pt>
                <c:pt idx="74">
                  <c:v>1551.9159999999999</c:v>
                </c:pt>
                <c:pt idx="75">
                  <c:v>1543.19</c:v>
                </c:pt>
                <c:pt idx="76">
                  <c:v>1526.0930000000001</c:v>
                </c:pt>
                <c:pt idx="77">
                  <c:v>1532.3389999999999</c:v>
                </c:pt>
                <c:pt idx="78">
                  <c:v>1512.616</c:v>
                </c:pt>
                <c:pt idx="79">
                  <c:v>1496.816</c:v>
                </c:pt>
                <c:pt idx="80">
                  <c:v>1440.597</c:v>
                </c:pt>
                <c:pt idx="81">
                  <c:v>1423.038</c:v>
                </c:pt>
                <c:pt idx="82">
                  <c:v>1407.154</c:v>
                </c:pt>
                <c:pt idx="83">
                  <c:v>1379.384</c:v>
                </c:pt>
                <c:pt idx="84">
                  <c:v>1317.4559999999999</c:v>
                </c:pt>
                <c:pt idx="85">
                  <c:v>1305.7529999999999</c:v>
                </c:pt>
                <c:pt idx="86">
                  <c:v>1283.125</c:v>
                </c:pt>
                <c:pt idx="87">
                  <c:v>1282.0530000000001</c:v>
                </c:pt>
                <c:pt idx="88">
                  <c:v>1254.778</c:v>
                </c:pt>
                <c:pt idx="89">
                  <c:v>1243.6849999999999</c:v>
                </c:pt>
                <c:pt idx="90">
                  <c:v>1225.828</c:v>
                </c:pt>
                <c:pt idx="91">
                  <c:v>1217.3720000000001</c:v>
                </c:pt>
                <c:pt idx="92">
                  <c:v>1215.098</c:v>
                </c:pt>
                <c:pt idx="93">
                  <c:v>1199.521</c:v>
                </c:pt>
                <c:pt idx="94">
                  <c:v>1208.1110000000001</c:v>
                </c:pt>
                <c:pt idx="95">
                  <c:v>1201.845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669-4370-994D-05A3E978617E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(BUY)'!$B$23:$CW$23</c:f>
              <c:numCache>
                <c:formatCode>General</c:formatCode>
                <c:ptCount val="96"/>
                <c:pt idx="0">
                  <c:v>2371.5990000000002</c:v>
                </c:pt>
                <c:pt idx="1">
                  <c:v>2335.7689999999998</c:v>
                </c:pt>
                <c:pt idx="2">
                  <c:v>2300.759</c:v>
                </c:pt>
                <c:pt idx="3">
                  <c:v>2265.145</c:v>
                </c:pt>
                <c:pt idx="4">
                  <c:v>2229.1080000000002</c:v>
                </c:pt>
                <c:pt idx="5">
                  <c:v>2197.3739999999998</c:v>
                </c:pt>
                <c:pt idx="6">
                  <c:v>2160.3780000000002</c:v>
                </c:pt>
                <c:pt idx="7">
                  <c:v>2119.875</c:v>
                </c:pt>
                <c:pt idx="8">
                  <c:v>2069.6669999999999</c:v>
                </c:pt>
                <c:pt idx="9">
                  <c:v>2057.328</c:v>
                </c:pt>
                <c:pt idx="10">
                  <c:v>2044.701</c:v>
                </c:pt>
                <c:pt idx="11">
                  <c:v>2067.8919999999998</c:v>
                </c:pt>
                <c:pt idx="12">
                  <c:v>2075.1529999999998</c:v>
                </c:pt>
                <c:pt idx="13">
                  <c:v>2034.7470000000001</c:v>
                </c:pt>
                <c:pt idx="14">
                  <c:v>2038.2090000000001</c:v>
                </c:pt>
                <c:pt idx="15">
                  <c:v>2048.5410000000002</c:v>
                </c:pt>
                <c:pt idx="16">
                  <c:v>2071.3319999999999</c:v>
                </c:pt>
                <c:pt idx="17">
                  <c:v>2076.529</c:v>
                </c:pt>
                <c:pt idx="18">
                  <c:v>2124.7249999999999</c:v>
                </c:pt>
                <c:pt idx="19">
                  <c:v>2171.826</c:v>
                </c:pt>
                <c:pt idx="20">
                  <c:v>2206.4879999999998</c:v>
                </c:pt>
                <c:pt idx="21">
                  <c:v>2249.377</c:v>
                </c:pt>
                <c:pt idx="22">
                  <c:v>2315.3000000000002</c:v>
                </c:pt>
                <c:pt idx="23">
                  <c:v>2396.2719999999999</c:v>
                </c:pt>
                <c:pt idx="24">
                  <c:v>2428.2809999999999</c:v>
                </c:pt>
                <c:pt idx="25">
                  <c:v>2525.5520000000001</c:v>
                </c:pt>
                <c:pt idx="26">
                  <c:v>2633.462</c:v>
                </c:pt>
                <c:pt idx="27">
                  <c:v>2755.81</c:v>
                </c:pt>
                <c:pt idx="28">
                  <c:v>2790.7449999999999</c:v>
                </c:pt>
                <c:pt idx="29">
                  <c:v>2908.7669999999998</c:v>
                </c:pt>
                <c:pt idx="30">
                  <c:v>2985.0129999999999</c:v>
                </c:pt>
                <c:pt idx="31">
                  <c:v>3068.8389999999999</c:v>
                </c:pt>
                <c:pt idx="32">
                  <c:v>3102.2139999999999</c:v>
                </c:pt>
                <c:pt idx="33">
                  <c:v>3171.72</c:v>
                </c:pt>
                <c:pt idx="34">
                  <c:v>3224.8389999999999</c:v>
                </c:pt>
                <c:pt idx="35">
                  <c:v>3282.8220000000001</c:v>
                </c:pt>
                <c:pt idx="36">
                  <c:v>3275.5810000000001</c:v>
                </c:pt>
                <c:pt idx="37">
                  <c:v>3247.1109999999999</c:v>
                </c:pt>
                <c:pt idx="38">
                  <c:v>3239.5819999999999</c:v>
                </c:pt>
                <c:pt idx="39">
                  <c:v>3300.058</c:v>
                </c:pt>
                <c:pt idx="40">
                  <c:v>3343.8850000000002</c:v>
                </c:pt>
                <c:pt idx="41">
                  <c:v>3380.8560000000002</c:v>
                </c:pt>
                <c:pt idx="42">
                  <c:v>3368.864</c:v>
                </c:pt>
                <c:pt idx="43">
                  <c:v>3352.5749999999998</c:v>
                </c:pt>
                <c:pt idx="44">
                  <c:v>3345.886</c:v>
                </c:pt>
                <c:pt idx="45">
                  <c:v>3359.97</c:v>
                </c:pt>
                <c:pt idx="46">
                  <c:v>3381.5479999999998</c:v>
                </c:pt>
                <c:pt idx="47">
                  <c:v>3383.2759999999998</c:v>
                </c:pt>
                <c:pt idx="48">
                  <c:v>3385.509</c:v>
                </c:pt>
                <c:pt idx="49">
                  <c:v>3372.3429999999998</c:v>
                </c:pt>
                <c:pt idx="50">
                  <c:v>3355.415</c:v>
                </c:pt>
                <c:pt idx="51">
                  <c:v>3352.567</c:v>
                </c:pt>
                <c:pt idx="52">
                  <c:v>3429.1089999999999</c:v>
                </c:pt>
                <c:pt idx="53">
                  <c:v>3360.893</c:v>
                </c:pt>
                <c:pt idx="54">
                  <c:v>3246.4209999999998</c:v>
                </c:pt>
                <c:pt idx="55">
                  <c:v>3204.8009999999999</c:v>
                </c:pt>
                <c:pt idx="56">
                  <c:v>3271.799</c:v>
                </c:pt>
                <c:pt idx="57">
                  <c:v>3230.2190000000001</c:v>
                </c:pt>
                <c:pt idx="58">
                  <c:v>3147.7719999999999</c:v>
                </c:pt>
                <c:pt idx="59">
                  <c:v>3121.489</c:v>
                </c:pt>
                <c:pt idx="60">
                  <c:v>3135.4059999999999</c:v>
                </c:pt>
                <c:pt idx="61">
                  <c:v>3129.529</c:v>
                </c:pt>
                <c:pt idx="62">
                  <c:v>3128.2950000000001</c:v>
                </c:pt>
                <c:pt idx="63">
                  <c:v>3131.5920000000001</c:v>
                </c:pt>
                <c:pt idx="64">
                  <c:v>3175.43</c:v>
                </c:pt>
                <c:pt idx="65">
                  <c:v>3190.7840000000001</c:v>
                </c:pt>
                <c:pt idx="66">
                  <c:v>3178.614</c:v>
                </c:pt>
                <c:pt idx="67">
                  <c:v>3207.741</c:v>
                </c:pt>
                <c:pt idx="68">
                  <c:v>3210.136</c:v>
                </c:pt>
                <c:pt idx="69">
                  <c:v>3217.8440000000001</c:v>
                </c:pt>
                <c:pt idx="70">
                  <c:v>3247.8330000000001</c:v>
                </c:pt>
                <c:pt idx="71">
                  <c:v>3333.4009999999998</c:v>
                </c:pt>
                <c:pt idx="72">
                  <c:v>3432.9520000000002</c:v>
                </c:pt>
                <c:pt idx="73">
                  <c:v>3506.4789999999998</c:v>
                </c:pt>
                <c:pt idx="74">
                  <c:v>3602.0070000000001</c:v>
                </c:pt>
                <c:pt idx="75">
                  <c:v>3649.6170000000002</c:v>
                </c:pt>
                <c:pt idx="76">
                  <c:v>3734.63</c:v>
                </c:pt>
                <c:pt idx="77">
                  <c:v>3782.61</c:v>
                </c:pt>
                <c:pt idx="78">
                  <c:v>3748.056</c:v>
                </c:pt>
                <c:pt idx="79">
                  <c:v>3684.36</c:v>
                </c:pt>
                <c:pt idx="80">
                  <c:v>3644.674</c:v>
                </c:pt>
                <c:pt idx="81">
                  <c:v>3556.998</c:v>
                </c:pt>
                <c:pt idx="82">
                  <c:v>3457.6889999999999</c:v>
                </c:pt>
                <c:pt idx="83">
                  <c:v>3358.819</c:v>
                </c:pt>
                <c:pt idx="84">
                  <c:v>3279.9050000000002</c:v>
                </c:pt>
                <c:pt idx="85">
                  <c:v>3184.0720000000001</c:v>
                </c:pt>
                <c:pt idx="86">
                  <c:v>3058.5410000000002</c:v>
                </c:pt>
                <c:pt idx="87">
                  <c:v>2977.375</c:v>
                </c:pt>
                <c:pt idx="88">
                  <c:v>2955.163</c:v>
                </c:pt>
                <c:pt idx="89">
                  <c:v>2818.5479999999998</c:v>
                </c:pt>
                <c:pt idx="90">
                  <c:v>2748.328</c:v>
                </c:pt>
                <c:pt idx="91">
                  <c:v>2671.1759999999999</c:v>
                </c:pt>
                <c:pt idx="92">
                  <c:v>2656.989</c:v>
                </c:pt>
                <c:pt idx="93">
                  <c:v>2569.239</c:v>
                </c:pt>
                <c:pt idx="94">
                  <c:v>2508.4830000000002</c:v>
                </c:pt>
                <c:pt idx="95">
                  <c:v>2475.252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669-4370-994D-05A3E978617E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(BUY)'!$B$26:$CW$26</c:f>
              <c:numCache>
                <c:formatCode>General</c:formatCode>
                <c:ptCount val="96"/>
                <c:pt idx="0">
                  <c:v>328</c:v>
                </c:pt>
                <c:pt idx="1">
                  <c:v>328</c:v>
                </c:pt>
                <c:pt idx="2">
                  <c:v>328</c:v>
                </c:pt>
                <c:pt idx="3">
                  <c:v>328</c:v>
                </c:pt>
                <c:pt idx="4">
                  <c:v>316</c:v>
                </c:pt>
                <c:pt idx="5">
                  <c:v>316</c:v>
                </c:pt>
                <c:pt idx="6">
                  <c:v>316</c:v>
                </c:pt>
                <c:pt idx="7">
                  <c:v>316</c:v>
                </c:pt>
                <c:pt idx="8">
                  <c:v>309</c:v>
                </c:pt>
                <c:pt idx="9">
                  <c:v>309</c:v>
                </c:pt>
                <c:pt idx="10">
                  <c:v>309</c:v>
                </c:pt>
                <c:pt idx="11">
                  <c:v>309</c:v>
                </c:pt>
                <c:pt idx="12">
                  <c:v>307</c:v>
                </c:pt>
                <c:pt idx="13">
                  <c:v>307</c:v>
                </c:pt>
                <c:pt idx="14">
                  <c:v>307</c:v>
                </c:pt>
                <c:pt idx="15">
                  <c:v>307</c:v>
                </c:pt>
                <c:pt idx="16">
                  <c:v>315</c:v>
                </c:pt>
                <c:pt idx="17">
                  <c:v>315</c:v>
                </c:pt>
                <c:pt idx="18">
                  <c:v>315</c:v>
                </c:pt>
                <c:pt idx="19">
                  <c:v>315</c:v>
                </c:pt>
                <c:pt idx="20">
                  <c:v>348</c:v>
                </c:pt>
                <c:pt idx="21">
                  <c:v>348</c:v>
                </c:pt>
                <c:pt idx="22">
                  <c:v>348</c:v>
                </c:pt>
                <c:pt idx="23">
                  <c:v>348</c:v>
                </c:pt>
                <c:pt idx="24">
                  <c:v>398</c:v>
                </c:pt>
                <c:pt idx="25">
                  <c:v>398</c:v>
                </c:pt>
                <c:pt idx="26">
                  <c:v>398</c:v>
                </c:pt>
                <c:pt idx="27">
                  <c:v>398</c:v>
                </c:pt>
                <c:pt idx="28">
                  <c:v>431</c:v>
                </c:pt>
                <c:pt idx="29">
                  <c:v>431</c:v>
                </c:pt>
                <c:pt idx="30">
                  <c:v>431</c:v>
                </c:pt>
                <c:pt idx="31">
                  <c:v>431</c:v>
                </c:pt>
                <c:pt idx="32">
                  <c:v>450</c:v>
                </c:pt>
                <c:pt idx="33">
                  <c:v>450</c:v>
                </c:pt>
                <c:pt idx="34">
                  <c:v>450</c:v>
                </c:pt>
                <c:pt idx="35">
                  <c:v>450</c:v>
                </c:pt>
                <c:pt idx="36">
                  <c:v>465</c:v>
                </c:pt>
                <c:pt idx="37">
                  <c:v>465</c:v>
                </c:pt>
                <c:pt idx="38">
                  <c:v>465</c:v>
                </c:pt>
                <c:pt idx="39">
                  <c:v>465</c:v>
                </c:pt>
                <c:pt idx="40">
                  <c:v>483</c:v>
                </c:pt>
                <c:pt idx="41">
                  <c:v>483</c:v>
                </c:pt>
                <c:pt idx="42">
                  <c:v>483</c:v>
                </c:pt>
                <c:pt idx="43">
                  <c:v>483</c:v>
                </c:pt>
                <c:pt idx="44">
                  <c:v>449</c:v>
                </c:pt>
                <c:pt idx="45">
                  <c:v>449</c:v>
                </c:pt>
                <c:pt idx="46">
                  <c:v>449</c:v>
                </c:pt>
                <c:pt idx="47">
                  <c:v>449</c:v>
                </c:pt>
                <c:pt idx="48">
                  <c:v>431</c:v>
                </c:pt>
                <c:pt idx="49">
                  <c:v>431</c:v>
                </c:pt>
                <c:pt idx="50">
                  <c:v>431</c:v>
                </c:pt>
                <c:pt idx="51">
                  <c:v>431</c:v>
                </c:pt>
                <c:pt idx="52">
                  <c:v>421</c:v>
                </c:pt>
                <c:pt idx="53">
                  <c:v>421</c:v>
                </c:pt>
                <c:pt idx="54">
                  <c:v>421</c:v>
                </c:pt>
                <c:pt idx="55">
                  <c:v>421</c:v>
                </c:pt>
                <c:pt idx="56">
                  <c:v>410</c:v>
                </c:pt>
                <c:pt idx="57">
                  <c:v>410</c:v>
                </c:pt>
                <c:pt idx="58">
                  <c:v>410</c:v>
                </c:pt>
                <c:pt idx="59">
                  <c:v>410</c:v>
                </c:pt>
                <c:pt idx="60">
                  <c:v>426</c:v>
                </c:pt>
                <c:pt idx="61">
                  <c:v>426</c:v>
                </c:pt>
                <c:pt idx="62">
                  <c:v>426</c:v>
                </c:pt>
                <c:pt idx="63">
                  <c:v>426</c:v>
                </c:pt>
                <c:pt idx="64">
                  <c:v>460</c:v>
                </c:pt>
                <c:pt idx="65">
                  <c:v>460</c:v>
                </c:pt>
                <c:pt idx="66">
                  <c:v>460</c:v>
                </c:pt>
                <c:pt idx="67">
                  <c:v>460</c:v>
                </c:pt>
                <c:pt idx="68">
                  <c:v>476</c:v>
                </c:pt>
                <c:pt idx="69">
                  <c:v>476</c:v>
                </c:pt>
                <c:pt idx="70">
                  <c:v>476</c:v>
                </c:pt>
                <c:pt idx="71">
                  <c:v>476</c:v>
                </c:pt>
                <c:pt idx="72">
                  <c:v>499</c:v>
                </c:pt>
                <c:pt idx="73">
                  <c:v>499</c:v>
                </c:pt>
                <c:pt idx="74">
                  <c:v>499</c:v>
                </c:pt>
                <c:pt idx="75">
                  <c:v>499</c:v>
                </c:pt>
                <c:pt idx="76">
                  <c:v>507</c:v>
                </c:pt>
                <c:pt idx="77">
                  <c:v>507</c:v>
                </c:pt>
                <c:pt idx="78">
                  <c:v>507</c:v>
                </c:pt>
                <c:pt idx="79">
                  <c:v>507</c:v>
                </c:pt>
                <c:pt idx="80">
                  <c:v>492</c:v>
                </c:pt>
                <c:pt idx="81">
                  <c:v>492</c:v>
                </c:pt>
                <c:pt idx="82">
                  <c:v>492</c:v>
                </c:pt>
                <c:pt idx="83">
                  <c:v>492</c:v>
                </c:pt>
                <c:pt idx="84">
                  <c:v>470</c:v>
                </c:pt>
                <c:pt idx="85">
                  <c:v>470</c:v>
                </c:pt>
                <c:pt idx="86">
                  <c:v>470</c:v>
                </c:pt>
                <c:pt idx="87">
                  <c:v>470</c:v>
                </c:pt>
                <c:pt idx="88">
                  <c:v>420</c:v>
                </c:pt>
                <c:pt idx="89">
                  <c:v>420</c:v>
                </c:pt>
                <c:pt idx="90">
                  <c:v>420</c:v>
                </c:pt>
                <c:pt idx="91">
                  <c:v>420</c:v>
                </c:pt>
                <c:pt idx="92">
                  <c:v>360</c:v>
                </c:pt>
                <c:pt idx="93">
                  <c:v>360</c:v>
                </c:pt>
                <c:pt idx="94">
                  <c:v>360</c:v>
                </c:pt>
                <c:pt idx="95">
                  <c:v>360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2669-4370-994D-05A3E978617E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2669-4370-994D-05A3E978617E}"/>
            </c:ext>
          </c:extLst>
        </c:ser>
        <c:ser>
          <c:idx val="15"/>
          <c:order val="6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(BUY)'!$B$17:$CW$17</c:f>
              <c:numCache>
                <c:formatCode>General</c:formatCode>
                <c:ptCount val="96"/>
                <c:pt idx="1">
                  <c:v>49</c:v>
                </c:pt>
                <c:pt idx="2">
                  <c:v>49</c:v>
                </c:pt>
                <c:pt idx="3">
                  <c:v>59</c:v>
                </c:pt>
                <c:pt idx="4">
                  <c:v>71.900000000000006</c:v>
                </c:pt>
                <c:pt idx="5">
                  <c:v>90.8</c:v>
                </c:pt>
                <c:pt idx="6">
                  <c:v>150.9</c:v>
                </c:pt>
                <c:pt idx="7">
                  <c:v>202.9</c:v>
                </c:pt>
                <c:pt idx="8">
                  <c:v>126.7</c:v>
                </c:pt>
                <c:pt idx="9">
                  <c:v>121.5</c:v>
                </c:pt>
                <c:pt idx="10">
                  <c:v>143.69999999999999</c:v>
                </c:pt>
                <c:pt idx="11">
                  <c:v>79.5</c:v>
                </c:pt>
                <c:pt idx="12">
                  <c:v>91.7</c:v>
                </c:pt>
                <c:pt idx="13">
                  <c:v>101.9</c:v>
                </c:pt>
                <c:pt idx="14">
                  <c:v>77.899000000000001</c:v>
                </c:pt>
                <c:pt idx="15">
                  <c:v>93.198999999999998</c:v>
                </c:pt>
                <c:pt idx="16">
                  <c:v>32.4</c:v>
                </c:pt>
                <c:pt idx="17">
                  <c:v>32.4</c:v>
                </c:pt>
                <c:pt idx="18">
                  <c:v>32.4</c:v>
                </c:pt>
                <c:pt idx="19">
                  <c:v>22.2</c:v>
                </c:pt>
                <c:pt idx="20">
                  <c:v>10</c:v>
                </c:pt>
                <c:pt idx="39">
                  <c:v>30.8</c:v>
                </c:pt>
                <c:pt idx="42">
                  <c:v>177.2</c:v>
                </c:pt>
                <c:pt idx="43">
                  <c:v>200.2</c:v>
                </c:pt>
                <c:pt idx="44">
                  <c:v>295.10000000000002</c:v>
                </c:pt>
                <c:pt idx="45">
                  <c:v>305.3</c:v>
                </c:pt>
                <c:pt idx="46">
                  <c:v>305.3</c:v>
                </c:pt>
                <c:pt idx="47">
                  <c:v>305.3</c:v>
                </c:pt>
                <c:pt idx="48">
                  <c:v>366.9</c:v>
                </c:pt>
                <c:pt idx="49">
                  <c:v>379.5</c:v>
                </c:pt>
                <c:pt idx="50">
                  <c:v>387</c:v>
                </c:pt>
                <c:pt idx="51">
                  <c:v>397.5</c:v>
                </c:pt>
                <c:pt idx="52">
                  <c:v>403.5</c:v>
                </c:pt>
                <c:pt idx="53">
                  <c:v>403.5</c:v>
                </c:pt>
                <c:pt idx="54">
                  <c:v>403.5</c:v>
                </c:pt>
                <c:pt idx="55">
                  <c:v>357.2</c:v>
                </c:pt>
                <c:pt idx="56">
                  <c:v>339.4</c:v>
                </c:pt>
                <c:pt idx="57">
                  <c:v>309.60000000000002</c:v>
                </c:pt>
                <c:pt idx="58">
                  <c:v>244</c:v>
                </c:pt>
                <c:pt idx="59">
                  <c:v>236.5</c:v>
                </c:pt>
                <c:pt idx="60">
                  <c:v>180.1</c:v>
                </c:pt>
                <c:pt idx="61">
                  <c:v>173.2</c:v>
                </c:pt>
                <c:pt idx="62">
                  <c:v>9.5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2669-4370-994D-05A3E978617E}"/>
            </c:ext>
          </c:extLst>
        </c:ser>
        <c:ser>
          <c:idx val="11"/>
          <c:order val="7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(BUY)'!$B$24:$CW$24</c:f>
              <c:numCache>
                <c:formatCode>General</c:formatCode>
                <c:ptCount val="96"/>
                <c:pt idx="47">
                  <c:v>17.187000000000001</c:v>
                </c:pt>
                <c:pt idx="52">
                  <c:v>110</c:v>
                </c:pt>
                <c:pt idx="53">
                  <c:v>30.131</c:v>
                </c:pt>
                <c:pt idx="56">
                  <c:v>220</c:v>
                </c:pt>
                <c:pt idx="57">
                  <c:v>80.768000000000001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2669-4370-994D-05A3E978617E}"/>
            </c:ext>
          </c:extLst>
        </c:ser>
        <c:ser>
          <c:idx val="0"/>
          <c:order val="8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(BUY)'!$B$11:$CW$11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8-2669-4370-994D-05A3E978617E}"/>
            </c:ext>
          </c:extLst>
        </c:ser>
        <c:ser>
          <c:idx val="8"/>
          <c:order val="9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(BUY)'!$B$12:$CW$12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9-2669-4370-994D-05A3E978617E}"/>
            </c:ext>
          </c:extLst>
        </c:ser>
        <c:ser>
          <c:idx val="1"/>
          <c:order val="10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(BUY)'!$B$13:$CW$13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A-2669-4370-994D-05A3E978617E}"/>
            </c:ext>
          </c:extLst>
        </c:ser>
        <c:ser>
          <c:idx val="4"/>
          <c:order val="11"/>
          <c:tx>
            <c:v>Exports</c:v>
          </c:tx>
          <c:spPr>
            <a:solidFill>
              <a:srgbClr val="FF0000"/>
            </a:solidFill>
            <a:ln>
              <a:solidFill>
                <a:srgbClr val="FF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(BUY)'!$B$42:$CW$42</c:f>
              <c:numCache>
                <c:formatCode>0.000</c:formatCode>
                <c:ptCount val="96"/>
                <c:pt idx="0">
                  <c:v>366</c:v>
                </c:pt>
                <c:pt idx="1">
                  <c:v>366</c:v>
                </c:pt>
                <c:pt idx="2">
                  <c:v>366</c:v>
                </c:pt>
                <c:pt idx="3">
                  <c:v>366</c:v>
                </c:pt>
                <c:pt idx="4">
                  <c:v>330</c:v>
                </c:pt>
                <c:pt idx="5">
                  <c:v>330</c:v>
                </c:pt>
                <c:pt idx="6">
                  <c:v>330</c:v>
                </c:pt>
                <c:pt idx="7">
                  <c:v>330</c:v>
                </c:pt>
                <c:pt idx="8">
                  <c:v>343</c:v>
                </c:pt>
                <c:pt idx="9">
                  <c:v>343</c:v>
                </c:pt>
                <c:pt idx="10">
                  <c:v>343</c:v>
                </c:pt>
                <c:pt idx="11">
                  <c:v>343</c:v>
                </c:pt>
                <c:pt idx="12">
                  <c:v>340</c:v>
                </c:pt>
                <c:pt idx="13">
                  <c:v>340</c:v>
                </c:pt>
                <c:pt idx="14">
                  <c:v>340</c:v>
                </c:pt>
                <c:pt idx="15">
                  <c:v>340</c:v>
                </c:pt>
                <c:pt idx="16">
                  <c:v>349</c:v>
                </c:pt>
                <c:pt idx="17">
                  <c:v>349</c:v>
                </c:pt>
                <c:pt idx="18">
                  <c:v>349</c:v>
                </c:pt>
                <c:pt idx="19">
                  <c:v>349</c:v>
                </c:pt>
                <c:pt idx="20">
                  <c:v>361</c:v>
                </c:pt>
                <c:pt idx="21">
                  <c:v>361</c:v>
                </c:pt>
                <c:pt idx="22">
                  <c:v>439.3</c:v>
                </c:pt>
                <c:pt idx="23">
                  <c:v>361</c:v>
                </c:pt>
                <c:pt idx="24">
                  <c:v>396</c:v>
                </c:pt>
                <c:pt idx="25">
                  <c:v>396</c:v>
                </c:pt>
                <c:pt idx="26">
                  <c:v>396</c:v>
                </c:pt>
                <c:pt idx="27">
                  <c:v>396</c:v>
                </c:pt>
                <c:pt idx="28">
                  <c:v>464</c:v>
                </c:pt>
                <c:pt idx="29">
                  <c:v>464</c:v>
                </c:pt>
                <c:pt idx="30">
                  <c:v>464</c:v>
                </c:pt>
                <c:pt idx="31">
                  <c:v>693.4</c:v>
                </c:pt>
                <c:pt idx="32">
                  <c:v>660.2</c:v>
                </c:pt>
                <c:pt idx="33">
                  <c:v>662.2</c:v>
                </c:pt>
                <c:pt idx="34">
                  <c:v>987.40000000000009</c:v>
                </c:pt>
                <c:pt idx="35">
                  <c:v>810.40000000000009</c:v>
                </c:pt>
                <c:pt idx="36">
                  <c:v>1463.5</c:v>
                </c:pt>
                <c:pt idx="37">
                  <c:v>1209.2</c:v>
                </c:pt>
                <c:pt idx="38">
                  <c:v>1248</c:v>
                </c:pt>
                <c:pt idx="39">
                  <c:v>1100.7</c:v>
                </c:pt>
                <c:pt idx="40">
                  <c:v>1193.8</c:v>
                </c:pt>
                <c:pt idx="41">
                  <c:v>1300.8</c:v>
                </c:pt>
                <c:pt idx="42">
                  <c:v>1308.2</c:v>
                </c:pt>
                <c:pt idx="43">
                  <c:v>1486.3</c:v>
                </c:pt>
                <c:pt idx="44">
                  <c:v>1464.5</c:v>
                </c:pt>
                <c:pt idx="45">
                  <c:v>1552.9</c:v>
                </c:pt>
                <c:pt idx="46">
                  <c:v>1600</c:v>
                </c:pt>
                <c:pt idx="47">
                  <c:v>1600</c:v>
                </c:pt>
                <c:pt idx="48">
                  <c:v>1582.3</c:v>
                </c:pt>
                <c:pt idx="49">
                  <c:v>1582.3</c:v>
                </c:pt>
                <c:pt idx="50">
                  <c:v>1553.1</c:v>
                </c:pt>
                <c:pt idx="51">
                  <c:v>1448.4</c:v>
                </c:pt>
                <c:pt idx="52">
                  <c:v>1148.5999999999999</c:v>
                </c:pt>
                <c:pt idx="53">
                  <c:v>1148.5999999999999</c:v>
                </c:pt>
                <c:pt idx="54">
                  <c:v>1148.5999999999999</c:v>
                </c:pt>
                <c:pt idx="55">
                  <c:v>1041</c:v>
                </c:pt>
                <c:pt idx="56">
                  <c:v>1100</c:v>
                </c:pt>
                <c:pt idx="57">
                  <c:v>1100</c:v>
                </c:pt>
                <c:pt idx="58">
                  <c:v>1100</c:v>
                </c:pt>
                <c:pt idx="59">
                  <c:v>902.9</c:v>
                </c:pt>
                <c:pt idx="60">
                  <c:v>1082.0999999999999</c:v>
                </c:pt>
                <c:pt idx="61">
                  <c:v>928.2</c:v>
                </c:pt>
                <c:pt idx="62">
                  <c:v>980</c:v>
                </c:pt>
                <c:pt idx="63">
                  <c:v>711.4</c:v>
                </c:pt>
                <c:pt idx="64">
                  <c:v>669</c:v>
                </c:pt>
                <c:pt idx="65">
                  <c:v>669</c:v>
                </c:pt>
                <c:pt idx="66">
                  <c:v>669</c:v>
                </c:pt>
                <c:pt idx="67">
                  <c:v>669</c:v>
                </c:pt>
                <c:pt idx="68">
                  <c:v>591</c:v>
                </c:pt>
                <c:pt idx="69">
                  <c:v>591</c:v>
                </c:pt>
                <c:pt idx="70">
                  <c:v>591</c:v>
                </c:pt>
                <c:pt idx="71">
                  <c:v>591</c:v>
                </c:pt>
                <c:pt idx="72">
                  <c:v>618</c:v>
                </c:pt>
                <c:pt idx="73">
                  <c:v>618</c:v>
                </c:pt>
                <c:pt idx="74">
                  <c:v>618</c:v>
                </c:pt>
                <c:pt idx="75">
                  <c:v>618</c:v>
                </c:pt>
                <c:pt idx="76">
                  <c:v>639</c:v>
                </c:pt>
                <c:pt idx="77">
                  <c:v>639</c:v>
                </c:pt>
                <c:pt idx="78">
                  <c:v>639</c:v>
                </c:pt>
                <c:pt idx="79">
                  <c:v>639</c:v>
                </c:pt>
                <c:pt idx="80">
                  <c:v>602</c:v>
                </c:pt>
                <c:pt idx="81">
                  <c:v>602</c:v>
                </c:pt>
                <c:pt idx="82">
                  <c:v>602</c:v>
                </c:pt>
                <c:pt idx="83">
                  <c:v>602</c:v>
                </c:pt>
                <c:pt idx="84">
                  <c:v>440</c:v>
                </c:pt>
                <c:pt idx="85">
                  <c:v>440</c:v>
                </c:pt>
                <c:pt idx="86">
                  <c:v>440</c:v>
                </c:pt>
                <c:pt idx="87">
                  <c:v>440</c:v>
                </c:pt>
                <c:pt idx="88">
                  <c:v>393</c:v>
                </c:pt>
                <c:pt idx="89">
                  <c:v>393</c:v>
                </c:pt>
                <c:pt idx="90">
                  <c:v>393</c:v>
                </c:pt>
                <c:pt idx="91">
                  <c:v>393</c:v>
                </c:pt>
                <c:pt idx="92">
                  <c:v>440</c:v>
                </c:pt>
                <c:pt idx="93">
                  <c:v>440</c:v>
                </c:pt>
                <c:pt idx="94">
                  <c:v>440</c:v>
                </c:pt>
                <c:pt idx="95">
                  <c:v>440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2669-4370-994D-05A3E978617E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(BUY)'!$B$15:$CW$15</c:f>
              <c:numCache>
                <c:formatCode>General</c:formatCode>
                <c:ptCount val="96"/>
                <c:pt idx="0">
                  <c:v>57</c:v>
                </c:pt>
                <c:pt idx="1">
                  <c:v>57</c:v>
                </c:pt>
                <c:pt idx="2">
                  <c:v>57</c:v>
                </c:pt>
                <c:pt idx="3">
                  <c:v>57</c:v>
                </c:pt>
                <c:pt idx="4">
                  <c:v>57</c:v>
                </c:pt>
                <c:pt idx="5">
                  <c:v>57</c:v>
                </c:pt>
                <c:pt idx="6">
                  <c:v>57</c:v>
                </c:pt>
                <c:pt idx="7">
                  <c:v>57</c:v>
                </c:pt>
                <c:pt idx="8">
                  <c:v>57</c:v>
                </c:pt>
                <c:pt idx="9">
                  <c:v>57</c:v>
                </c:pt>
                <c:pt idx="10">
                  <c:v>57</c:v>
                </c:pt>
                <c:pt idx="11">
                  <c:v>57</c:v>
                </c:pt>
                <c:pt idx="12">
                  <c:v>57</c:v>
                </c:pt>
                <c:pt idx="13">
                  <c:v>57</c:v>
                </c:pt>
                <c:pt idx="14">
                  <c:v>57</c:v>
                </c:pt>
                <c:pt idx="15">
                  <c:v>57</c:v>
                </c:pt>
                <c:pt idx="16">
                  <c:v>57</c:v>
                </c:pt>
                <c:pt idx="17">
                  <c:v>57</c:v>
                </c:pt>
                <c:pt idx="18">
                  <c:v>57</c:v>
                </c:pt>
                <c:pt idx="19">
                  <c:v>57</c:v>
                </c:pt>
                <c:pt idx="20">
                  <c:v>57</c:v>
                </c:pt>
                <c:pt idx="21">
                  <c:v>57</c:v>
                </c:pt>
                <c:pt idx="22">
                  <c:v>57</c:v>
                </c:pt>
                <c:pt idx="23">
                  <c:v>57</c:v>
                </c:pt>
                <c:pt idx="24">
                  <c:v>57</c:v>
                </c:pt>
                <c:pt idx="25">
                  <c:v>55.863999999999997</c:v>
                </c:pt>
                <c:pt idx="26">
                  <c:v>53.78</c:v>
                </c:pt>
                <c:pt idx="27">
                  <c:v>50.52</c:v>
                </c:pt>
                <c:pt idx="28">
                  <c:v>46.344000000000001</c:v>
                </c:pt>
                <c:pt idx="29">
                  <c:v>41.863999999999997</c:v>
                </c:pt>
                <c:pt idx="30">
                  <c:v>37.628</c:v>
                </c:pt>
                <c:pt idx="31">
                  <c:v>33.880000000000003</c:v>
                </c:pt>
                <c:pt idx="32">
                  <c:v>31.844000000000001</c:v>
                </c:pt>
                <c:pt idx="33">
                  <c:v>28.608000000000001</c:v>
                </c:pt>
                <c:pt idx="34">
                  <c:v>25.044</c:v>
                </c:pt>
                <c:pt idx="35">
                  <c:v>21.167999999999999</c:v>
                </c:pt>
                <c:pt idx="36">
                  <c:v>17.248000000000001</c:v>
                </c:pt>
                <c:pt idx="37">
                  <c:v>13.651999999999999</c:v>
                </c:pt>
                <c:pt idx="38">
                  <c:v>10.596</c:v>
                </c:pt>
                <c:pt idx="39">
                  <c:v>8.1</c:v>
                </c:pt>
                <c:pt idx="40">
                  <c:v>5.976</c:v>
                </c:pt>
                <c:pt idx="41">
                  <c:v>3.992</c:v>
                </c:pt>
                <c:pt idx="42">
                  <c:v>1.8879999999999999</c:v>
                </c:pt>
                <c:pt idx="52">
                  <c:v>1.1559999999999999</c:v>
                </c:pt>
                <c:pt idx="53">
                  <c:v>3.36</c:v>
                </c:pt>
                <c:pt idx="54">
                  <c:v>5.6760000000000002</c:v>
                </c:pt>
                <c:pt idx="55">
                  <c:v>9.0960000000000001</c:v>
                </c:pt>
                <c:pt idx="56">
                  <c:v>13.54</c:v>
                </c:pt>
                <c:pt idx="57">
                  <c:v>17.231999999999999</c:v>
                </c:pt>
                <c:pt idx="58">
                  <c:v>20.056000000000001</c:v>
                </c:pt>
                <c:pt idx="59">
                  <c:v>22.96</c:v>
                </c:pt>
                <c:pt idx="60">
                  <c:v>26.36</c:v>
                </c:pt>
                <c:pt idx="61">
                  <c:v>29.42</c:v>
                </c:pt>
                <c:pt idx="62">
                  <c:v>32.316000000000003</c:v>
                </c:pt>
                <c:pt idx="63">
                  <c:v>35.688000000000002</c:v>
                </c:pt>
                <c:pt idx="64">
                  <c:v>38.603999999999999</c:v>
                </c:pt>
                <c:pt idx="65">
                  <c:v>41.975999999999999</c:v>
                </c:pt>
                <c:pt idx="66">
                  <c:v>44.631999999999998</c:v>
                </c:pt>
                <c:pt idx="67">
                  <c:v>47.12</c:v>
                </c:pt>
                <c:pt idx="68">
                  <c:v>49.676000000000002</c:v>
                </c:pt>
                <c:pt idx="69">
                  <c:v>51.875999999999998</c:v>
                </c:pt>
                <c:pt idx="70">
                  <c:v>53.643999999999998</c:v>
                </c:pt>
                <c:pt idx="71">
                  <c:v>55.06</c:v>
                </c:pt>
                <c:pt idx="72">
                  <c:v>56.128</c:v>
                </c:pt>
                <c:pt idx="73">
                  <c:v>56.86</c:v>
                </c:pt>
                <c:pt idx="74">
                  <c:v>57</c:v>
                </c:pt>
                <c:pt idx="75">
                  <c:v>57</c:v>
                </c:pt>
                <c:pt idx="76">
                  <c:v>57</c:v>
                </c:pt>
                <c:pt idx="77">
                  <c:v>57</c:v>
                </c:pt>
                <c:pt idx="78">
                  <c:v>57</c:v>
                </c:pt>
                <c:pt idx="79">
                  <c:v>57</c:v>
                </c:pt>
                <c:pt idx="80">
                  <c:v>57</c:v>
                </c:pt>
                <c:pt idx="81">
                  <c:v>57</c:v>
                </c:pt>
                <c:pt idx="82">
                  <c:v>57</c:v>
                </c:pt>
                <c:pt idx="83">
                  <c:v>57</c:v>
                </c:pt>
                <c:pt idx="84">
                  <c:v>57</c:v>
                </c:pt>
                <c:pt idx="85">
                  <c:v>57</c:v>
                </c:pt>
                <c:pt idx="86">
                  <c:v>57</c:v>
                </c:pt>
                <c:pt idx="87">
                  <c:v>57</c:v>
                </c:pt>
                <c:pt idx="88">
                  <c:v>57</c:v>
                </c:pt>
                <c:pt idx="89">
                  <c:v>57</c:v>
                </c:pt>
                <c:pt idx="90">
                  <c:v>57</c:v>
                </c:pt>
                <c:pt idx="91">
                  <c:v>57</c:v>
                </c:pt>
                <c:pt idx="92">
                  <c:v>57</c:v>
                </c:pt>
                <c:pt idx="93">
                  <c:v>57</c:v>
                </c:pt>
                <c:pt idx="94">
                  <c:v>57</c:v>
                </c:pt>
                <c:pt idx="95">
                  <c:v>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2669-4370-994D-05A3E978617E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(BUY)'!$B$17:$CW$17</c:f>
              <c:numCache>
                <c:formatCode>General</c:formatCode>
                <c:ptCount val="96"/>
                <c:pt idx="1">
                  <c:v>49</c:v>
                </c:pt>
                <c:pt idx="2">
                  <c:v>49</c:v>
                </c:pt>
                <c:pt idx="3">
                  <c:v>59</c:v>
                </c:pt>
                <c:pt idx="4">
                  <c:v>71.900000000000006</c:v>
                </c:pt>
                <c:pt idx="5">
                  <c:v>90.8</c:v>
                </c:pt>
                <c:pt idx="6">
                  <c:v>150.9</c:v>
                </c:pt>
                <c:pt idx="7">
                  <c:v>202.9</c:v>
                </c:pt>
                <c:pt idx="8">
                  <c:v>126.7</c:v>
                </c:pt>
                <c:pt idx="9">
                  <c:v>121.5</c:v>
                </c:pt>
                <c:pt idx="10">
                  <c:v>143.69999999999999</c:v>
                </c:pt>
                <c:pt idx="11">
                  <c:v>79.5</c:v>
                </c:pt>
                <c:pt idx="12">
                  <c:v>91.7</c:v>
                </c:pt>
                <c:pt idx="13">
                  <c:v>101.9</c:v>
                </c:pt>
                <c:pt idx="14">
                  <c:v>77.899000000000001</c:v>
                </c:pt>
                <c:pt idx="15">
                  <c:v>93.198999999999998</c:v>
                </c:pt>
                <c:pt idx="16">
                  <c:v>32.4</c:v>
                </c:pt>
                <c:pt idx="17">
                  <c:v>32.4</c:v>
                </c:pt>
                <c:pt idx="18">
                  <c:v>32.4</c:v>
                </c:pt>
                <c:pt idx="19">
                  <c:v>22.2</c:v>
                </c:pt>
                <c:pt idx="20">
                  <c:v>10</c:v>
                </c:pt>
                <c:pt idx="39">
                  <c:v>30.8</c:v>
                </c:pt>
                <c:pt idx="42">
                  <c:v>177.2</c:v>
                </c:pt>
                <c:pt idx="43">
                  <c:v>200.2</c:v>
                </c:pt>
                <c:pt idx="44">
                  <c:v>295.10000000000002</c:v>
                </c:pt>
                <c:pt idx="45">
                  <c:v>305.3</c:v>
                </c:pt>
                <c:pt idx="46">
                  <c:v>305.3</c:v>
                </c:pt>
                <c:pt idx="47">
                  <c:v>305.3</c:v>
                </c:pt>
                <c:pt idx="48">
                  <c:v>366.9</c:v>
                </c:pt>
                <c:pt idx="49">
                  <c:v>379.5</c:v>
                </c:pt>
                <c:pt idx="50">
                  <c:v>387</c:v>
                </c:pt>
                <c:pt idx="51">
                  <c:v>397.5</c:v>
                </c:pt>
                <c:pt idx="52">
                  <c:v>403.5</c:v>
                </c:pt>
                <c:pt idx="53">
                  <c:v>403.5</c:v>
                </c:pt>
                <c:pt idx="54">
                  <c:v>403.5</c:v>
                </c:pt>
                <c:pt idx="55">
                  <c:v>357.2</c:v>
                </c:pt>
                <c:pt idx="56">
                  <c:v>339.4</c:v>
                </c:pt>
                <c:pt idx="57">
                  <c:v>309.60000000000002</c:v>
                </c:pt>
                <c:pt idx="58">
                  <c:v>244</c:v>
                </c:pt>
                <c:pt idx="59">
                  <c:v>236.5</c:v>
                </c:pt>
                <c:pt idx="60">
                  <c:v>180.1</c:v>
                </c:pt>
                <c:pt idx="61">
                  <c:v>173.2</c:v>
                </c:pt>
                <c:pt idx="62">
                  <c:v>9.5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2669-4370-994D-05A3E978617E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(BUY)'!$B$14:$CW$14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E-2669-4370-994D-05A3E97861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(BUY)'!$B$8:$CW$8</c:f>
              <c:numCache>
                <c:formatCode>0.00</c:formatCode>
                <c:ptCount val="96"/>
                <c:pt idx="0">
                  <c:v>201.74</c:v>
                </c:pt>
                <c:pt idx="1">
                  <c:v>199.96</c:v>
                </c:pt>
                <c:pt idx="2">
                  <c:v>194.58</c:v>
                </c:pt>
                <c:pt idx="3">
                  <c:v>179.33</c:v>
                </c:pt>
                <c:pt idx="4">
                  <c:v>182.96</c:v>
                </c:pt>
                <c:pt idx="5">
                  <c:v>176.26</c:v>
                </c:pt>
                <c:pt idx="6">
                  <c:v>177.92</c:v>
                </c:pt>
                <c:pt idx="7">
                  <c:v>195.91</c:v>
                </c:pt>
                <c:pt idx="8">
                  <c:v>216.52</c:v>
                </c:pt>
                <c:pt idx="9">
                  <c:v>218.32</c:v>
                </c:pt>
                <c:pt idx="10">
                  <c:v>215.69</c:v>
                </c:pt>
                <c:pt idx="11">
                  <c:v>216.37</c:v>
                </c:pt>
                <c:pt idx="12">
                  <c:v>211.44</c:v>
                </c:pt>
                <c:pt idx="13">
                  <c:v>212.44</c:v>
                </c:pt>
                <c:pt idx="14">
                  <c:v>212.44</c:v>
                </c:pt>
                <c:pt idx="15">
                  <c:v>212.44</c:v>
                </c:pt>
                <c:pt idx="16">
                  <c:v>210.1</c:v>
                </c:pt>
                <c:pt idx="17">
                  <c:v>202.05</c:v>
                </c:pt>
                <c:pt idx="18">
                  <c:v>183</c:v>
                </c:pt>
                <c:pt idx="19">
                  <c:v>196.93</c:v>
                </c:pt>
                <c:pt idx="20">
                  <c:v>224.24</c:v>
                </c:pt>
                <c:pt idx="21">
                  <c:v>235.9</c:v>
                </c:pt>
                <c:pt idx="22">
                  <c:v>251.06</c:v>
                </c:pt>
                <c:pt idx="23">
                  <c:v>263.69</c:v>
                </c:pt>
                <c:pt idx="24">
                  <c:v>294.19</c:v>
                </c:pt>
                <c:pt idx="25">
                  <c:v>298</c:v>
                </c:pt>
                <c:pt idx="26">
                  <c:v>288.38</c:v>
                </c:pt>
                <c:pt idx="27">
                  <c:v>262.76</c:v>
                </c:pt>
                <c:pt idx="28">
                  <c:v>288.95</c:v>
                </c:pt>
                <c:pt idx="29">
                  <c:v>273.95999999999998</c:v>
                </c:pt>
                <c:pt idx="30">
                  <c:v>270.55</c:v>
                </c:pt>
                <c:pt idx="31">
                  <c:v>251.37</c:v>
                </c:pt>
                <c:pt idx="32">
                  <c:v>285.39</c:v>
                </c:pt>
                <c:pt idx="33">
                  <c:v>259</c:v>
                </c:pt>
                <c:pt idx="34">
                  <c:v>241.99</c:v>
                </c:pt>
                <c:pt idx="35">
                  <c:v>203.99</c:v>
                </c:pt>
                <c:pt idx="36">
                  <c:v>239.01</c:v>
                </c:pt>
                <c:pt idx="37">
                  <c:v>203.1</c:v>
                </c:pt>
                <c:pt idx="38">
                  <c:v>189.27</c:v>
                </c:pt>
                <c:pt idx="39">
                  <c:v>157.5</c:v>
                </c:pt>
                <c:pt idx="40">
                  <c:v>184.42</c:v>
                </c:pt>
                <c:pt idx="41">
                  <c:v>166.72</c:v>
                </c:pt>
                <c:pt idx="42">
                  <c:v>150.77000000000001</c:v>
                </c:pt>
                <c:pt idx="43">
                  <c:v>146.66</c:v>
                </c:pt>
                <c:pt idx="44">
                  <c:v>146.97</c:v>
                </c:pt>
                <c:pt idx="45">
                  <c:v>137.91999999999999</c:v>
                </c:pt>
                <c:pt idx="46">
                  <c:v>118.63</c:v>
                </c:pt>
                <c:pt idx="47">
                  <c:v>100</c:v>
                </c:pt>
                <c:pt idx="48">
                  <c:v>107.3</c:v>
                </c:pt>
                <c:pt idx="49">
                  <c:v>142.86000000000001</c:v>
                </c:pt>
                <c:pt idx="50">
                  <c:v>156.93</c:v>
                </c:pt>
                <c:pt idx="51">
                  <c:v>157.71</c:v>
                </c:pt>
                <c:pt idx="52">
                  <c:v>92.14</c:v>
                </c:pt>
                <c:pt idx="53">
                  <c:v>100</c:v>
                </c:pt>
                <c:pt idx="54">
                  <c:v>138.69999999999999</c:v>
                </c:pt>
                <c:pt idx="55">
                  <c:v>145.04</c:v>
                </c:pt>
                <c:pt idx="56">
                  <c:v>84.52</c:v>
                </c:pt>
                <c:pt idx="57">
                  <c:v>100</c:v>
                </c:pt>
                <c:pt idx="58">
                  <c:v>130.08000000000001</c:v>
                </c:pt>
                <c:pt idx="59">
                  <c:v>153.4</c:v>
                </c:pt>
                <c:pt idx="60">
                  <c:v>144.16</c:v>
                </c:pt>
                <c:pt idx="61">
                  <c:v>153.56</c:v>
                </c:pt>
                <c:pt idx="62">
                  <c:v>163.86</c:v>
                </c:pt>
                <c:pt idx="63">
                  <c:v>188.03</c:v>
                </c:pt>
                <c:pt idx="64">
                  <c:v>163.82</c:v>
                </c:pt>
                <c:pt idx="65">
                  <c:v>181.24</c:v>
                </c:pt>
                <c:pt idx="66">
                  <c:v>229.53</c:v>
                </c:pt>
                <c:pt idx="67">
                  <c:v>247.27</c:v>
                </c:pt>
                <c:pt idx="68">
                  <c:v>252.41</c:v>
                </c:pt>
                <c:pt idx="69">
                  <c:v>302.64999999999998</c:v>
                </c:pt>
                <c:pt idx="70">
                  <c:v>300.02</c:v>
                </c:pt>
                <c:pt idx="71">
                  <c:v>306.39999999999998</c:v>
                </c:pt>
                <c:pt idx="72">
                  <c:v>250.05</c:v>
                </c:pt>
                <c:pt idx="73">
                  <c:v>270.05</c:v>
                </c:pt>
                <c:pt idx="74">
                  <c:v>250.03</c:v>
                </c:pt>
                <c:pt idx="75">
                  <c:v>272.5</c:v>
                </c:pt>
                <c:pt idx="76">
                  <c:v>270.02999999999997</c:v>
                </c:pt>
                <c:pt idx="77">
                  <c:v>240</c:v>
                </c:pt>
                <c:pt idx="78">
                  <c:v>270.02</c:v>
                </c:pt>
                <c:pt idx="79">
                  <c:v>270.04000000000002</c:v>
                </c:pt>
                <c:pt idx="80">
                  <c:v>270</c:v>
                </c:pt>
                <c:pt idx="81">
                  <c:v>255</c:v>
                </c:pt>
                <c:pt idx="82">
                  <c:v>278.39999999999998</c:v>
                </c:pt>
                <c:pt idx="83">
                  <c:v>270.05</c:v>
                </c:pt>
                <c:pt idx="84">
                  <c:v>269.83999999999997</c:v>
                </c:pt>
                <c:pt idx="85">
                  <c:v>267.44</c:v>
                </c:pt>
                <c:pt idx="86">
                  <c:v>283.5</c:v>
                </c:pt>
                <c:pt idx="87">
                  <c:v>265.63</c:v>
                </c:pt>
                <c:pt idx="88">
                  <c:v>255.95</c:v>
                </c:pt>
                <c:pt idx="89">
                  <c:v>263.56</c:v>
                </c:pt>
                <c:pt idx="90">
                  <c:v>263.04000000000002</c:v>
                </c:pt>
                <c:pt idx="91">
                  <c:v>270.05</c:v>
                </c:pt>
                <c:pt idx="92">
                  <c:v>244.1</c:v>
                </c:pt>
                <c:pt idx="93">
                  <c:v>240</c:v>
                </c:pt>
                <c:pt idx="94">
                  <c:v>220.15</c:v>
                </c:pt>
                <c:pt idx="95">
                  <c:v>205.47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2669-4370-994D-05A3E97861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27485073184"/>
              <c:y val="0.9570147948832741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1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4272016339254523E-2"/>
          <c:y val="1.7450176550173495E-2"/>
          <c:w val="0.92446642121953182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sheet1.xml><?xml version="1.0" encoding="utf-8"?>
<chartsheet xmlns="http://schemas.openxmlformats.org/spreadsheetml/2006/main" xmlns:r="http://schemas.openxmlformats.org/officeDocument/2006/relationships">
  <sheetPr codeName="Chart1"/>
  <sheetViews>
    <sheetView zoomScale="120" workbookViewId="0"/>
  </sheetViews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>
  <sheetPr codeName="Chart2"/>
  <sheetViews>
    <sheetView zoomScale="120" workbookViewId="0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86875" cy="60801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302750" cy="60801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CX54"/>
  <sheetViews>
    <sheetView showGridLines="0" tabSelected="1" zoomScale="60" zoomScaleNormal="60" workbookViewId="0">
      <pane xSplit="1" ySplit="3" topLeftCell="BN4" activePane="bottomRight" state="frozen"/>
      <selection sqref="A1:XFD1048576"/>
      <selection pane="topRight" sqref="A1:XFD1048576"/>
      <selection pane="bottomLeft" sqref="A1:XFD1048576"/>
      <selection pane="bottomRight" activeCell="CQ9" sqref="CQ9"/>
    </sheetView>
  </sheetViews>
  <sheetFormatPr defaultColWidth="9.140625" defaultRowHeight="15.95" customHeight="1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9"/>
    </row>
    <row r="3" spans="1:102" ht="30" customHeight="1" thickBot="1" x14ac:dyDescent="0.25">
      <c r="A3" s="10">
        <v>46290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25">
      <c r="A4" s="19" t="s">
        <v>2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5285.9110000000001</v>
      </c>
      <c r="C5" s="25">
        <v>5295.7070000000003</v>
      </c>
      <c r="D5" s="25">
        <v>5255.433</v>
      </c>
      <c r="E5" s="25">
        <v>5225.62</v>
      </c>
      <c r="F5" s="25">
        <v>5152.9939999999997</v>
      </c>
      <c r="G5" s="25">
        <v>5137.2169999999996</v>
      </c>
      <c r="H5" s="25">
        <v>5157.5060000000003</v>
      </c>
      <c r="I5" s="25">
        <v>5167.0889999999999</v>
      </c>
      <c r="J5" s="25">
        <v>5077.0640000000003</v>
      </c>
      <c r="K5" s="25">
        <v>5046.5389999999998</v>
      </c>
      <c r="L5" s="25">
        <v>5057.1120000000001</v>
      </c>
      <c r="M5" s="25">
        <v>5012.1279999999997</v>
      </c>
      <c r="N5" s="25">
        <v>5020.9089999999997</v>
      </c>
      <c r="O5" s="25">
        <v>4990.3630000000003</v>
      </c>
      <c r="P5" s="25">
        <v>4970.7569999999996</v>
      </c>
      <c r="Q5" s="25">
        <v>4999.0060000000003</v>
      </c>
      <c r="R5" s="25">
        <v>5024.5029999999997</v>
      </c>
      <c r="S5" s="25">
        <v>5045.6880000000001</v>
      </c>
      <c r="T5" s="25">
        <v>5102</v>
      </c>
      <c r="U5" s="25">
        <v>5158.5820000000003</v>
      </c>
      <c r="V5" s="25">
        <v>5279.0690000000004</v>
      </c>
      <c r="W5" s="25">
        <v>5337.8720000000003</v>
      </c>
      <c r="X5" s="25">
        <v>5507.1310000000003</v>
      </c>
      <c r="Y5" s="25">
        <v>5535.8490000000002</v>
      </c>
      <c r="Z5" s="25">
        <v>5748.72</v>
      </c>
      <c r="AA5" s="25">
        <v>5882.0029999999997</v>
      </c>
      <c r="AB5" s="25">
        <v>6017.0159999999996</v>
      </c>
      <c r="AC5" s="25">
        <v>6162.366</v>
      </c>
      <c r="AD5" s="25">
        <v>6361.34</v>
      </c>
      <c r="AE5" s="25">
        <v>6485.3649999999998</v>
      </c>
      <c r="AF5" s="25">
        <v>6562.8450000000003</v>
      </c>
      <c r="AG5" s="25">
        <v>6862.96</v>
      </c>
      <c r="AH5" s="25">
        <v>6882.7190000000001</v>
      </c>
      <c r="AI5" s="25">
        <v>6948.1239999999998</v>
      </c>
      <c r="AJ5" s="25">
        <v>7311.2579999999998</v>
      </c>
      <c r="AK5" s="25">
        <v>7183.6750000000002</v>
      </c>
      <c r="AL5" s="25">
        <v>7824.2659999999996</v>
      </c>
      <c r="AM5" s="25">
        <v>7527.1559999999999</v>
      </c>
      <c r="AN5" s="25">
        <v>7547.1130000000003</v>
      </c>
      <c r="AO5" s="25">
        <v>7491.3469999999998</v>
      </c>
      <c r="AP5" s="25">
        <v>7597.4719999999998</v>
      </c>
      <c r="AQ5" s="25">
        <v>7738.0309999999999</v>
      </c>
      <c r="AR5" s="25">
        <v>7906.0870000000004</v>
      </c>
      <c r="AS5" s="25">
        <v>8095.8739999999998</v>
      </c>
      <c r="AT5" s="25">
        <v>8134.6139999999996</v>
      </c>
      <c r="AU5" s="25">
        <v>8246.5810000000001</v>
      </c>
      <c r="AV5" s="25">
        <v>8325.0370000000003</v>
      </c>
      <c r="AW5" s="25">
        <v>8342.0349999999999</v>
      </c>
      <c r="AX5" s="25">
        <v>8349.7620000000006</v>
      </c>
      <c r="AY5" s="25">
        <v>8338.4590000000007</v>
      </c>
      <c r="AZ5" s="25">
        <v>8290.2219999999998</v>
      </c>
      <c r="BA5" s="25">
        <v>8187.8459999999995</v>
      </c>
      <c r="BB5" s="25">
        <v>8093.3050000000003</v>
      </c>
      <c r="BC5" s="25">
        <v>7947.1390000000001</v>
      </c>
      <c r="BD5" s="25">
        <v>7772.1930000000002</v>
      </c>
      <c r="BE5" s="25">
        <v>7569.9250000000002</v>
      </c>
      <c r="BF5" s="25">
        <v>7911.7129999999997</v>
      </c>
      <c r="BG5" s="25">
        <v>7703.1040000000003</v>
      </c>
      <c r="BH5" s="25">
        <v>7450.317</v>
      </c>
      <c r="BI5" s="25">
        <v>7209.8540000000003</v>
      </c>
      <c r="BJ5" s="25">
        <v>7366.0159999999996</v>
      </c>
      <c r="BK5" s="25">
        <v>7193.692</v>
      </c>
      <c r="BL5" s="25">
        <v>7100.4769999999999</v>
      </c>
      <c r="BM5" s="25">
        <v>6821.1869999999999</v>
      </c>
      <c r="BN5" s="25">
        <v>6810.2849999999999</v>
      </c>
      <c r="BO5" s="25">
        <v>6836.8590000000004</v>
      </c>
      <c r="BP5" s="25">
        <v>6834.95</v>
      </c>
      <c r="BQ5" s="25">
        <v>6878.93</v>
      </c>
      <c r="BR5" s="25">
        <v>6767.4520000000002</v>
      </c>
      <c r="BS5" s="25">
        <v>6773.8909999999996</v>
      </c>
      <c r="BT5" s="25">
        <v>6827.201</v>
      </c>
      <c r="BU5" s="25">
        <v>6913.0550000000003</v>
      </c>
      <c r="BV5" s="25">
        <v>7045.2470000000003</v>
      </c>
      <c r="BW5" s="25">
        <v>7126.1319999999996</v>
      </c>
      <c r="BX5" s="25">
        <v>7228.1049999999996</v>
      </c>
      <c r="BY5" s="25">
        <v>7269.7719999999999</v>
      </c>
      <c r="BZ5" s="25">
        <v>7339.2240000000002</v>
      </c>
      <c r="CA5" s="25">
        <v>7393.7219999999998</v>
      </c>
      <c r="CB5" s="25">
        <v>7338.2550000000001</v>
      </c>
      <c r="CC5" s="25">
        <v>7256.8190000000004</v>
      </c>
      <c r="CD5" s="25">
        <v>7096.4340000000002</v>
      </c>
      <c r="CE5" s="25">
        <v>6988.0969999999998</v>
      </c>
      <c r="CF5" s="25">
        <v>6870.0739999999996</v>
      </c>
      <c r="CG5" s="25">
        <v>6740.5230000000001</v>
      </c>
      <c r="CH5" s="25">
        <v>6413.3320000000003</v>
      </c>
      <c r="CI5" s="25">
        <v>6303.4359999999997</v>
      </c>
      <c r="CJ5" s="25">
        <v>6151.8010000000004</v>
      </c>
      <c r="CK5" s="25">
        <v>6067.65</v>
      </c>
      <c r="CL5" s="25">
        <v>5912.62</v>
      </c>
      <c r="CM5" s="25">
        <v>5762.9210000000003</v>
      </c>
      <c r="CN5" s="25">
        <v>5672.6710000000003</v>
      </c>
      <c r="CO5" s="25">
        <v>5584.933</v>
      </c>
      <c r="CP5" s="25">
        <v>5682.4040000000005</v>
      </c>
      <c r="CQ5" s="25">
        <v>5577.424</v>
      </c>
      <c r="CR5" s="25">
        <v>5523.2860000000001</v>
      </c>
      <c r="CS5" s="25">
        <v>5481.8729999999996</v>
      </c>
      <c r="CT5" s="26"/>
      <c r="CU5" s="26"/>
      <c r="CV5" s="26"/>
      <c r="CW5" s="27"/>
      <c r="CX5" s="28">
        <f t="array" ref="CX5">SUMPRODUCT(B5:CW5*0.25)</f>
        <v>157700.16049999994</v>
      </c>
    </row>
    <row r="6" spans="1:102" ht="24.95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4.95" customHeight="1" x14ac:dyDescent="0.2">
      <c r="A8" s="35" t="s">
        <v>5</v>
      </c>
      <c r="B8" s="36">
        <v>201.74</v>
      </c>
      <c r="C8" s="37">
        <v>199.96</v>
      </c>
      <c r="D8" s="37">
        <v>194.58</v>
      </c>
      <c r="E8" s="37">
        <v>179.33</v>
      </c>
      <c r="F8" s="37">
        <v>182.96</v>
      </c>
      <c r="G8" s="37">
        <v>176.26</v>
      </c>
      <c r="H8" s="37">
        <v>177.92</v>
      </c>
      <c r="I8" s="37">
        <v>195.91</v>
      </c>
      <c r="J8" s="37">
        <v>216.52</v>
      </c>
      <c r="K8" s="37">
        <v>218.32</v>
      </c>
      <c r="L8" s="37">
        <v>215.69</v>
      </c>
      <c r="M8" s="37">
        <v>216.37</v>
      </c>
      <c r="N8" s="37">
        <v>211.44</v>
      </c>
      <c r="O8" s="37">
        <v>212.44</v>
      </c>
      <c r="P8" s="37">
        <v>212.44</v>
      </c>
      <c r="Q8" s="37">
        <v>212.44</v>
      </c>
      <c r="R8" s="37">
        <v>210.1</v>
      </c>
      <c r="S8" s="37">
        <v>202.05</v>
      </c>
      <c r="T8" s="37">
        <v>183</v>
      </c>
      <c r="U8" s="37">
        <v>196.93</v>
      </c>
      <c r="V8" s="37">
        <v>224.24</v>
      </c>
      <c r="W8" s="37">
        <v>235.9</v>
      </c>
      <c r="X8" s="37">
        <v>251.06</v>
      </c>
      <c r="Y8" s="37">
        <v>263.69</v>
      </c>
      <c r="Z8" s="37">
        <v>294.19</v>
      </c>
      <c r="AA8" s="37">
        <v>298</v>
      </c>
      <c r="AB8" s="37">
        <v>288.38</v>
      </c>
      <c r="AC8" s="37">
        <v>262.76</v>
      </c>
      <c r="AD8" s="37">
        <v>288.95</v>
      </c>
      <c r="AE8" s="37">
        <v>273.95999999999998</v>
      </c>
      <c r="AF8" s="37">
        <v>270.55</v>
      </c>
      <c r="AG8" s="37">
        <v>251.37</v>
      </c>
      <c r="AH8" s="37">
        <v>285.39</v>
      </c>
      <c r="AI8" s="37">
        <v>259</v>
      </c>
      <c r="AJ8" s="37">
        <v>241.99</v>
      </c>
      <c r="AK8" s="37">
        <v>203.99</v>
      </c>
      <c r="AL8" s="37">
        <v>239.01</v>
      </c>
      <c r="AM8" s="37">
        <v>203.1</v>
      </c>
      <c r="AN8" s="37">
        <v>189.27</v>
      </c>
      <c r="AO8" s="37">
        <v>157.5</v>
      </c>
      <c r="AP8" s="37">
        <v>184.42</v>
      </c>
      <c r="AQ8" s="37">
        <v>166.72</v>
      </c>
      <c r="AR8" s="37">
        <v>150.77000000000001</v>
      </c>
      <c r="AS8" s="37">
        <v>146.66</v>
      </c>
      <c r="AT8" s="37">
        <v>146.97</v>
      </c>
      <c r="AU8" s="37">
        <v>137.91999999999999</v>
      </c>
      <c r="AV8" s="37">
        <v>118.63</v>
      </c>
      <c r="AW8" s="37">
        <v>100</v>
      </c>
      <c r="AX8" s="37">
        <v>107.3</v>
      </c>
      <c r="AY8" s="37">
        <v>142.86000000000001</v>
      </c>
      <c r="AZ8" s="37">
        <v>156.93</v>
      </c>
      <c r="BA8" s="37">
        <v>157.71</v>
      </c>
      <c r="BB8" s="37">
        <v>92.14</v>
      </c>
      <c r="BC8" s="37">
        <v>100</v>
      </c>
      <c r="BD8" s="37">
        <v>138.69999999999999</v>
      </c>
      <c r="BE8" s="37">
        <v>145.04</v>
      </c>
      <c r="BF8" s="37">
        <v>84.52</v>
      </c>
      <c r="BG8" s="37">
        <v>100</v>
      </c>
      <c r="BH8" s="37">
        <v>130.08000000000001</v>
      </c>
      <c r="BI8" s="37">
        <v>153.4</v>
      </c>
      <c r="BJ8" s="37">
        <v>144.16</v>
      </c>
      <c r="BK8" s="37">
        <v>153.56</v>
      </c>
      <c r="BL8" s="37">
        <v>163.86</v>
      </c>
      <c r="BM8" s="37">
        <v>188.03</v>
      </c>
      <c r="BN8" s="37">
        <v>163.82</v>
      </c>
      <c r="BO8" s="37">
        <v>181.24</v>
      </c>
      <c r="BP8" s="37">
        <v>229.53</v>
      </c>
      <c r="BQ8" s="37">
        <v>247.27</v>
      </c>
      <c r="BR8" s="37">
        <v>252.41</v>
      </c>
      <c r="BS8" s="37">
        <v>302.64999999999998</v>
      </c>
      <c r="BT8" s="37">
        <v>300.02</v>
      </c>
      <c r="BU8" s="37">
        <v>306.39999999999998</v>
      </c>
      <c r="BV8" s="37">
        <v>250.05</v>
      </c>
      <c r="BW8" s="37">
        <v>270.05</v>
      </c>
      <c r="BX8" s="37">
        <v>250.03</v>
      </c>
      <c r="BY8" s="37">
        <v>272.5</v>
      </c>
      <c r="BZ8" s="37">
        <v>270.02999999999997</v>
      </c>
      <c r="CA8" s="37">
        <v>240</v>
      </c>
      <c r="CB8" s="37">
        <v>270.02</v>
      </c>
      <c r="CC8" s="37">
        <v>270.04000000000002</v>
      </c>
      <c r="CD8" s="37">
        <v>270</v>
      </c>
      <c r="CE8" s="37">
        <v>255</v>
      </c>
      <c r="CF8" s="37">
        <v>278.39999999999998</v>
      </c>
      <c r="CG8" s="37">
        <v>270.05</v>
      </c>
      <c r="CH8" s="37">
        <v>269.83999999999997</v>
      </c>
      <c r="CI8" s="37">
        <v>267.44</v>
      </c>
      <c r="CJ8" s="37">
        <v>283.5</v>
      </c>
      <c r="CK8" s="37">
        <v>265.63</v>
      </c>
      <c r="CL8" s="37">
        <v>255.95</v>
      </c>
      <c r="CM8" s="37">
        <v>263.56</v>
      </c>
      <c r="CN8" s="37">
        <v>263.04000000000002</v>
      </c>
      <c r="CO8" s="37">
        <v>270.05</v>
      </c>
      <c r="CP8" s="37">
        <v>244.1</v>
      </c>
      <c r="CQ8" s="37">
        <v>240</v>
      </c>
      <c r="CR8" s="37">
        <v>220.15</v>
      </c>
      <c r="CS8" s="37">
        <v>205.47</v>
      </c>
      <c r="CT8" s="38"/>
      <c r="CU8" s="38"/>
      <c r="CV8" s="38"/>
      <c r="CW8" s="39"/>
      <c r="CX8" s="40">
        <f>IF(SUM(B8:CW8)&lt;&gt;0,AVERAGEIF(B8:CW8,"&lt;&gt;"""),"")</f>
        <v>213.6179166666667</v>
      </c>
    </row>
    <row r="9" spans="1:102" ht="24.95" customHeight="1" thickBot="1" x14ac:dyDescent="0.25">
      <c r="A9" s="41" t="s">
        <v>6</v>
      </c>
      <c r="B9" s="42">
        <v>193.9025</v>
      </c>
      <c r="C9" s="43">
        <v>193.9025</v>
      </c>
      <c r="D9" s="43">
        <v>193.9025</v>
      </c>
      <c r="E9" s="43">
        <v>193.9025</v>
      </c>
      <c r="F9" s="43">
        <v>183.26249999999999</v>
      </c>
      <c r="G9" s="43">
        <v>183.26249999999999</v>
      </c>
      <c r="H9" s="43">
        <v>183.26249999999999</v>
      </c>
      <c r="I9" s="43">
        <v>183.26249999999999</v>
      </c>
      <c r="J9" s="43">
        <v>216.72499999999999</v>
      </c>
      <c r="K9" s="43">
        <v>216.72499999999999</v>
      </c>
      <c r="L9" s="43">
        <v>216.72499999999999</v>
      </c>
      <c r="M9" s="43">
        <v>216.72499999999999</v>
      </c>
      <c r="N9" s="43">
        <v>212.19</v>
      </c>
      <c r="O9" s="43">
        <v>212.19</v>
      </c>
      <c r="P9" s="43">
        <v>212.19</v>
      </c>
      <c r="Q9" s="43">
        <v>212.19</v>
      </c>
      <c r="R9" s="43">
        <v>198.02</v>
      </c>
      <c r="S9" s="43">
        <v>198.02</v>
      </c>
      <c r="T9" s="43">
        <v>198.02</v>
      </c>
      <c r="U9" s="43">
        <v>198.02</v>
      </c>
      <c r="V9" s="43">
        <v>243.7225</v>
      </c>
      <c r="W9" s="43">
        <v>243.7225</v>
      </c>
      <c r="X9" s="43">
        <v>243.7225</v>
      </c>
      <c r="Y9" s="43">
        <v>243.7225</v>
      </c>
      <c r="Z9" s="43">
        <v>285.83249999999998</v>
      </c>
      <c r="AA9" s="43">
        <v>285.83249999999998</v>
      </c>
      <c r="AB9" s="43">
        <v>285.83249999999998</v>
      </c>
      <c r="AC9" s="43">
        <v>285.83249999999998</v>
      </c>
      <c r="AD9" s="43">
        <v>271.20749999999998</v>
      </c>
      <c r="AE9" s="43">
        <v>271.20749999999998</v>
      </c>
      <c r="AF9" s="43">
        <v>271.20749999999998</v>
      </c>
      <c r="AG9" s="43">
        <v>271.20749999999998</v>
      </c>
      <c r="AH9" s="43">
        <v>247.5925</v>
      </c>
      <c r="AI9" s="43">
        <v>247.5925</v>
      </c>
      <c r="AJ9" s="43">
        <v>247.5925</v>
      </c>
      <c r="AK9" s="43">
        <v>247.5925</v>
      </c>
      <c r="AL9" s="43">
        <v>197.22</v>
      </c>
      <c r="AM9" s="43">
        <v>197.22</v>
      </c>
      <c r="AN9" s="43">
        <v>197.22</v>
      </c>
      <c r="AO9" s="43">
        <v>197.22</v>
      </c>
      <c r="AP9" s="43">
        <v>162.14250000000001</v>
      </c>
      <c r="AQ9" s="43">
        <v>162.14250000000001</v>
      </c>
      <c r="AR9" s="43">
        <v>162.14250000000001</v>
      </c>
      <c r="AS9" s="43">
        <v>162.14250000000001</v>
      </c>
      <c r="AT9" s="43">
        <v>125.88</v>
      </c>
      <c r="AU9" s="43">
        <v>125.88</v>
      </c>
      <c r="AV9" s="43">
        <v>125.88</v>
      </c>
      <c r="AW9" s="43">
        <v>125.88</v>
      </c>
      <c r="AX9" s="43">
        <v>141.19999999999999</v>
      </c>
      <c r="AY9" s="43">
        <v>141.19999999999999</v>
      </c>
      <c r="AZ9" s="43">
        <v>141.19999999999999</v>
      </c>
      <c r="BA9" s="43">
        <v>141.19999999999999</v>
      </c>
      <c r="BB9" s="43">
        <v>118.97</v>
      </c>
      <c r="BC9" s="43">
        <v>118.97</v>
      </c>
      <c r="BD9" s="43">
        <v>118.97</v>
      </c>
      <c r="BE9" s="43">
        <v>118.97</v>
      </c>
      <c r="BF9" s="43">
        <v>117</v>
      </c>
      <c r="BG9" s="43">
        <v>117</v>
      </c>
      <c r="BH9" s="43">
        <v>117</v>
      </c>
      <c r="BI9" s="43">
        <v>117</v>
      </c>
      <c r="BJ9" s="43">
        <v>162.4025</v>
      </c>
      <c r="BK9" s="43">
        <v>162.4025</v>
      </c>
      <c r="BL9" s="43">
        <v>162.4025</v>
      </c>
      <c r="BM9" s="43">
        <v>162.4025</v>
      </c>
      <c r="BN9" s="43">
        <v>205.465</v>
      </c>
      <c r="BO9" s="43">
        <v>205.465</v>
      </c>
      <c r="BP9" s="43">
        <v>205.465</v>
      </c>
      <c r="BQ9" s="43">
        <v>205.465</v>
      </c>
      <c r="BR9" s="43">
        <v>290.37</v>
      </c>
      <c r="BS9" s="43">
        <v>290.37</v>
      </c>
      <c r="BT9" s="43">
        <v>290.37</v>
      </c>
      <c r="BU9" s="43">
        <v>290.37</v>
      </c>
      <c r="BV9" s="43">
        <v>260.65750000000003</v>
      </c>
      <c r="BW9" s="43">
        <v>260.65750000000003</v>
      </c>
      <c r="BX9" s="43">
        <v>260.65750000000003</v>
      </c>
      <c r="BY9" s="43">
        <v>260.65750000000003</v>
      </c>
      <c r="BZ9" s="43">
        <v>262.52249999999998</v>
      </c>
      <c r="CA9" s="43">
        <v>262.52249999999998</v>
      </c>
      <c r="CB9" s="43">
        <v>262.52249999999998</v>
      </c>
      <c r="CC9" s="43">
        <v>262.52249999999998</v>
      </c>
      <c r="CD9" s="43">
        <v>268.36250000000001</v>
      </c>
      <c r="CE9" s="43">
        <v>268.36250000000001</v>
      </c>
      <c r="CF9" s="43">
        <v>268.36250000000001</v>
      </c>
      <c r="CG9" s="43">
        <v>268.36250000000001</v>
      </c>
      <c r="CH9" s="43">
        <v>271.60250000000002</v>
      </c>
      <c r="CI9" s="43">
        <v>271.60250000000002</v>
      </c>
      <c r="CJ9" s="43">
        <v>271.60250000000002</v>
      </c>
      <c r="CK9" s="43">
        <v>271.60250000000002</v>
      </c>
      <c r="CL9" s="43">
        <v>263.14999999999998</v>
      </c>
      <c r="CM9" s="43">
        <v>263.14999999999998</v>
      </c>
      <c r="CN9" s="43">
        <v>263.14999999999998</v>
      </c>
      <c r="CO9" s="43">
        <v>263.14999999999998</v>
      </c>
      <c r="CP9" s="43">
        <v>227.43</v>
      </c>
      <c r="CQ9" s="43">
        <v>227.43</v>
      </c>
      <c r="CR9" s="43">
        <v>227.43</v>
      </c>
      <c r="CS9" s="43">
        <v>227.43</v>
      </c>
      <c r="CT9" s="44"/>
      <c r="CU9" s="44"/>
      <c r="CV9" s="44"/>
      <c r="CW9" s="45"/>
      <c r="CX9" s="46">
        <f>IF(SUM(B9:CW9)&lt;&gt;0,AVERAGEIF(B9:CW9,"&lt;&gt;"""),"")</f>
        <v>213.6179166666667</v>
      </c>
    </row>
    <row r="10" spans="1:102" ht="30" customHeight="1" thickBot="1" x14ac:dyDescent="0.25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4.95" customHeight="1" x14ac:dyDescent="0.2">
      <c r="A11" s="51" t="s">
        <v>8</v>
      </c>
      <c r="B11" s="52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>
        <v>5</v>
      </c>
      <c r="BK11" s="53">
        <v>5</v>
      </c>
      <c r="BL11" s="53">
        <v>5</v>
      </c>
      <c r="BM11" s="53">
        <v>5</v>
      </c>
      <c r="BN11" s="53">
        <v>100</v>
      </c>
      <c r="BO11" s="53">
        <v>190</v>
      </c>
      <c r="BP11" s="53">
        <v>220</v>
      </c>
      <c r="BQ11" s="53">
        <v>260</v>
      </c>
      <c r="BR11" s="53">
        <v>290</v>
      </c>
      <c r="BS11" s="53">
        <v>302</v>
      </c>
      <c r="BT11" s="53">
        <v>302</v>
      </c>
      <c r="BU11" s="53">
        <v>302</v>
      </c>
      <c r="BV11" s="53">
        <v>302</v>
      </c>
      <c r="BW11" s="53">
        <v>350</v>
      </c>
      <c r="BX11" s="53">
        <v>350</v>
      </c>
      <c r="BY11" s="53">
        <v>350</v>
      </c>
      <c r="BZ11" s="53">
        <v>350</v>
      </c>
      <c r="CA11" s="53">
        <v>350</v>
      </c>
      <c r="CB11" s="53">
        <v>350</v>
      </c>
      <c r="CC11" s="53">
        <v>350</v>
      </c>
      <c r="CD11" s="53">
        <v>350</v>
      </c>
      <c r="CE11" s="53">
        <v>350</v>
      </c>
      <c r="CF11" s="53">
        <v>350</v>
      </c>
      <c r="CG11" s="53">
        <v>350</v>
      </c>
      <c r="CH11" s="53">
        <v>350</v>
      </c>
      <c r="CI11" s="53">
        <v>350</v>
      </c>
      <c r="CJ11" s="53">
        <v>350</v>
      </c>
      <c r="CK11" s="53">
        <v>350</v>
      </c>
      <c r="CL11" s="53">
        <v>350</v>
      </c>
      <c r="CM11" s="53">
        <v>350</v>
      </c>
      <c r="CN11" s="53">
        <v>350</v>
      </c>
      <c r="CO11" s="53">
        <v>350</v>
      </c>
      <c r="CP11" s="53">
        <v>350</v>
      </c>
      <c r="CQ11" s="53">
        <v>350</v>
      </c>
      <c r="CR11" s="53">
        <v>350</v>
      </c>
      <c r="CS11" s="53">
        <v>350</v>
      </c>
      <c r="CT11" s="54"/>
      <c r="CU11" s="54"/>
      <c r="CV11" s="54"/>
      <c r="CW11" s="55"/>
      <c r="CX11" s="56">
        <f t="array" ref="CX11">SUMPRODUCT(B11:CW11*0.25)</f>
        <v>2584.5</v>
      </c>
    </row>
    <row r="12" spans="1:102" ht="24.95" customHeight="1" x14ac:dyDescent="0.2">
      <c r="A12" s="57" t="s">
        <v>9</v>
      </c>
      <c r="B12" s="58">
        <v>84</v>
      </c>
      <c r="C12" s="59">
        <v>84</v>
      </c>
      <c r="D12" s="59">
        <v>84</v>
      </c>
      <c r="E12" s="59">
        <v>84</v>
      </c>
      <c r="F12" s="59">
        <v>84</v>
      </c>
      <c r="G12" s="59">
        <v>84</v>
      </c>
      <c r="H12" s="59">
        <v>84</v>
      </c>
      <c r="I12" s="59">
        <v>84</v>
      </c>
      <c r="J12" s="59">
        <v>84</v>
      </c>
      <c r="K12" s="59">
        <v>84</v>
      </c>
      <c r="L12" s="59">
        <v>84</v>
      </c>
      <c r="M12" s="59">
        <v>84</v>
      </c>
      <c r="N12" s="59">
        <v>84</v>
      </c>
      <c r="O12" s="59">
        <v>84</v>
      </c>
      <c r="P12" s="59">
        <v>84</v>
      </c>
      <c r="Q12" s="59">
        <v>84</v>
      </c>
      <c r="R12" s="59">
        <v>84</v>
      </c>
      <c r="S12" s="59">
        <v>84</v>
      </c>
      <c r="T12" s="59">
        <v>84</v>
      </c>
      <c r="U12" s="59">
        <v>84</v>
      </c>
      <c r="V12" s="59">
        <v>84</v>
      </c>
      <c r="W12" s="59">
        <v>84</v>
      </c>
      <c r="X12" s="59">
        <v>84</v>
      </c>
      <c r="Y12" s="59">
        <v>84</v>
      </c>
      <c r="Z12" s="59">
        <v>118</v>
      </c>
      <c r="AA12" s="59">
        <v>118</v>
      </c>
      <c r="AB12" s="59">
        <v>118</v>
      </c>
      <c r="AC12" s="59">
        <v>118</v>
      </c>
      <c r="AD12" s="59">
        <v>148</v>
      </c>
      <c r="AE12" s="59">
        <v>148</v>
      </c>
      <c r="AF12" s="59">
        <v>148</v>
      </c>
      <c r="AG12" s="59">
        <v>148</v>
      </c>
      <c r="AH12" s="59">
        <v>155</v>
      </c>
      <c r="AI12" s="59">
        <v>155</v>
      </c>
      <c r="AJ12" s="59">
        <v>155</v>
      </c>
      <c r="AK12" s="59">
        <v>155</v>
      </c>
      <c r="AL12" s="59">
        <v>164</v>
      </c>
      <c r="AM12" s="59">
        <v>164</v>
      </c>
      <c r="AN12" s="59">
        <v>164</v>
      </c>
      <c r="AO12" s="59">
        <v>164</v>
      </c>
      <c r="AP12" s="59">
        <v>184</v>
      </c>
      <c r="AQ12" s="59">
        <v>184</v>
      </c>
      <c r="AR12" s="59">
        <v>184</v>
      </c>
      <c r="AS12" s="59">
        <v>184</v>
      </c>
      <c r="AT12" s="59">
        <v>154</v>
      </c>
      <c r="AU12" s="59">
        <v>154</v>
      </c>
      <c r="AV12" s="59">
        <v>154</v>
      </c>
      <c r="AW12" s="59">
        <v>154</v>
      </c>
      <c r="AX12" s="59">
        <v>140</v>
      </c>
      <c r="AY12" s="59">
        <v>140</v>
      </c>
      <c r="AZ12" s="59">
        <v>140</v>
      </c>
      <c r="BA12" s="59">
        <v>140</v>
      </c>
      <c r="BB12" s="59">
        <v>138</v>
      </c>
      <c r="BC12" s="59">
        <v>138</v>
      </c>
      <c r="BD12" s="59">
        <v>138</v>
      </c>
      <c r="BE12" s="59">
        <v>138</v>
      </c>
      <c r="BF12" s="59">
        <v>140</v>
      </c>
      <c r="BG12" s="59">
        <v>140</v>
      </c>
      <c r="BH12" s="59">
        <v>140</v>
      </c>
      <c r="BI12" s="59">
        <v>140</v>
      </c>
      <c r="BJ12" s="59">
        <v>171</v>
      </c>
      <c r="BK12" s="59">
        <v>171</v>
      </c>
      <c r="BL12" s="59">
        <v>171</v>
      </c>
      <c r="BM12" s="59">
        <v>171</v>
      </c>
      <c r="BN12" s="59">
        <v>225</v>
      </c>
      <c r="BO12" s="59">
        <v>225</v>
      </c>
      <c r="BP12" s="59">
        <v>225</v>
      </c>
      <c r="BQ12" s="59">
        <v>225</v>
      </c>
      <c r="BR12" s="59">
        <v>257</v>
      </c>
      <c r="BS12" s="59">
        <v>257</v>
      </c>
      <c r="BT12" s="59">
        <v>257</v>
      </c>
      <c r="BU12" s="59">
        <v>257</v>
      </c>
      <c r="BV12" s="59">
        <v>288</v>
      </c>
      <c r="BW12" s="59">
        <v>288</v>
      </c>
      <c r="BX12" s="59">
        <v>288</v>
      </c>
      <c r="BY12" s="59">
        <v>288</v>
      </c>
      <c r="BZ12" s="59">
        <v>297</v>
      </c>
      <c r="CA12" s="59">
        <v>297</v>
      </c>
      <c r="CB12" s="59">
        <v>297</v>
      </c>
      <c r="CC12" s="59">
        <v>297</v>
      </c>
      <c r="CD12" s="59">
        <v>282</v>
      </c>
      <c r="CE12" s="59">
        <v>282</v>
      </c>
      <c r="CF12" s="59">
        <v>282</v>
      </c>
      <c r="CG12" s="59">
        <v>282</v>
      </c>
      <c r="CH12" s="59">
        <v>261</v>
      </c>
      <c r="CI12" s="59">
        <v>261</v>
      </c>
      <c r="CJ12" s="59">
        <v>261</v>
      </c>
      <c r="CK12" s="59">
        <v>261</v>
      </c>
      <c r="CL12" s="59">
        <v>211</v>
      </c>
      <c r="CM12" s="59">
        <v>211</v>
      </c>
      <c r="CN12" s="59">
        <v>211</v>
      </c>
      <c r="CO12" s="59">
        <v>211</v>
      </c>
      <c r="CP12" s="59">
        <v>151</v>
      </c>
      <c r="CQ12" s="59">
        <v>151</v>
      </c>
      <c r="CR12" s="59">
        <v>151</v>
      </c>
      <c r="CS12" s="59">
        <v>151</v>
      </c>
      <c r="CT12" s="60"/>
      <c r="CU12" s="60"/>
      <c r="CV12" s="60"/>
      <c r="CW12" s="61"/>
      <c r="CX12" s="62">
        <f t="array" ref="CX12">SUMPRODUCT(B12:CW12*0.25)</f>
        <v>3988</v>
      </c>
    </row>
    <row r="13" spans="1:102" ht="24.95" customHeight="1" x14ac:dyDescent="0.2">
      <c r="A13" s="63" t="s">
        <v>10</v>
      </c>
      <c r="B13" s="64">
        <v>2731.99</v>
      </c>
      <c r="C13" s="65">
        <v>2673.181</v>
      </c>
      <c r="D13" s="65">
        <v>2473.5160000000001</v>
      </c>
      <c r="E13" s="65">
        <v>2371.7260000000001</v>
      </c>
      <c r="F13" s="65">
        <v>2533.1660000000002</v>
      </c>
      <c r="G13" s="65">
        <v>2528.654</v>
      </c>
      <c r="H13" s="65">
        <v>2590.7710000000002</v>
      </c>
      <c r="I13" s="65">
        <v>2608.5600000000004</v>
      </c>
      <c r="J13" s="65">
        <v>2697.3580000000002</v>
      </c>
      <c r="K13" s="65">
        <v>2651.3980000000001</v>
      </c>
      <c r="L13" s="65">
        <v>2651.34</v>
      </c>
      <c r="M13" s="65">
        <v>2651.355</v>
      </c>
      <c r="N13" s="65">
        <v>2653.2449999999999</v>
      </c>
      <c r="O13" s="65">
        <v>2653.2669999999998</v>
      </c>
      <c r="P13" s="65">
        <v>2653.2669999999998</v>
      </c>
      <c r="Q13" s="65">
        <v>2653.2669999999998</v>
      </c>
      <c r="R13" s="65">
        <v>2653.2160000000003</v>
      </c>
      <c r="S13" s="65">
        <v>2600.94</v>
      </c>
      <c r="T13" s="65">
        <v>2460.1930000000002</v>
      </c>
      <c r="U13" s="65">
        <v>2541.9830000000002</v>
      </c>
      <c r="V13" s="65">
        <v>2649.53</v>
      </c>
      <c r="W13" s="65">
        <v>2649.79</v>
      </c>
      <c r="X13" s="65">
        <v>2650.1280000000002</v>
      </c>
      <c r="Y13" s="65">
        <v>2650.41</v>
      </c>
      <c r="Z13" s="65">
        <v>2640.3140000000003</v>
      </c>
      <c r="AA13" s="65">
        <v>2650.1770000000001</v>
      </c>
      <c r="AB13" s="65">
        <v>2626.2690000000002</v>
      </c>
      <c r="AC13" s="65">
        <v>2578.5520000000001</v>
      </c>
      <c r="AD13" s="65">
        <v>2623.819</v>
      </c>
      <c r="AE13" s="65">
        <v>2585.5030000000002</v>
      </c>
      <c r="AF13" s="65">
        <v>2573.7870000000003</v>
      </c>
      <c r="AG13" s="65">
        <v>2571.9540000000002</v>
      </c>
      <c r="AH13" s="65">
        <v>2583.9760000000001</v>
      </c>
      <c r="AI13" s="65">
        <v>2545</v>
      </c>
      <c r="AJ13" s="65">
        <v>2543.69</v>
      </c>
      <c r="AK13" s="65">
        <v>2230.056</v>
      </c>
      <c r="AL13" s="65">
        <v>2562.4940000000001</v>
      </c>
      <c r="AM13" s="65">
        <v>1959.6690000000001</v>
      </c>
      <c r="AN13" s="65">
        <v>1621.085</v>
      </c>
      <c r="AO13" s="65">
        <v>1205.51</v>
      </c>
      <c r="AP13" s="65">
        <v>1019.9</v>
      </c>
      <c r="AQ13" s="65">
        <v>880.14699999999993</v>
      </c>
      <c r="AR13" s="65">
        <v>806.9</v>
      </c>
      <c r="AS13" s="65">
        <v>806.9</v>
      </c>
      <c r="AT13" s="65">
        <v>806.9</v>
      </c>
      <c r="AU13" s="65">
        <v>806.9</v>
      </c>
      <c r="AV13" s="65">
        <v>806.9</v>
      </c>
      <c r="AW13" s="65">
        <v>806.9</v>
      </c>
      <c r="AX13" s="65">
        <v>806.9</v>
      </c>
      <c r="AY13" s="65">
        <v>806.9</v>
      </c>
      <c r="AZ13" s="65">
        <v>806.9</v>
      </c>
      <c r="BA13" s="65">
        <v>806.9</v>
      </c>
      <c r="BB13" s="65">
        <v>806.9</v>
      </c>
      <c r="BC13" s="65">
        <v>806.9</v>
      </c>
      <c r="BD13" s="65">
        <v>806.9</v>
      </c>
      <c r="BE13" s="65">
        <v>806.9</v>
      </c>
      <c r="BF13" s="65">
        <v>881.9</v>
      </c>
      <c r="BG13" s="65">
        <v>954.9</v>
      </c>
      <c r="BH13" s="65">
        <v>1001.9</v>
      </c>
      <c r="BI13" s="65">
        <v>1016.9</v>
      </c>
      <c r="BJ13" s="65">
        <v>1405.4960000000001</v>
      </c>
      <c r="BK13" s="65">
        <v>1571.7240000000002</v>
      </c>
      <c r="BL13" s="65">
        <v>1824.7180000000001</v>
      </c>
      <c r="BM13" s="65">
        <v>1895.3820000000001</v>
      </c>
      <c r="BN13" s="65">
        <v>1833.9750000000001</v>
      </c>
      <c r="BO13" s="65">
        <v>1951.2820000000002</v>
      </c>
      <c r="BP13" s="65">
        <v>2124.569</v>
      </c>
      <c r="BQ13" s="65">
        <v>2439.9</v>
      </c>
      <c r="BR13" s="65">
        <v>2283.9</v>
      </c>
      <c r="BS13" s="65">
        <v>2283.9</v>
      </c>
      <c r="BT13" s="65">
        <v>2286.9</v>
      </c>
      <c r="BU13" s="65">
        <v>2286.9</v>
      </c>
      <c r="BV13" s="65">
        <v>2234.0330000000004</v>
      </c>
      <c r="BW13" s="65">
        <v>2300.9</v>
      </c>
      <c r="BX13" s="65">
        <v>2234.0259999999998</v>
      </c>
      <c r="BY13" s="65">
        <v>2300.9</v>
      </c>
      <c r="BZ13" s="65">
        <v>2308.9</v>
      </c>
      <c r="CA13" s="65">
        <v>2210.5420000000004</v>
      </c>
      <c r="CB13" s="65">
        <v>2308.9</v>
      </c>
      <c r="CC13" s="65">
        <v>2308.9</v>
      </c>
      <c r="CD13" s="65">
        <v>2313.7650000000003</v>
      </c>
      <c r="CE13" s="65">
        <v>2242.0349999999999</v>
      </c>
      <c r="CF13" s="65">
        <v>2314.33</v>
      </c>
      <c r="CG13" s="65">
        <v>2313.768</v>
      </c>
      <c r="CH13" s="65">
        <v>2319.2440000000001</v>
      </c>
      <c r="CI13" s="65">
        <v>2319.076</v>
      </c>
      <c r="CJ13" s="65">
        <v>2320.1990000000001</v>
      </c>
      <c r="CK13" s="65">
        <v>2318.9499999999998</v>
      </c>
      <c r="CL13" s="65">
        <v>2321.3710000000001</v>
      </c>
      <c r="CM13" s="65">
        <v>2321.973</v>
      </c>
      <c r="CN13" s="65">
        <v>2321.9319999999998</v>
      </c>
      <c r="CO13" s="65">
        <v>2322.4859999999999</v>
      </c>
      <c r="CP13" s="65">
        <v>2342.6610000000001</v>
      </c>
      <c r="CQ13" s="65">
        <v>2245.9850000000001</v>
      </c>
      <c r="CR13" s="65">
        <v>2225.0929999999998</v>
      </c>
      <c r="CS13" s="65">
        <v>2145.3630000000003</v>
      </c>
      <c r="CT13" s="66"/>
      <c r="CU13" s="66"/>
      <c r="CV13" s="66"/>
      <c r="CW13" s="67"/>
      <c r="CX13" s="68">
        <f t="array" ref="CX13">SUMPRODUCT(B13:CW13*0.25)</f>
        <v>49222.582749999965</v>
      </c>
    </row>
    <row r="14" spans="1:102" ht="24.95" customHeight="1" x14ac:dyDescent="0.2">
      <c r="A14" s="63" t="s">
        <v>11</v>
      </c>
      <c r="B14" s="64"/>
      <c r="C14" s="65"/>
      <c r="D14" s="65"/>
      <c r="E14" s="65"/>
      <c r="F14" s="65"/>
      <c r="G14" s="65"/>
      <c r="H14" s="65"/>
      <c r="I14" s="65"/>
      <c r="J14" s="65">
        <v>543.75</v>
      </c>
      <c r="K14" s="65">
        <v>531.03600000000006</v>
      </c>
      <c r="L14" s="65">
        <v>491.58</v>
      </c>
      <c r="M14" s="65">
        <v>419</v>
      </c>
      <c r="N14" s="65">
        <v>189.52500000000001</v>
      </c>
      <c r="O14" s="65">
        <v>335.80600000000004</v>
      </c>
      <c r="P14" s="65">
        <v>269.68799999999999</v>
      </c>
      <c r="Q14" s="65">
        <v>324.80799999999999</v>
      </c>
      <c r="R14" s="65">
        <v>96</v>
      </c>
      <c r="S14" s="65">
        <v>96</v>
      </c>
      <c r="T14" s="65">
        <v>96</v>
      </c>
      <c r="U14" s="65">
        <v>126</v>
      </c>
      <c r="V14" s="65">
        <v>460.74400000000003</v>
      </c>
      <c r="W14" s="65">
        <v>793.947</v>
      </c>
      <c r="X14" s="65">
        <v>1112.806</v>
      </c>
      <c r="Y14" s="65">
        <v>1043.691</v>
      </c>
      <c r="Z14" s="65">
        <v>573.10799999999995</v>
      </c>
      <c r="AA14" s="65">
        <v>645</v>
      </c>
      <c r="AB14" s="65">
        <v>648</v>
      </c>
      <c r="AC14" s="65">
        <v>651</v>
      </c>
      <c r="AD14" s="65">
        <v>706</v>
      </c>
      <c r="AE14" s="65">
        <v>706</v>
      </c>
      <c r="AF14" s="65">
        <v>706</v>
      </c>
      <c r="AG14" s="65">
        <v>634</v>
      </c>
      <c r="AH14" s="65">
        <v>647</v>
      </c>
      <c r="AI14" s="65">
        <v>483</v>
      </c>
      <c r="AJ14" s="65">
        <v>426</v>
      </c>
      <c r="AK14" s="65">
        <v>171</v>
      </c>
      <c r="AL14" s="65">
        <v>133.89400000000001</v>
      </c>
      <c r="AM14" s="65">
        <v>51</v>
      </c>
      <c r="AN14" s="65">
        <v>51</v>
      </c>
      <c r="AO14" s="65">
        <v>51</v>
      </c>
      <c r="AP14" s="65">
        <v>76</v>
      </c>
      <c r="AQ14" s="65">
        <v>76</v>
      </c>
      <c r="AR14" s="65">
        <v>76</v>
      </c>
      <c r="AS14" s="65">
        <v>76</v>
      </c>
      <c r="AT14" s="65">
        <v>63</v>
      </c>
      <c r="AU14" s="65">
        <v>63</v>
      </c>
      <c r="AV14" s="65">
        <v>63</v>
      </c>
      <c r="AW14" s="65">
        <v>63</v>
      </c>
      <c r="AX14" s="65">
        <v>63</v>
      </c>
      <c r="AY14" s="65">
        <v>63</v>
      </c>
      <c r="AZ14" s="65">
        <v>63</v>
      </c>
      <c r="BA14" s="65">
        <v>63</v>
      </c>
      <c r="BB14" s="65">
        <v>63</v>
      </c>
      <c r="BC14" s="65">
        <v>63</v>
      </c>
      <c r="BD14" s="65">
        <v>63</v>
      </c>
      <c r="BE14" s="65">
        <v>63</v>
      </c>
      <c r="BF14" s="65">
        <v>46</v>
      </c>
      <c r="BG14" s="65">
        <v>21</v>
      </c>
      <c r="BH14" s="65">
        <v>21</v>
      </c>
      <c r="BI14" s="65">
        <v>21</v>
      </c>
      <c r="BJ14" s="65">
        <v>20</v>
      </c>
      <c r="BK14" s="65">
        <v>20</v>
      </c>
      <c r="BL14" s="65">
        <v>20</v>
      </c>
      <c r="BM14" s="65">
        <v>20</v>
      </c>
      <c r="BN14" s="65">
        <v>26</v>
      </c>
      <c r="BO14" s="65">
        <v>26</v>
      </c>
      <c r="BP14" s="65">
        <v>65.204000000000008</v>
      </c>
      <c r="BQ14" s="65">
        <v>266.78899999999999</v>
      </c>
      <c r="BR14" s="65">
        <v>123.002</v>
      </c>
      <c r="BS14" s="65">
        <v>332.28199999999998</v>
      </c>
      <c r="BT14" s="65">
        <v>437.00200000000001</v>
      </c>
      <c r="BU14" s="65">
        <v>659.00199999999995</v>
      </c>
      <c r="BV14" s="65">
        <v>743</v>
      </c>
      <c r="BW14" s="65">
        <v>743</v>
      </c>
      <c r="BX14" s="65">
        <v>1019</v>
      </c>
      <c r="BY14" s="65">
        <v>1073</v>
      </c>
      <c r="BZ14" s="65">
        <v>1132</v>
      </c>
      <c r="CA14" s="65">
        <v>1140</v>
      </c>
      <c r="CB14" s="65">
        <v>1140</v>
      </c>
      <c r="CC14" s="65">
        <v>1190</v>
      </c>
      <c r="CD14" s="65">
        <v>1180</v>
      </c>
      <c r="CE14" s="65">
        <v>1048</v>
      </c>
      <c r="CF14" s="65">
        <v>840</v>
      </c>
      <c r="CG14" s="65">
        <v>779</v>
      </c>
      <c r="CH14" s="65">
        <v>739</v>
      </c>
      <c r="CI14" s="65">
        <v>739</v>
      </c>
      <c r="CJ14" s="65">
        <v>677.08600000000001</v>
      </c>
      <c r="CK14" s="65">
        <v>511</v>
      </c>
      <c r="CL14" s="65">
        <v>376</v>
      </c>
      <c r="CM14" s="65">
        <v>280</v>
      </c>
      <c r="CN14" s="65">
        <v>249</v>
      </c>
      <c r="CO14" s="65">
        <v>135</v>
      </c>
      <c r="CP14" s="65">
        <v>135</v>
      </c>
      <c r="CQ14" s="65">
        <v>135</v>
      </c>
      <c r="CR14" s="65">
        <v>135</v>
      </c>
      <c r="CS14" s="65">
        <v>135</v>
      </c>
      <c r="CT14" s="66"/>
      <c r="CU14" s="66"/>
      <c r="CV14" s="66"/>
      <c r="CW14" s="67"/>
      <c r="CX14" s="68">
        <f t="array" ref="CX14">SUMPRODUCT(B14:CW14*0.25)</f>
        <v>8417.6875</v>
      </c>
    </row>
    <row r="15" spans="1:102" ht="24.95" customHeight="1" x14ac:dyDescent="0.2">
      <c r="A15" s="69" t="s">
        <v>12</v>
      </c>
      <c r="B15" s="70">
        <v>819.52100000000007</v>
      </c>
      <c r="C15" s="71">
        <v>813.726</v>
      </c>
      <c r="D15" s="71">
        <v>817.31699999999989</v>
      </c>
      <c r="E15" s="71">
        <v>821.69399999999996</v>
      </c>
      <c r="F15" s="71">
        <v>822.62799999999993</v>
      </c>
      <c r="G15" s="71">
        <v>824.96299999999997</v>
      </c>
      <c r="H15" s="71">
        <v>824.73500000000001</v>
      </c>
      <c r="I15" s="71">
        <v>826.62900000000002</v>
      </c>
      <c r="J15" s="71">
        <v>830.05599999999993</v>
      </c>
      <c r="K15" s="71">
        <v>831.005</v>
      </c>
      <c r="L15" s="71">
        <v>827.19200000000001</v>
      </c>
      <c r="M15" s="71">
        <v>828.87299999999993</v>
      </c>
      <c r="N15" s="71">
        <v>833.93899999999996</v>
      </c>
      <c r="O15" s="71">
        <v>832.89</v>
      </c>
      <c r="P15" s="71">
        <v>829.30200000000002</v>
      </c>
      <c r="Q15" s="71">
        <v>826.93099999999993</v>
      </c>
      <c r="R15" s="71">
        <v>833.68700000000001</v>
      </c>
      <c r="S15" s="71">
        <v>831.048</v>
      </c>
      <c r="T15" s="71">
        <v>827.70699999999999</v>
      </c>
      <c r="U15" s="71">
        <v>825.09899999999993</v>
      </c>
      <c r="V15" s="71">
        <v>821.69500000000005</v>
      </c>
      <c r="W15" s="71">
        <v>816.23500000000001</v>
      </c>
      <c r="X15" s="71">
        <v>815.197</v>
      </c>
      <c r="Y15" s="71">
        <v>818.548</v>
      </c>
      <c r="Z15" s="71">
        <v>820.39800000000002</v>
      </c>
      <c r="AA15" s="71">
        <v>831.82599999999991</v>
      </c>
      <c r="AB15" s="71">
        <v>900.84699999999998</v>
      </c>
      <c r="AC15" s="71">
        <v>1082.2139999999999</v>
      </c>
      <c r="AD15" s="71">
        <v>1358.6210000000001</v>
      </c>
      <c r="AE15" s="71">
        <v>1739.9540000000002</v>
      </c>
      <c r="AF15" s="71">
        <v>2170.1579999999999</v>
      </c>
      <c r="AG15" s="71">
        <v>2623.5059999999999</v>
      </c>
      <c r="AH15" s="71">
        <v>3133.643</v>
      </c>
      <c r="AI15" s="71">
        <v>3587.1239999999998</v>
      </c>
      <c r="AJ15" s="71">
        <v>4036.5680000000002</v>
      </c>
      <c r="AK15" s="71">
        <v>4477.6190000000006</v>
      </c>
      <c r="AL15" s="71">
        <v>4810.8779999999997</v>
      </c>
      <c r="AM15" s="71">
        <v>5199.4870000000001</v>
      </c>
      <c r="AN15" s="71">
        <v>5558.0280000000002</v>
      </c>
      <c r="AO15" s="71">
        <v>5917.8370000000004</v>
      </c>
      <c r="AP15" s="71">
        <v>6166.5719999999992</v>
      </c>
      <c r="AQ15" s="71">
        <v>6446.884</v>
      </c>
      <c r="AR15" s="71">
        <v>6688.1869999999999</v>
      </c>
      <c r="AS15" s="71">
        <v>6877.9740000000002</v>
      </c>
      <c r="AT15" s="71">
        <v>6965.7139999999999</v>
      </c>
      <c r="AU15" s="71">
        <v>7077.6810000000005</v>
      </c>
      <c r="AV15" s="71">
        <v>7156.1369999999997</v>
      </c>
      <c r="AW15" s="71">
        <v>7173.1350000000002</v>
      </c>
      <c r="AX15" s="71">
        <v>7198.8620000000001</v>
      </c>
      <c r="AY15" s="71">
        <v>7187.5590000000002</v>
      </c>
      <c r="AZ15" s="71">
        <v>7139.3220000000001</v>
      </c>
      <c r="BA15" s="71">
        <v>7036.9459999999999</v>
      </c>
      <c r="BB15" s="71">
        <v>6952.4050000000007</v>
      </c>
      <c r="BC15" s="71">
        <v>6806.2389999999996</v>
      </c>
      <c r="BD15" s="71">
        <v>6631.2929999999997</v>
      </c>
      <c r="BE15" s="71">
        <v>6429.0250000000005</v>
      </c>
      <c r="BF15" s="71">
        <v>6253.5129999999999</v>
      </c>
      <c r="BG15" s="71">
        <v>5996.9039999999995</v>
      </c>
      <c r="BH15" s="71">
        <v>5697.1170000000002</v>
      </c>
      <c r="BI15" s="71">
        <v>5441.6540000000005</v>
      </c>
      <c r="BJ15" s="71">
        <v>5154.5200000000004</v>
      </c>
      <c r="BK15" s="71">
        <v>4815.9679999999998</v>
      </c>
      <c r="BL15" s="71">
        <v>4469.759</v>
      </c>
      <c r="BM15" s="71">
        <v>4119.8050000000003</v>
      </c>
      <c r="BN15" s="71">
        <v>3795.5099999999998</v>
      </c>
      <c r="BO15" s="71">
        <v>3402.377</v>
      </c>
      <c r="BP15" s="71">
        <v>3018.777</v>
      </c>
      <c r="BQ15" s="71">
        <v>2658.9409999999998</v>
      </c>
      <c r="BR15" s="71">
        <v>2272.35</v>
      </c>
      <c r="BS15" s="71">
        <v>1939.809</v>
      </c>
      <c r="BT15" s="71">
        <v>1684.8990000000001</v>
      </c>
      <c r="BU15" s="71">
        <v>1479.953</v>
      </c>
      <c r="BV15" s="71">
        <v>1362.2139999999999</v>
      </c>
      <c r="BW15" s="71">
        <v>1288.0319999999999</v>
      </c>
      <c r="BX15" s="71">
        <v>1274.5790000000002</v>
      </c>
      <c r="BY15" s="71">
        <v>1281.3720000000001</v>
      </c>
      <c r="BZ15" s="71">
        <v>1268.2240000000002</v>
      </c>
      <c r="CA15" s="71">
        <v>1255.2800000000002</v>
      </c>
      <c r="CB15" s="71">
        <v>1264.9550000000002</v>
      </c>
      <c r="CC15" s="71">
        <v>1262.8190000000002</v>
      </c>
      <c r="CD15" s="71">
        <v>1252.9690000000001</v>
      </c>
      <c r="CE15" s="71">
        <v>1252.3620000000001</v>
      </c>
      <c r="CF15" s="71">
        <v>1247.7030000000002</v>
      </c>
      <c r="CG15" s="71">
        <v>1243.2550000000001</v>
      </c>
      <c r="CH15" s="71">
        <v>1238.1880000000001</v>
      </c>
      <c r="CI15" s="71">
        <v>1228.1850000000002</v>
      </c>
      <c r="CJ15" s="71">
        <v>1228.7160000000001</v>
      </c>
      <c r="CK15" s="71">
        <v>1214.8000000000002</v>
      </c>
      <c r="CL15" s="71">
        <v>1201.8489999999999</v>
      </c>
      <c r="CM15" s="71">
        <v>1195.348</v>
      </c>
      <c r="CN15" s="71">
        <v>1178.7389999999998</v>
      </c>
      <c r="CO15" s="71">
        <v>1160.2469999999998</v>
      </c>
      <c r="CP15" s="71">
        <v>1145.2429999999999</v>
      </c>
      <c r="CQ15" s="71">
        <v>1131.9389999999999</v>
      </c>
      <c r="CR15" s="71">
        <v>1120.8929999999998</v>
      </c>
      <c r="CS15" s="71">
        <v>1105.0100000000002</v>
      </c>
      <c r="CT15" s="72"/>
      <c r="CU15" s="72"/>
      <c r="CV15" s="72"/>
      <c r="CW15" s="73"/>
      <c r="CX15" s="74">
        <f t="array" ref="CX15">SUMPRODUCT(B15:CW15*0.25)</f>
        <v>67397.009250000003</v>
      </c>
    </row>
    <row r="16" spans="1:102" ht="24.95" customHeight="1" x14ac:dyDescent="0.2">
      <c r="A16" s="69" t="s">
        <v>13</v>
      </c>
      <c r="B16" s="70">
        <v>72</v>
      </c>
      <c r="C16" s="71">
        <v>72</v>
      </c>
      <c r="D16" s="71">
        <v>72</v>
      </c>
      <c r="E16" s="71">
        <v>72</v>
      </c>
      <c r="F16" s="71">
        <v>72</v>
      </c>
      <c r="G16" s="71">
        <v>72</v>
      </c>
      <c r="H16" s="71">
        <v>72</v>
      </c>
      <c r="I16" s="71">
        <v>72</v>
      </c>
      <c r="J16" s="71">
        <v>78</v>
      </c>
      <c r="K16" s="71">
        <v>78</v>
      </c>
      <c r="L16" s="71">
        <v>78</v>
      </c>
      <c r="M16" s="71">
        <v>78</v>
      </c>
      <c r="N16" s="71">
        <v>86</v>
      </c>
      <c r="O16" s="71">
        <v>86</v>
      </c>
      <c r="P16" s="71">
        <v>86</v>
      </c>
      <c r="Q16" s="71">
        <v>86</v>
      </c>
      <c r="R16" s="71">
        <v>89</v>
      </c>
      <c r="S16" s="71">
        <v>89</v>
      </c>
      <c r="T16" s="71">
        <v>89</v>
      </c>
      <c r="U16" s="71">
        <v>89</v>
      </c>
      <c r="V16" s="71">
        <v>86</v>
      </c>
      <c r="W16" s="71">
        <v>86</v>
      </c>
      <c r="X16" s="71">
        <v>86</v>
      </c>
      <c r="Y16" s="71">
        <v>86</v>
      </c>
      <c r="Z16" s="71">
        <v>80</v>
      </c>
      <c r="AA16" s="71">
        <v>80</v>
      </c>
      <c r="AB16" s="71">
        <v>80</v>
      </c>
      <c r="AC16" s="71">
        <v>80</v>
      </c>
      <c r="AD16" s="71">
        <v>83</v>
      </c>
      <c r="AE16" s="71">
        <v>83</v>
      </c>
      <c r="AF16" s="71">
        <v>83</v>
      </c>
      <c r="AG16" s="71">
        <v>83</v>
      </c>
      <c r="AH16" s="71">
        <v>95</v>
      </c>
      <c r="AI16" s="71">
        <v>95</v>
      </c>
      <c r="AJ16" s="71">
        <v>95</v>
      </c>
      <c r="AK16" s="71">
        <v>95</v>
      </c>
      <c r="AL16" s="71">
        <v>101</v>
      </c>
      <c r="AM16" s="71">
        <v>101</v>
      </c>
      <c r="AN16" s="71">
        <v>101</v>
      </c>
      <c r="AO16" s="71">
        <v>101</v>
      </c>
      <c r="AP16" s="71">
        <v>99</v>
      </c>
      <c r="AQ16" s="71">
        <v>99</v>
      </c>
      <c r="AR16" s="71">
        <v>99</v>
      </c>
      <c r="AS16" s="71">
        <v>99</v>
      </c>
      <c r="AT16" s="71">
        <v>95</v>
      </c>
      <c r="AU16" s="71">
        <v>95</v>
      </c>
      <c r="AV16" s="71">
        <v>95</v>
      </c>
      <c r="AW16" s="71">
        <v>95</v>
      </c>
      <c r="AX16" s="71">
        <v>91</v>
      </c>
      <c r="AY16" s="71">
        <v>91</v>
      </c>
      <c r="AZ16" s="71">
        <v>91</v>
      </c>
      <c r="BA16" s="71">
        <v>91</v>
      </c>
      <c r="BB16" s="71">
        <v>83</v>
      </c>
      <c r="BC16" s="71">
        <v>83</v>
      </c>
      <c r="BD16" s="71">
        <v>83</v>
      </c>
      <c r="BE16" s="71">
        <v>83</v>
      </c>
      <c r="BF16" s="71">
        <v>70</v>
      </c>
      <c r="BG16" s="71">
        <v>70</v>
      </c>
      <c r="BH16" s="71">
        <v>70</v>
      </c>
      <c r="BI16" s="71">
        <v>70</v>
      </c>
      <c r="BJ16" s="71">
        <v>55</v>
      </c>
      <c r="BK16" s="71">
        <v>55</v>
      </c>
      <c r="BL16" s="71">
        <v>55</v>
      </c>
      <c r="BM16" s="71">
        <v>55</v>
      </c>
      <c r="BN16" s="71">
        <v>35</v>
      </c>
      <c r="BO16" s="71">
        <v>35</v>
      </c>
      <c r="BP16" s="71">
        <v>35</v>
      </c>
      <c r="BQ16" s="71">
        <v>35</v>
      </c>
      <c r="BR16" s="71">
        <v>19</v>
      </c>
      <c r="BS16" s="71">
        <v>19</v>
      </c>
      <c r="BT16" s="71">
        <v>19</v>
      </c>
      <c r="BU16" s="71">
        <v>19</v>
      </c>
      <c r="BV16" s="71">
        <v>11</v>
      </c>
      <c r="BW16" s="71">
        <v>11</v>
      </c>
      <c r="BX16" s="71">
        <v>11</v>
      </c>
      <c r="BY16" s="71">
        <v>11</v>
      </c>
      <c r="BZ16" s="71">
        <v>10</v>
      </c>
      <c r="CA16" s="71">
        <v>10</v>
      </c>
      <c r="CB16" s="71">
        <v>10</v>
      </c>
      <c r="CC16" s="71">
        <v>10</v>
      </c>
      <c r="CD16" s="71">
        <v>10</v>
      </c>
      <c r="CE16" s="71">
        <v>10</v>
      </c>
      <c r="CF16" s="71">
        <v>10</v>
      </c>
      <c r="CG16" s="71">
        <v>10</v>
      </c>
      <c r="CH16" s="71">
        <v>9</v>
      </c>
      <c r="CI16" s="71">
        <v>9</v>
      </c>
      <c r="CJ16" s="71">
        <v>9</v>
      </c>
      <c r="CK16" s="71">
        <v>9</v>
      </c>
      <c r="CL16" s="71">
        <v>9</v>
      </c>
      <c r="CM16" s="71">
        <v>9</v>
      </c>
      <c r="CN16" s="71">
        <v>9</v>
      </c>
      <c r="CO16" s="71">
        <v>9</v>
      </c>
      <c r="CP16" s="71">
        <v>9</v>
      </c>
      <c r="CQ16" s="71">
        <v>9</v>
      </c>
      <c r="CR16" s="71">
        <v>9</v>
      </c>
      <c r="CS16" s="71">
        <v>9</v>
      </c>
      <c r="CT16" s="72"/>
      <c r="CU16" s="72"/>
      <c r="CV16" s="72"/>
      <c r="CW16" s="73"/>
      <c r="CX16" s="74">
        <f t="array" ref="CX16">SUMPRODUCT(B16:CW16*0.25)</f>
        <v>1447</v>
      </c>
    </row>
    <row r="17" spans="1:102" ht="24.95" customHeight="1" x14ac:dyDescent="0.2">
      <c r="A17" s="69" t="s">
        <v>14</v>
      </c>
      <c r="B17" s="70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>
        <v>49.9</v>
      </c>
      <c r="AA17" s="71">
        <v>90</v>
      </c>
      <c r="AB17" s="71">
        <v>203.8</v>
      </c>
      <c r="AC17" s="71">
        <v>203.8</v>
      </c>
      <c r="AD17" s="71">
        <v>203.8</v>
      </c>
      <c r="AE17" s="71">
        <v>167.608</v>
      </c>
      <c r="AF17" s="71">
        <v>139</v>
      </c>
      <c r="AG17" s="71">
        <v>77.5</v>
      </c>
      <c r="AH17" s="71">
        <v>96.9</v>
      </c>
      <c r="AI17" s="71">
        <v>28</v>
      </c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71"/>
      <c r="BB17" s="71"/>
      <c r="BC17" s="71"/>
      <c r="BD17" s="71"/>
      <c r="BE17" s="71"/>
      <c r="BF17" s="71"/>
      <c r="BG17" s="71"/>
      <c r="BH17" s="71"/>
      <c r="BI17" s="71"/>
      <c r="BJ17" s="71"/>
      <c r="BK17" s="71"/>
      <c r="BL17" s="71"/>
      <c r="BM17" s="71"/>
      <c r="BN17" s="71"/>
      <c r="BO17" s="71"/>
      <c r="BP17" s="71"/>
      <c r="BQ17" s="71"/>
      <c r="BR17" s="71"/>
      <c r="BS17" s="71">
        <v>7.9</v>
      </c>
      <c r="BT17" s="71">
        <v>208.4</v>
      </c>
      <c r="BU17" s="71">
        <v>277.2</v>
      </c>
      <c r="BV17" s="71">
        <v>257</v>
      </c>
      <c r="BW17" s="71">
        <v>334.6</v>
      </c>
      <c r="BX17" s="71">
        <v>354.2</v>
      </c>
      <c r="BY17" s="71">
        <v>354.2</v>
      </c>
      <c r="BZ17" s="71">
        <v>365.2</v>
      </c>
      <c r="CA17" s="71">
        <v>379.2</v>
      </c>
      <c r="CB17" s="71">
        <v>372.8</v>
      </c>
      <c r="CC17" s="71">
        <v>322.89999999999998</v>
      </c>
      <c r="CD17" s="71">
        <v>327.10000000000002</v>
      </c>
      <c r="CE17" s="71">
        <v>310.10000000000002</v>
      </c>
      <c r="CF17" s="71">
        <v>272.34100000000001</v>
      </c>
      <c r="CG17" s="71">
        <v>259.5</v>
      </c>
      <c r="CH17" s="71">
        <v>216.9</v>
      </c>
      <c r="CI17" s="71">
        <v>174.97499999999999</v>
      </c>
      <c r="CJ17" s="71">
        <v>142.9</v>
      </c>
      <c r="CK17" s="71">
        <v>132.9</v>
      </c>
      <c r="CL17" s="71">
        <v>137.9</v>
      </c>
      <c r="CM17" s="71">
        <v>130</v>
      </c>
      <c r="CN17" s="71">
        <v>130</v>
      </c>
      <c r="CO17" s="71">
        <v>128</v>
      </c>
      <c r="CP17" s="71"/>
      <c r="CQ17" s="71"/>
      <c r="CR17" s="71"/>
      <c r="CS17" s="71"/>
      <c r="CT17" s="72"/>
      <c r="CU17" s="72"/>
      <c r="CV17" s="72"/>
      <c r="CW17" s="73"/>
      <c r="CX17" s="74">
        <f t="array" ref="CX17">SUMPRODUCT(B17:CW17*0.25)</f>
        <v>1714.1309999999999</v>
      </c>
    </row>
    <row r="18" spans="1:102" ht="30" customHeight="1" thickBot="1" x14ac:dyDescent="0.25">
      <c r="A18" s="75" t="s">
        <v>15</v>
      </c>
      <c r="B18" s="76">
        <f>SUM(B11:B17)</f>
        <v>3707.511</v>
      </c>
      <c r="C18" s="77">
        <f t="shared" ref="C18:BN18" si="0">SUM(C11:C17)</f>
        <v>3642.9070000000002</v>
      </c>
      <c r="D18" s="77">
        <f t="shared" si="0"/>
        <v>3446.8330000000001</v>
      </c>
      <c r="E18" s="77">
        <f t="shared" si="0"/>
        <v>3349.42</v>
      </c>
      <c r="F18" s="77">
        <f t="shared" si="0"/>
        <v>3511.7939999999999</v>
      </c>
      <c r="G18" s="77">
        <f t="shared" si="0"/>
        <v>3509.6170000000002</v>
      </c>
      <c r="H18" s="77">
        <f t="shared" si="0"/>
        <v>3571.5060000000003</v>
      </c>
      <c r="I18" s="77">
        <f t="shared" si="0"/>
        <v>3591.1890000000003</v>
      </c>
      <c r="J18" s="77">
        <f t="shared" si="0"/>
        <v>4233.1639999999998</v>
      </c>
      <c r="K18" s="77">
        <f t="shared" si="0"/>
        <v>4175.4390000000003</v>
      </c>
      <c r="L18" s="77">
        <f t="shared" si="0"/>
        <v>4132.1120000000001</v>
      </c>
      <c r="M18" s="77">
        <f t="shared" si="0"/>
        <v>4061.2280000000001</v>
      </c>
      <c r="N18" s="77">
        <f t="shared" si="0"/>
        <v>3846.7089999999998</v>
      </c>
      <c r="O18" s="77">
        <f t="shared" si="0"/>
        <v>3991.9629999999997</v>
      </c>
      <c r="P18" s="77">
        <f t="shared" si="0"/>
        <v>3922.2570000000001</v>
      </c>
      <c r="Q18" s="77">
        <f t="shared" si="0"/>
        <v>3975.0059999999999</v>
      </c>
      <c r="R18" s="77">
        <f t="shared" si="0"/>
        <v>3755.9030000000002</v>
      </c>
      <c r="S18" s="77">
        <f t="shared" si="0"/>
        <v>3700.9880000000003</v>
      </c>
      <c r="T18" s="77">
        <f t="shared" si="0"/>
        <v>3556.9</v>
      </c>
      <c r="U18" s="77">
        <f t="shared" si="0"/>
        <v>3666.0820000000003</v>
      </c>
      <c r="V18" s="77">
        <f t="shared" si="0"/>
        <v>4101.969000000001</v>
      </c>
      <c r="W18" s="77">
        <f t="shared" si="0"/>
        <v>4429.9719999999998</v>
      </c>
      <c r="X18" s="77">
        <f t="shared" si="0"/>
        <v>4748.1310000000003</v>
      </c>
      <c r="Y18" s="77">
        <f t="shared" si="0"/>
        <v>4682.6489999999994</v>
      </c>
      <c r="Z18" s="77">
        <f t="shared" si="0"/>
        <v>4281.72</v>
      </c>
      <c r="AA18" s="77">
        <f t="shared" si="0"/>
        <v>4415.0029999999997</v>
      </c>
      <c r="AB18" s="77">
        <f t="shared" si="0"/>
        <v>4576.9160000000002</v>
      </c>
      <c r="AC18" s="77">
        <f t="shared" si="0"/>
        <v>4713.5659999999998</v>
      </c>
      <c r="AD18" s="77">
        <f t="shared" si="0"/>
        <v>5123.2400000000007</v>
      </c>
      <c r="AE18" s="77">
        <f t="shared" si="0"/>
        <v>5430.0650000000005</v>
      </c>
      <c r="AF18" s="77">
        <f t="shared" si="0"/>
        <v>5819.9449999999997</v>
      </c>
      <c r="AG18" s="77">
        <f t="shared" si="0"/>
        <v>6137.96</v>
      </c>
      <c r="AH18" s="77">
        <f t="shared" si="0"/>
        <v>6711.5190000000002</v>
      </c>
      <c r="AI18" s="77">
        <f t="shared" si="0"/>
        <v>6893.1239999999998</v>
      </c>
      <c r="AJ18" s="77">
        <f t="shared" si="0"/>
        <v>7256.2579999999998</v>
      </c>
      <c r="AK18" s="77">
        <f t="shared" si="0"/>
        <v>7128.6750000000011</v>
      </c>
      <c r="AL18" s="77">
        <f t="shared" si="0"/>
        <v>7772.2659999999996</v>
      </c>
      <c r="AM18" s="77">
        <f t="shared" si="0"/>
        <v>7475.1559999999999</v>
      </c>
      <c r="AN18" s="77">
        <f t="shared" si="0"/>
        <v>7495.1130000000003</v>
      </c>
      <c r="AO18" s="77">
        <f t="shared" si="0"/>
        <v>7439.3470000000007</v>
      </c>
      <c r="AP18" s="77">
        <f t="shared" si="0"/>
        <v>7545.4719999999998</v>
      </c>
      <c r="AQ18" s="77">
        <f t="shared" si="0"/>
        <v>7686.0309999999999</v>
      </c>
      <c r="AR18" s="77">
        <f t="shared" si="0"/>
        <v>7854.0869999999995</v>
      </c>
      <c r="AS18" s="77">
        <f t="shared" si="0"/>
        <v>8043.8739999999998</v>
      </c>
      <c r="AT18" s="77">
        <f t="shared" si="0"/>
        <v>8084.6139999999996</v>
      </c>
      <c r="AU18" s="77">
        <f t="shared" si="0"/>
        <v>8196.5810000000001</v>
      </c>
      <c r="AV18" s="77">
        <f t="shared" si="0"/>
        <v>8275.0370000000003</v>
      </c>
      <c r="AW18" s="77">
        <f t="shared" si="0"/>
        <v>8292.0349999999999</v>
      </c>
      <c r="AX18" s="77">
        <f t="shared" si="0"/>
        <v>8299.7620000000006</v>
      </c>
      <c r="AY18" s="77">
        <f t="shared" si="0"/>
        <v>8288.4590000000007</v>
      </c>
      <c r="AZ18" s="77">
        <f t="shared" si="0"/>
        <v>8240.2219999999998</v>
      </c>
      <c r="BA18" s="77">
        <f t="shared" si="0"/>
        <v>8137.8459999999995</v>
      </c>
      <c r="BB18" s="77">
        <f t="shared" si="0"/>
        <v>8043.3050000000003</v>
      </c>
      <c r="BC18" s="77">
        <f t="shared" si="0"/>
        <v>7897.1389999999992</v>
      </c>
      <c r="BD18" s="77">
        <f t="shared" si="0"/>
        <v>7722.1929999999993</v>
      </c>
      <c r="BE18" s="77">
        <f t="shared" si="0"/>
        <v>7519.9250000000002</v>
      </c>
      <c r="BF18" s="77">
        <f t="shared" si="0"/>
        <v>7391.4130000000005</v>
      </c>
      <c r="BG18" s="77">
        <f t="shared" si="0"/>
        <v>7182.8040000000001</v>
      </c>
      <c r="BH18" s="77">
        <f t="shared" si="0"/>
        <v>6930.0169999999998</v>
      </c>
      <c r="BI18" s="77">
        <f t="shared" si="0"/>
        <v>6689.5540000000001</v>
      </c>
      <c r="BJ18" s="77">
        <f t="shared" si="0"/>
        <v>6811.0160000000005</v>
      </c>
      <c r="BK18" s="77">
        <f t="shared" si="0"/>
        <v>6638.692</v>
      </c>
      <c r="BL18" s="77">
        <f t="shared" si="0"/>
        <v>6545.4769999999999</v>
      </c>
      <c r="BM18" s="77">
        <f t="shared" si="0"/>
        <v>6266.1869999999999</v>
      </c>
      <c r="BN18" s="77">
        <f t="shared" si="0"/>
        <v>6015.4850000000006</v>
      </c>
      <c r="BO18" s="77">
        <f t="shared" ref="BO18:CW18" si="1">SUM(BO11:BO17)</f>
        <v>5829.6589999999997</v>
      </c>
      <c r="BP18" s="77">
        <f t="shared" si="1"/>
        <v>5688.55</v>
      </c>
      <c r="BQ18" s="77">
        <f t="shared" si="1"/>
        <v>5885.63</v>
      </c>
      <c r="BR18" s="77">
        <f t="shared" si="1"/>
        <v>5245.2520000000004</v>
      </c>
      <c r="BS18" s="77">
        <f t="shared" si="1"/>
        <v>5141.8909999999996</v>
      </c>
      <c r="BT18" s="77">
        <f t="shared" si="1"/>
        <v>5195.201</v>
      </c>
      <c r="BU18" s="77">
        <f t="shared" si="1"/>
        <v>5281.0549999999994</v>
      </c>
      <c r="BV18" s="77">
        <f t="shared" si="1"/>
        <v>5197.2470000000003</v>
      </c>
      <c r="BW18" s="77">
        <f t="shared" si="1"/>
        <v>5315.5320000000002</v>
      </c>
      <c r="BX18" s="77">
        <f t="shared" si="1"/>
        <v>5530.8049999999994</v>
      </c>
      <c r="BY18" s="77">
        <f t="shared" si="1"/>
        <v>5658.4719999999998</v>
      </c>
      <c r="BZ18" s="77">
        <f t="shared" si="1"/>
        <v>5731.3239999999996</v>
      </c>
      <c r="CA18" s="77">
        <f t="shared" si="1"/>
        <v>5642.0219999999999</v>
      </c>
      <c r="CB18" s="77">
        <f t="shared" si="1"/>
        <v>5743.6550000000007</v>
      </c>
      <c r="CC18" s="77">
        <f t="shared" si="1"/>
        <v>5741.6189999999997</v>
      </c>
      <c r="CD18" s="77">
        <f t="shared" si="1"/>
        <v>5715.8340000000007</v>
      </c>
      <c r="CE18" s="77">
        <f t="shared" si="1"/>
        <v>5494.4970000000003</v>
      </c>
      <c r="CF18" s="77">
        <f t="shared" si="1"/>
        <v>5316.3740000000007</v>
      </c>
      <c r="CG18" s="77">
        <f t="shared" si="1"/>
        <v>5237.5230000000001</v>
      </c>
      <c r="CH18" s="77">
        <f t="shared" si="1"/>
        <v>5133.3320000000003</v>
      </c>
      <c r="CI18" s="77">
        <f t="shared" si="1"/>
        <v>5081.2360000000008</v>
      </c>
      <c r="CJ18" s="77">
        <f t="shared" si="1"/>
        <v>4988.9009999999998</v>
      </c>
      <c r="CK18" s="77">
        <f t="shared" si="1"/>
        <v>4797.6499999999996</v>
      </c>
      <c r="CL18" s="77">
        <f t="shared" si="1"/>
        <v>4607.12</v>
      </c>
      <c r="CM18" s="77">
        <f t="shared" si="1"/>
        <v>4497.3209999999999</v>
      </c>
      <c r="CN18" s="77">
        <f t="shared" si="1"/>
        <v>4449.6709999999994</v>
      </c>
      <c r="CO18" s="77">
        <f t="shared" si="1"/>
        <v>4315.7330000000002</v>
      </c>
      <c r="CP18" s="77">
        <f t="shared" si="1"/>
        <v>4132.9040000000005</v>
      </c>
      <c r="CQ18" s="77">
        <f t="shared" si="1"/>
        <v>4022.924</v>
      </c>
      <c r="CR18" s="77">
        <f t="shared" si="1"/>
        <v>3990.9859999999999</v>
      </c>
      <c r="CS18" s="77">
        <f t="shared" si="1"/>
        <v>3895.3730000000005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134770.91049999997</v>
      </c>
    </row>
    <row r="19" spans="1:102" ht="18" customHeight="1" thickBot="1" x14ac:dyDescent="0.25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25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4.95" customHeight="1" x14ac:dyDescent="0.2">
      <c r="A21" s="86" t="s">
        <v>17</v>
      </c>
      <c r="B21" s="87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88"/>
      <c r="AO21" s="88"/>
      <c r="AP21" s="88"/>
      <c r="AQ21" s="88"/>
      <c r="AR21" s="88"/>
      <c r="AS21" s="88"/>
      <c r="AT21" s="88"/>
      <c r="AU21" s="88"/>
      <c r="AV21" s="88"/>
      <c r="AW21" s="88"/>
      <c r="AX21" s="88"/>
      <c r="AY21" s="88"/>
      <c r="AZ21" s="88"/>
      <c r="BA21" s="88"/>
      <c r="BB21" s="88"/>
      <c r="BC21" s="88"/>
      <c r="BD21" s="88"/>
      <c r="BE21" s="88"/>
      <c r="BF21" s="88"/>
      <c r="BG21" s="88"/>
      <c r="BH21" s="88"/>
      <c r="BI21" s="88"/>
      <c r="BJ21" s="88"/>
      <c r="BK21" s="88"/>
      <c r="BL21" s="88"/>
      <c r="BM21" s="88"/>
      <c r="BN21" s="88"/>
      <c r="BO21" s="88"/>
      <c r="BP21" s="88"/>
      <c r="BQ21" s="88"/>
      <c r="BR21" s="88"/>
      <c r="BS21" s="88"/>
      <c r="BT21" s="88"/>
      <c r="BU21" s="88"/>
      <c r="BV21" s="88"/>
      <c r="BW21" s="88"/>
      <c r="BX21" s="88"/>
      <c r="BY21" s="88"/>
      <c r="BZ21" s="88"/>
      <c r="CA21" s="88"/>
      <c r="CB21" s="88"/>
      <c r="CC21" s="88"/>
      <c r="CD21" s="88"/>
      <c r="CE21" s="88"/>
      <c r="CF21" s="88"/>
      <c r="CG21" s="88"/>
      <c r="CH21" s="88"/>
      <c r="CI21" s="88"/>
      <c r="CJ21" s="88"/>
      <c r="CK21" s="88"/>
      <c r="CL21" s="88"/>
      <c r="CM21" s="88"/>
      <c r="CN21" s="88"/>
      <c r="CO21" s="88"/>
      <c r="CP21" s="88"/>
      <c r="CQ21" s="88"/>
      <c r="CR21" s="88"/>
      <c r="CS21" s="88"/>
      <c r="CT21" s="89"/>
      <c r="CU21" s="89"/>
      <c r="CV21" s="89"/>
      <c r="CW21" s="90"/>
      <c r="CX21" s="91">
        <f t="array" ref="CX21">SUMPRODUCT(B21:CW21*0.25)</f>
        <v>0</v>
      </c>
    </row>
    <row r="22" spans="1:102" ht="24.95" customHeight="1" x14ac:dyDescent="0.2">
      <c r="A22" s="92" t="s">
        <v>18</v>
      </c>
      <c r="B22" s="93"/>
      <c r="C22" s="94"/>
      <c r="D22" s="94"/>
      <c r="E22" s="94"/>
      <c r="F22" s="94"/>
      <c r="G22" s="94"/>
      <c r="H22" s="94"/>
      <c r="I22" s="94"/>
      <c r="J22" s="94"/>
      <c r="K22" s="94"/>
      <c r="L22" s="94"/>
      <c r="M22" s="94"/>
      <c r="N22" s="94"/>
      <c r="O22" s="94"/>
      <c r="P22" s="94"/>
      <c r="Q22" s="94"/>
      <c r="R22" s="94"/>
      <c r="S22" s="94"/>
      <c r="T22" s="94"/>
      <c r="U22" s="94"/>
      <c r="V22" s="94"/>
      <c r="W22" s="94"/>
      <c r="X22" s="94"/>
      <c r="Y22" s="94"/>
      <c r="Z22" s="94"/>
      <c r="AA22" s="94"/>
      <c r="AB22" s="94"/>
      <c r="AC22" s="94"/>
      <c r="AD22" s="94"/>
      <c r="AE22" s="94"/>
      <c r="AF22" s="94"/>
      <c r="AG22" s="94"/>
      <c r="AH22" s="94"/>
      <c r="AI22" s="94"/>
      <c r="AJ22" s="94"/>
      <c r="AK22" s="94"/>
      <c r="AL22" s="94"/>
      <c r="AM22" s="94"/>
      <c r="AN22" s="94"/>
      <c r="AO22" s="94"/>
      <c r="AP22" s="94"/>
      <c r="AQ22" s="94"/>
      <c r="AR22" s="94"/>
      <c r="AS22" s="94"/>
      <c r="AT22" s="94"/>
      <c r="AU22" s="94"/>
      <c r="AV22" s="94"/>
      <c r="AW22" s="94"/>
      <c r="AX22" s="94"/>
      <c r="AY22" s="94"/>
      <c r="AZ22" s="94"/>
      <c r="BA22" s="94"/>
      <c r="BB22" s="94"/>
      <c r="BC22" s="94"/>
      <c r="BD22" s="94"/>
      <c r="BE22" s="94"/>
      <c r="BF22" s="94"/>
      <c r="BG22" s="94"/>
      <c r="BH22" s="94"/>
      <c r="BI22" s="94"/>
      <c r="BJ22" s="94"/>
      <c r="BK22" s="94"/>
      <c r="BL22" s="94"/>
      <c r="BM22" s="94"/>
      <c r="BN22" s="94"/>
      <c r="BO22" s="94"/>
      <c r="BP22" s="94"/>
      <c r="BQ22" s="94"/>
      <c r="BR22" s="94"/>
      <c r="BS22" s="94"/>
      <c r="BT22" s="94"/>
      <c r="BU22" s="94"/>
      <c r="BV22" s="94"/>
      <c r="BW22" s="94"/>
      <c r="BX22" s="94"/>
      <c r="BY22" s="94"/>
      <c r="BZ22" s="94"/>
      <c r="CA22" s="94"/>
      <c r="CB22" s="94"/>
      <c r="CC22" s="94"/>
      <c r="CD22" s="94"/>
      <c r="CE22" s="94"/>
      <c r="CF22" s="94"/>
      <c r="CG22" s="94"/>
      <c r="CH22" s="94"/>
      <c r="CI22" s="94"/>
      <c r="CJ22" s="94"/>
      <c r="CK22" s="94"/>
      <c r="CL22" s="94"/>
      <c r="CM22" s="94"/>
      <c r="CN22" s="94"/>
      <c r="CO22" s="94"/>
      <c r="CP22" s="94"/>
      <c r="CQ22" s="94"/>
      <c r="CR22" s="94"/>
      <c r="CS22" s="94"/>
      <c r="CT22" s="95"/>
      <c r="CU22" s="95"/>
      <c r="CV22" s="95"/>
      <c r="CW22" s="96"/>
      <c r="CX22" s="97">
        <f t="array" ref="CX22">SUMPRODUCT(B22:CW22*0.25)</f>
        <v>0</v>
      </c>
    </row>
    <row r="23" spans="1:102" ht="24.95" customHeight="1" x14ac:dyDescent="0.2">
      <c r="A23" s="92" t="s">
        <v>19</v>
      </c>
      <c r="B23" s="98"/>
      <c r="C23" s="99"/>
      <c r="D23" s="99"/>
      <c r="E23" s="99"/>
      <c r="F23" s="99"/>
      <c r="G23" s="99"/>
      <c r="H23" s="99"/>
      <c r="I23" s="99"/>
      <c r="J23" s="99"/>
      <c r="K23" s="99"/>
      <c r="L23" s="99"/>
      <c r="M23" s="99"/>
      <c r="N23" s="99"/>
      <c r="O23" s="99"/>
      <c r="P23" s="99"/>
      <c r="Q23" s="99"/>
      <c r="R23" s="99"/>
      <c r="S23" s="99"/>
      <c r="T23" s="99"/>
      <c r="U23" s="99"/>
      <c r="V23" s="99"/>
      <c r="W23" s="99"/>
      <c r="X23" s="99"/>
      <c r="Y23" s="99"/>
      <c r="Z23" s="99"/>
      <c r="AA23" s="99"/>
      <c r="AB23" s="99"/>
      <c r="AC23" s="99"/>
      <c r="AD23" s="99"/>
      <c r="AE23" s="99"/>
      <c r="AF23" s="99"/>
      <c r="AG23" s="99"/>
      <c r="AH23" s="99"/>
      <c r="AI23" s="99"/>
      <c r="AJ23" s="99"/>
      <c r="AK23" s="99"/>
      <c r="AL23" s="99"/>
      <c r="AM23" s="99"/>
      <c r="AN23" s="99"/>
      <c r="AO23" s="99"/>
      <c r="AP23" s="99"/>
      <c r="AQ23" s="99"/>
      <c r="AR23" s="99"/>
      <c r="AS23" s="99"/>
      <c r="AT23" s="99"/>
      <c r="AU23" s="99"/>
      <c r="AV23" s="99"/>
      <c r="AW23" s="99"/>
      <c r="AX23" s="99"/>
      <c r="AY23" s="99"/>
      <c r="AZ23" s="99"/>
      <c r="BA23" s="99"/>
      <c r="BB23" s="99"/>
      <c r="BC23" s="99"/>
      <c r="BD23" s="99"/>
      <c r="BE23" s="99"/>
      <c r="BF23" s="99"/>
      <c r="BG23" s="99"/>
      <c r="BH23" s="99"/>
      <c r="BI23" s="99"/>
      <c r="BJ23" s="99"/>
      <c r="BK23" s="99"/>
      <c r="BL23" s="99"/>
      <c r="BM23" s="99"/>
      <c r="BN23" s="99"/>
      <c r="BO23" s="99"/>
      <c r="BP23" s="99"/>
      <c r="BQ23" s="99"/>
      <c r="BR23" s="99"/>
      <c r="BS23" s="99"/>
      <c r="BT23" s="99"/>
      <c r="BU23" s="99"/>
      <c r="BV23" s="99"/>
      <c r="BW23" s="99"/>
      <c r="BX23" s="99"/>
      <c r="BY23" s="99"/>
      <c r="BZ23" s="99"/>
      <c r="CA23" s="99"/>
      <c r="CB23" s="99"/>
      <c r="CC23" s="99"/>
      <c r="CD23" s="99"/>
      <c r="CE23" s="99"/>
      <c r="CF23" s="99"/>
      <c r="CG23" s="99"/>
      <c r="CH23" s="99"/>
      <c r="CI23" s="99"/>
      <c r="CJ23" s="99"/>
      <c r="CK23" s="99"/>
      <c r="CL23" s="99"/>
      <c r="CM23" s="99"/>
      <c r="CN23" s="99"/>
      <c r="CO23" s="99"/>
      <c r="CP23" s="99"/>
      <c r="CQ23" s="99"/>
      <c r="CR23" s="99"/>
      <c r="CS23" s="99"/>
      <c r="CT23" s="100"/>
      <c r="CU23" s="100"/>
      <c r="CV23" s="100"/>
      <c r="CW23" s="96"/>
      <c r="CX23" s="97">
        <f t="array" ref="CX23">SUMPRODUCT(B23:CW23*0.25)</f>
        <v>0</v>
      </c>
    </row>
    <row r="24" spans="1:102" ht="24.95" customHeight="1" x14ac:dyDescent="0.2">
      <c r="A24" s="101" t="s">
        <v>20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/>
      <c r="AN24" s="99"/>
      <c r="AO24" s="99"/>
      <c r="AP24" s="99"/>
      <c r="AQ24" s="99"/>
      <c r="AR24" s="99"/>
      <c r="AS24" s="99"/>
      <c r="AT24" s="99"/>
      <c r="AU24" s="99"/>
      <c r="AV24" s="99"/>
      <c r="AW24" s="99"/>
      <c r="AX24" s="99"/>
      <c r="AY24" s="99"/>
      <c r="AZ24" s="99"/>
      <c r="BA24" s="99"/>
      <c r="BB24" s="99"/>
      <c r="BC24" s="99"/>
      <c r="BD24" s="99"/>
      <c r="BE24" s="99"/>
      <c r="BF24" s="99"/>
      <c r="BG24" s="99"/>
      <c r="BH24" s="99"/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0</v>
      </c>
    </row>
    <row r="25" spans="1:102" ht="24.95" customHeight="1" x14ac:dyDescent="0.2">
      <c r="A25" s="104" t="s">
        <v>21</v>
      </c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  <c r="AU25" s="94"/>
      <c r="AV25" s="94"/>
      <c r="AW25" s="94"/>
      <c r="AX25" s="94"/>
      <c r="AY25" s="94"/>
      <c r="AZ25" s="94"/>
      <c r="BA25" s="94"/>
      <c r="BB25" s="94"/>
      <c r="BC25" s="94"/>
      <c r="BD25" s="94"/>
      <c r="BE25" s="94"/>
      <c r="BF25" s="94"/>
      <c r="BG25" s="94"/>
      <c r="BH25" s="94"/>
      <c r="BI25" s="94"/>
      <c r="BJ25" s="94"/>
      <c r="BK25" s="94"/>
      <c r="BL25" s="94"/>
      <c r="BM25" s="94"/>
      <c r="BN25" s="94"/>
      <c r="BO25" s="94"/>
      <c r="BP25" s="94"/>
      <c r="BQ25" s="94"/>
      <c r="BR25" s="94"/>
      <c r="BS25" s="94"/>
      <c r="BT25" s="94"/>
      <c r="BU25" s="94"/>
      <c r="BV25" s="94"/>
      <c r="BW25" s="94"/>
      <c r="BX25" s="94"/>
      <c r="BY25" s="94"/>
      <c r="BZ25" s="94"/>
      <c r="CA25" s="94"/>
      <c r="CB25" s="94"/>
      <c r="CC25" s="94"/>
      <c r="CD25" s="94"/>
      <c r="CE25" s="94"/>
      <c r="CF25" s="94"/>
      <c r="CG25" s="94"/>
      <c r="CH25" s="94"/>
      <c r="CI25" s="94"/>
      <c r="CJ25" s="94"/>
      <c r="CK25" s="94"/>
      <c r="CL25" s="94"/>
      <c r="CM25" s="94"/>
      <c r="CN25" s="94"/>
      <c r="CO25" s="94"/>
      <c r="CP25" s="94"/>
      <c r="CQ25" s="94"/>
      <c r="CR25" s="94"/>
      <c r="CS25" s="94"/>
      <c r="CT25" s="94"/>
      <c r="CU25" s="94"/>
      <c r="CV25" s="94"/>
      <c r="CW25" s="94"/>
      <c r="CX25" s="97">
        <f t="array" ref="CX25">SUMPRODUCT(B25:CW25*0.25)</f>
        <v>0</v>
      </c>
    </row>
    <row r="26" spans="1:102" ht="24.95" customHeight="1" x14ac:dyDescent="0.2">
      <c r="A26" s="104" t="s">
        <v>22</v>
      </c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94"/>
      <c r="AR26" s="94"/>
      <c r="AS26" s="94"/>
      <c r="AT26" s="94"/>
      <c r="AU26" s="94"/>
      <c r="AV26" s="94"/>
      <c r="AW26" s="94"/>
      <c r="AX26" s="94"/>
      <c r="AY26" s="94"/>
      <c r="AZ26" s="94"/>
      <c r="BA26" s="94"/>
      <c r="BB26" s="94"/>
      <c r="BC26" s="94"/>
      <c r="BD26" s="94"/>
      <c r="BE26" s="94"/>
      <c r="BF26" s="94"/>
      <c r="BG26" s="94"/>
      <c r="BH26" s="94"/>
      <c r="BI26" s="94"/>
      <c r="BJ26" s="94"/>
      <c r="BK26" s="94"/>
      <c r="BL26" s="94"/>
      <c r="BM26" s="94"/>
      <c r="BN26" s="94"/>
      <c r="BO26" s="94"/>
      <c r="BP26" s="94"/>
      <c r="BQ26" s="94"/>
      <c r="BR26" s="94"/>
      <c r="BS26" s="94"/>
      <c r="BT26" s="94"/>
      <c r="BU26" s="94"/>
      <c r="BV26" s="94"/>
      <c r="BW26" s="94"/>
      <c r="BX26" s="94"/>
      <c r="BY26" s="94"/>
      <c r="BZ26" s="94"/>
      <c r="CA26" s="94"/>
      <c r="CB26" s="94"/>
      <c r="CC26" s="94"/>
      <c r="CD26" s="94"/>
      <c r="CE26" s="94"/>
      <c r="CF26" s="94"/>
      <c r="CG26" s="94"/>
      <c r="CH26" s="94"/>
      <c r="CI26" s="94"/>
      <c r="CJ26" s="94"/>
      <c r="CK26" s="94"/>
      <c r="CL26" s="94"/>
      <c r="CM26" s="94"/>
      <c r="CN26" s="94"/>
      <c r="CO26" s="94"/>
      <c r="CP26" s="94"/>
      <c r="CQ26" s="94"/>
      <c r="CR26" s="94"/>
      <c r="CS26" s="94"/>
      <c r="CT26" s="94"/>
      <c r="CU26" s="94"/>
      <c r="CV26" s="94"/>
      <c r="CW26" s="94"/>
      <c r="CX26" s="97">
        <f t="array" ref="CX26">SUMPRODUCT(B26:CW26*0.25)</f>
        <v>0</v>
      </c>
    </row>
    <row r="27" spans="1:102" ht="24.95" customHeight="1" x14ac:dyDescent="0.2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25">
      <c r="A28" s="105" t="s">
        <v>24</v>
      </c>
      <c r="B28" s="106">
        <f t="shared" ref="B28:P28" si="2">IF(LEN(B$3)&gt;0,SUM(B21:B27),"")</f>
        <v>0</v>
      </c>
      <c r="C28" s="107">
        <f t="shared" si="2"/>
        <v>0</v>
      </c>
      <c r="D28" s="107">
        <f t="shared" si="2"/>
        <v>0</v>
      </c>
      <c r="E28" s="107">
        <f t="shared" si="2"/>
        <v>0</v>
      </c>
      <c r="F28" s="107">
        <f t="shared" si="2"/>
        <v>0</v>
      </c>
      <c r="G28" s="107">
        <f t="shared" si="2"/>
        <v>0</v>
      </c>
      <c r="H28" s="107">
        <f t="shared" si="2"/>
        <v>0</v>
      </c>
      <c r="I28" s="107">
        <f t="shared" si="2"/>
        <v>0</v>
      </c>
      <c r="J28" s="107">
        <f t="shared" si="2"/>
        <v>0</v>
      </c>
      <c r="K28" s="107">
        <f t="shared" si="2"/>
        <v>0</v>
      </c>
      <c r="L28" s="107">
        <f t="shared" si="2"/>
        <v>0</v>
      </c>
      <c r="M28" s="107">
        <f t="shared" si="2"/>
        <v>0</v>
      </c>
      <c r="N28" s="107">
        <f t="shared" si="2"/>
        <v>0</v>
      </c>
      <c r="O28" s="107">
        <f t="shared" si="2"/>
        <v>0</v>
      </c>
      <c r="P28" s="107">
        <f t="shared" si="2"/>
        <v>0</v>
      </c>
      <c r="Q28" s="107">
        <f>SUM(Q21:Q27)</f>
        <v>0</v>
      </c>
      <c r="R28" s="107">
        <f t="shared" ref="R28:CC28" si="3">SUM(R21:R27)</f>
        <v>0</v>
      </c>
      <c r="S28" s="107">
        <f t="shared" si="3"/>
        <v>0</v>
      </c>
      <c r="T28" s="107">
        <f t="shared" si="3"/>
        <v>0</v>
      </c>
      <c r="U28" s="107">
        <f t="shared" si="3"/>
        <v>0</v>
      </c>
      <c r="V28" s="107">
        <f t="shared" si="3"/>
        <v>0</v>
      </c>
      <c r="W28" s="107">
        <f t="shared" si="3"/>
        <v>0</v>
      </c>
      <c r="X28" s="107">
        <f t="shared" si="3"/>
        <v>0</v>
      </c>
      <c r="Y28" s="107">
        <f t="shared" si="3"/>
        <v>0</v>
      </c>
      <c r="Z28" s="107">
        <f t="shared" si="3"/>
        <v>0</v>
      </c>
      <c r="AA28" s="107">
        <f t="shared" si="3"/>
        <v>0</v>
      </c>
      <c r="AB28" s="107">
        <f t="shared" si="3"/>
        <v>0</v>
      </c>
      <c r="AC28" s="107">
        <f t="shared" si="3"/>
        <v>0</v>
      </c>
      <c r="AD28" s="107">
        <f t="shared" si="3"/>
        <v>0</v>
      </c>
      <c r="AE28" s="107">
        <f t="shared" si="3"/>
        <v>0</v>
      </c>
      <c r="AF28" s="107">
        <f t="shared" si="3"/>
        <v>0</v>
      </c>
      <c r="AG28" s="107">
        <f t="shared" si="3"/>
        <v>0</v>
      </c>
      <c r="AH28" s="107">
        <f t="shared" si="3"/>
        <v>0</v>
      </c>
      <c r="AI28" s="107">
        <f t="shared" si="3"/>
        <v>0</v>
      </c>
      <c r="AJ28" s="107">
        <f t="shared" si="3"/>
        <v>0</v>
      </c>
      <c r="AK28" s="107">
        <f t="shared" si="3"/>
        <v>0</v>
      </c>
      <c r="AL28" s="107">
        <f t="shared" si="3"/>
        <v>0</v>
      </c>
      <c r="AM28" s="107">
        <f t="shared" si="3"/>
        <v>0</v>
      </c>
      <c r="AN28" s="107">
        <f t="shared" si="3"/>
        <v>0</v>
      </c>
      <c r="AO28" s="107">
        <f t="shared" si="3"/>
        <v>0</v>
      </c>
      <c r="AP28" s="107">
        <f t="shared" si="3"/>
        <v>0</v>
      </c>
      <c r="AQ28" s="107">
        <f t="shared" si="3"/>
        <v>0</v>
      </c>
      <c r="AR28" s="107">
        <f t="shared" si="3"/>
        <v>0</v>
      </c>
      <c r="AS28" s="107">
        <f t="shared" si="3"/>
        <v>0</v>
      </c>
      <c r="AT28" s="107">
        <f t="shared" si="3"/>
        <v>0</v>
      </c>
      <c r="AU28" s="107">
        <f t="shared" si="3"/>
        <v>0</v>
      </c>
      <c r="AV28" s="107">
        <f t="shared" si="3"/>
        <v>0</v>
      </c>
      <c r="AW28" s="107">
        <f t="shared" si="3"/>
        <v>0</v>
      </c>
      <c r="AX28" s="107">
        <f t="shared" si="3"/>
        <v>0</v>
      </c>
      <c r="AY28" s="107">
        <f t="shared" si="3"/>
        <v>0</v>
      </c>
      <c r="AZ28" s="107">
        <f t="shared" si="3"/>
        <v>0</v>
      </c>
      <c r="BA28" s="107">
        <f t="shared" si="3"/>
        <v>0</v>
      </c>
      <c r="BB28" s="107">
        <f t="shared" si="3"/>
        <v>0</v>
      </c>
      <c r="BC28" s="107">
        <f t="shared" si="3"/>
        <v>0</v>
      </c>
      <c r="BD28" s="107">
        <f t="shared" si="3"/>
        <v>0</v>
      </c>
      <c r="BE28" s="107">
        <f t="shared" si="3"/>
        <v>0</v>
      </c>
      <c r="BF28" s="107">
        <f t="shared" si="3"/>
        <v>0</v>
      </c>
      <c r="BG28" s="107">
        <f t="shared" si="3"/>
        <v>0</v>
      </c>
      <c r="BH28" s="107">
        <f t="shared" si="3"/>
        <v>0</v>
      </c>
      <c r="BI28" s="107">
        <f t="shared" si="3"/>
        <v>0</v>
      </c>
      <c r="BJ28" s="107">
        <f t="shared" si="3"/>
        <v>0</v>
      </c>
      <c r="BK28" s="107">
        <f t="shared" si="3"/>
        <v>0</v>
      </c>
      <c r="BL28" s="107">
        <f t="shared" si="3"/>
        <v>0</v>
      </c>
      <c r="BM28" s="107">
        <f t="shared" si="3"/>
        <v>0</v>
      </c>
      <c r="BN28" s="107">
        <f t="shared" si="3"/>
        <v>0</v>
      </c>
      <c r="BO28" s="107">
        <f t="shared" si="3"/>
        <v>0</v>
      </c>
      <c r="BP28" s="107">
        <f t="shared" si="3"/>
        <v>0</v>
      </c>
      <c r="BQ28" s="107">
        <f t="shared" si="3"/>
        <v>0</v>
      </c>
      <c r="BR28" s="107">
        <f t="shared" si="3"/>
        <v>0</v>
      </c>
      <c r="BS28" s="107">
        <f t="shared" si="3"/>
        <v>0</v>
      </c>
      <c r="BT28" s="107">
        <f t="shared" si="3"/>
        <v>0</v>
      </c>
      <c r="BU28" s="107">
        <f t="shared" si="3"/>
        <v>0</v>
      </c>
      <c r="BV28" s="107">
        <f t="shared" si="3"/>
        <v>0</v>
      </c>
      <c r="BW28" s="107">
        <f t="shared" si="3"/>
        <v>0</v>
      </c>
      <c r="BX28" s="107">
        <f t="shared" si="3"/>
        <v>0</v>
      </c>
      <c r="BY28" s="107">
        <f t="shared" si="3"/>
        <v>0</v>
      </c>
      <c r="BZ28" s="107">
        <f t="shared" si="3"/>
        <v>0</v>
      </c>
      <c r="CA28" s="107">
        <f t="shared" si="3"/>
        <v>0</v>
      </c>
      <c r="CB28" s="107">
        <f t="shared" si="3"/>
        <v>0</v>
      </c>
      <c r="CC28" s="107">
        <f t="shared" si="3"/>
        <v>0</v>
      </c>
      <c r="CD28" s="107">
        <f t="shared" ref="CD28:CW28" si="4">SUM(CD21:CD27)</f>
        <v>0</v>
      </c>
      <c r="CE28" s="107">
        <f t="shared" si="4"/>
        <v>0</v>
      </c>
      <c r="CF28" s="107">
        <f t="shared" si="4"/>
        <v>0</v>
      </c>
      <c r="CG28" s="107">
        <f t="shared" si="4"/>
        <v>0</v>
      </c>
      <c r="CH28" s="107">
        <f t="shared" si="4"/>
        <v>0</v>
      </c>
      <c r="CI28" s="107">
        <f t="shared" si="4"/>
        <v>0</v>
      </c>
      <c r="CJ28" s="107">
        <f t="shared" si="4"/>
        <v>0</v>
      </c>
      <c r="CK28" s="107">
        <f t="shared" si="4"/>
        <v>0</v>
      </c>
      <c r="CL28" s="107">
        <f t="shared" si="4"/>
        <v>0</v>
      </c>
      <c r="CM28" s="107">
        <f t="shared" si="4"/>
        <v>0</v>
      </c>
      <c r="CN28" s="107">
        <f t="shared" si="4"/>
        <v>0</v>
      </c>
      <c r="CO28" s="107">
        <f t="shared" si="4"/>
        <v>0</v>
      </c>
      <c r="CP28" s="107">
        <f t="shared" si="4"/>
        <v>0</v>
      </c>
      <c r="CQ28" s="107">
        <f t="shared" si="4"/>
        <v>0</v>
      </c>
      <c r="CR28" s="107">
        <f t="shared" si="4"/>
        <v>0</v>
      </c>
      <c r="CS28" s="107">
        <f t="shared" si="4"/>
        <v>0</v>
      </c>
      <c r="CT28" s="108">
        <f t="shared" si="4"/>
        <v>0</v>
      </c>
      <c r="CU28" s="108">
        <f t="shared" si="4"/>
        <v>0</v>
      </c>
      <c r="CV28" s="108">
        <f t="shared" si="4"/>
        <v>0</v>
      </c>
      <c r="CW28" s="109">
        <f t="shared" si="4"/>
        <v>0</v>
      </c>
      <c r="CX28" s="110">
        <f>SUM(CX21:CX27)</f>
        <v>0</v>
      </c>
    </row>
    <row r="29" spans="1:102" ht="18" customHeight="1" thickBot="1" x14ac:dyDescent="0.25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25">
      <c r="A30" s="85" t="s">
        <v>25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4.95" customHeight="1" x14ac:dyDescent="0.2">
      <c r="A31" s="86" t="s">
        <v>26</v>
      </c>
      <c r="B31" s="87">
        <v>730.46</v>
      </c>
      <c r="C31" s="88">
        <v>729.46</v>
      </c>
      <c r="D31" s="88">
        <v>730.46</v>
      </c>
      <c r="E31" s="88">
        <v>731.46</v>
      </c>
      <c r="F31" s="88">
        <v>731.46</v>
      </c>
      <c r="G31" s="88">
        <v>732.46</v>
      </c>
      <c r="H31" s="88">
        <v>732.46</v>
      </c>
      <c r="I31" s="88">
        <v>733.46</v>
      </c>
      <c r="J31" s="88">
        <v>740.46</v>
      </c>
      <c r="K31" s="88">
        <v>740.46</v>
      </c>
      <c r="L31" s="88">
        <v>741.46</v>
      </c>
      <c r="M31" s="88">
        <v>743.46</v>
      </c>
      <c r="N31" s="88">
        <v>781.46</v>
      </c>
      <c r="O31" s="88">
        <v>782.46</v>
      </c>
      <c r="P31" s="88">
        <v>780.46</v>
      </c>
      <c r="Q31" s="88">
        <v>777.46</v>
      </c>
      <c r="R31" s="88">
        <v>843.46</v>
      </c>
      <c r="S31" s="88">
        <v>842.46</v>
      </c>
      <c r="T31" s="88">
        <v>842.46</v>
      </c>
      <c r="U31" s="88">
        <v>841.46</v>
      </c>
      <c r="V31" s="88">
        <v>882.46</v>
      </c>
      <c r="W31" s="88">
        <v>877.46</v>
      </c>
      <c r="X31" s="88">
        <v>973.46</v>
      </c>
      <c r="Y31" s="88">
        <v>1128.46</v>
      </c>
      <c r="Z31" s="88">
        <v>1275.056</v>
      </c>
      <c r="AA31" s="88">
        <v>1478.1559999999999</v>
      </c>
      <c r="AB31" s="88">
        <v>1597.9559999999999</v>
      </c>
      <c r="AC31" s="88">
        <v>1635.9559999999999</v>
      </c>
      <c r="AD31" s="88">
        <v>1827.422</v>
      </c>
      <c r="AE31" s="88">
        <v>1897.23</v>
      </c>
      <c r="AF31" s="88">
        <v>1984.6220000000001</v>
      </c>
      <c r="AG31" s="88">
        <v>1974.1220000000001</v>
      </c>
      <c r="AH31" s="88">
        <v>2137.8290000000002</v>
      </c>
      <c r="AI31" s="88">
        <v>2016.9290000000001</v>
      </c>
      <c r="AJ31" s="88">
        <v>2056.9290000000001</v>
      </c>
      <c r="AK31" s="88">
        <v>1929.9290000000001</v>
      </c>
      <c r="AL31" s="88">
        <v>2019.4390000000001</v>
      </c>
      <c r="AM31" s="88">
        <v>2130.4389999999999</v>
      </c>
      <c r="AN31" s="88">
        <v>2232.4389999999999</v>
      </c>
      <c r="AO31" s="88">
        <v>2328.4389999999999</v>
      </c>
      <c r="AP31" s="88">
        <v>2434.5529999999999</v>
      </c>
      <c r="AQ31" s="88">
        <v>2511.5529999999999</v>
      </c>
      <c r="AR31" s="88">
        <v>2580.5529999999999</v>
      </c>
      <c r="AS31" s="88">
        <v>2643.5529999999999</v>
      </c>
      <c r="AT31" s="88">
        <v>2645.5340000000001</v>
      </c>
      <c r="AU31" s="88">
        <v>2683.5340000000001</v>
      </c>
      <c r="AV31" s="88">
        <v>2706.5340000000001</v>
      </c>
      <c r="AW31" s="88">
        <v>2717.5340000000001</v>
      </c>
      <c r="AX31" s="88">
        <v>2698.768</v>
      </c>
      <c r="AY31" s="88">
        <v>2701.768</v>
      </c>
      <c r="AZ31" s="88">
        <v>2690.768</v>
      </c>
      <c r="BA31" s="88">
        <v>2671.768</v>
      </c>
      <c r="BB31" s="88">
        <v>2638.0889999999999</v>
      </c>
      <c r="BC31" s="88">
        <v>2605.0889999999999</v>
      </c>
      <c r="BD31" s="88">
        <v>2563.0889999999999</v>
      </c>
      <c r="BE31" s="88">
        <v>2511.0889999999999</v>
      </c>
      <c r="BF31" s="88">
        <v>2416.7449999999999</v>
      </c>
      <c r="BG31" s="88">
        <v>2347.7449999999999</v>
      </c>
      <c r="BH31" s="88">
        <v>2273.7449999999999</v>
      </c>
      <c r="BI31" s="88">
        <v>2193.7449999999999</v>
      </c>
      <c r="BJ31" s="88">
        <v>2106.1959999999999</v>
      </c>
      <c r="BK31" s="88">
        <v>2016.1959999999999</v>
      </c>
      <c r="BL31" s="88">
        <v>1920.1959999999999</v>
      </c>
      <c r="BM31" s="88">
        <v>1819.1959999999999</v>
      </c>
      <c r="BN31" s="88">
        <v>1745.2729999999999</v>
      </c>
      <c r="BO31" s="88">
        <v>1632.2729999999999</v>
      </c>
      <c r="BP31" s="88">
        <v>1516.2729999999999</v>
      </c>
      <c r="BQ31" s="88">
        <v>1395.2729999999999</v>
      </c>
      <c r="BR31" s="88">
        <v>1323.28</v>
      </c>
      <c r="BS31" s="88">
        <v>1409.18</v>
      </c>
      <c r="BT31" s="88">
        <v>1621.68</v>
      </c>
      <c r="BU31" s="88">
        <v>1815.48</v>
      </c>
      <c r="BV31" s="88">
        <v>1916.5630000000001</v>
      </c>
      <c r="BW31" s="88">
        <v>1973.163</v>
      </c>
      <c r="BX31" s="88">
        <v>2328.7629999999999</v>
      </c>
      <c r="BY31" s="88">
        <v>2383.7629999999999</v>
      </c>
      <c r="BZ31" s="88">
        <v>2464.66</v>
      </c>
      <c r="CA31" s="88">
        <v>2488.66</v>
      </c>
      <c r="CB31" s="88">
        <v>2484.2600000000002</v>
      </c>
      <c r="CC31" s="88">
        <v>2437.36</v>
      </c>
      <c r="CD31" s="88">
        <v>2416.56</v>
      </c>
      <c r="CE31" s="88">
        <v>2158.56</v>
      </c>
      <c r="CF31" s="88">
        <v>1915.8009999999999</v>
      </c>
      <c r="CG31" s="88">
        <v>1900.96</v>
      </c>
      <c r="CH31" s="88">
        <v>1793.36</v>
      </c>
      <c r="CI31" s="88">
        <v>1749.4349999999999</v>
      </c>
      <c r="CJ31" s="88">
        <v>1581.36</v>
      </c>
      <c r="CK31" s="88">
        <v>1510.36</v>
      </c>
      <c r="CL31" s="88">
        <v>1257.3599999999999</v>
      </c>
      <c r="CM31" s="88">
        <v>1181.46</v>
      </c>
      <c r="CN31" s="88">
        <v>1167.46</v>
      </c>
      <c r="CO31" s="88">
        <v>1097.46</v>
      </c>
      <c r="CP31" s="88">
        <v>889.46</v>
      </c>
      <c r="CQ31" s="88">
        <v>886.46</v>
      </c>
      <c r="CR31" s="88">
        <v>882.46</v>
      </c>
      <c r="CS31" s="88">
        <v>879.46</v>
      </c>
      <c r="CT31" s="89"/>
      <c r="CU31" s="89"/>
      <c r="CV31" s="89"/>
      <c r="CW31" s="90"/>
      <c r="CX31" s="91">
        <f t="array" ref="CX31">SUMPRODUCT(B31:CW31*0.25)</f>
        <v>40748.837999999952</v>
      </c>
    </row>
    <row r="32" spans="1:102" ht="24.95" customHeight="1" x14ac:dyDescent="0.2">
      <c r="A32" s="92" t="s">
        <v>27</v>
      </c>
      <c r="B32" s="93">
        <v>1787.0509999999999</v>
      </c>
      <c r="C32" s="94">
        <v>1723.4469999999999</v>
      </c>
      <c r="D32" s="94">
        <v>1526.373</v>
      </c>
      <c r="E32" s="94">
        <v>1427.96</v>
      </c>
      <c r="F32" s="94">
        <v>1442.3340000000001</v>
      </c>
      <c r="G32" s="94">
        <v>1439.1569999999999</v>
      </c>
      <c r="H32" s="94">
        <v>1500.046</v>
      </c>
      <c r="I32" s="94">
        <v>1518.729</v>
      </c>
      <c r="J32" s="94">
        <v>2158.7039999999997</v>
      </c>
      <c r="K32" s="94">
        <v>2146.9790000000003</v>
      </c>
      <c r="L32" s="94">
        <v>2191.652</v>
      </c>
      <c r="M32" s="94">
        <v>2118.768</v>
      </c>
      <c r="N32" s="94">
        <v>1879.249</v>
      </c>
      <c r="O32" s="94">
        <v>2023.5029999999999</v>
      </c>
      <c r="P32" s="94">
        <v>1955.797</v>
      </c>
      <c r="Q32" s="94">
        <v>2011.546</v>
      </c>
      <c r="R32" s="94">
        <v>1726.443</v>
      </c>
      <c r="S32" s="94">
        <v>1672.528</v>
      </c>
      <c r="T32" s="94">
        <v>1529.44</v>
      </c>
      <c r="U32" s="94">
        <v>1639.6220000000001</v>
      </c>
      <c r="V32" s="94">
        <v>2009.509</v>
      </c>
      <c r="W32" s="94">
        <v>2342.5120000000002</v>
      </c>
      <c r="X32" s="94">
        <v>2564.6709999999998</v>
      </c>
      <c r="Y32" s="94">
        <v>2344.1889999999999</v>
      </c>
      <c r="Z32" s="94">
        <v>1691.664</v>
      </c>
      <c r="AA32" s="94">
        <v>1621.847</v>
      </c>
      <c r="AB32" s="94">
        <v>1662.96</v>
      </c>
      <c r="AC32" s="94">
        <v>1761.61</v>
      </c>
      <c r="AD32" s="94">
        <v>1938.818</v>
      </c>
      <c r="AE32" s="94">
        <v>2175.835</v>
      </c>
      <c r="AF32" s="94">
        <v>2481.3229999999999</v>
      </c>
      <c r="AG32" s="94">
        <v>2809.8380000000002</v>
      </c>
      <c r="AH32" s="94">
        <v>3053.69</v>
      </c>
      <c r="AI32" s="94">
        <v>3356.1950000000002</v>
      </c>
      <c r="AJ32" s="94">
        <v>3850.3290000000002</v>
      </c>
      <c r="AK32" s="94">
        <v>4069.7460000000001</v>
      </c>
      <c r="AL32" s="94">
        <v>4730.8270000000002</v>
      </c>
      <c r="AM32" s="94">
        <v>4432.7169999999996</v>
      </c>
      <c r="AN32" s="94">
        <v>4440.674</v>
      </c>
      <c r="AO32" s="94">
        <v>4398.9080000000004</v>
      </c>
      <c r="AP32" s="94">
        <v>4483.9189999999999</v>
      </c>
      <c r="AQ32" s="94">
        <v>4547.4780000000001</v>
      </c>
      <c r="AR32" s="94">
        <v>4646.5339999999997</v>
      </c>
      <c r="AS32" s="94">
        <v>4773.3209999999999</v>
      </c>
      <c r="AT32" s="94">
        <v>4810.08</v>
      </c>
      <c r="AU32" s="94">
        <v>4884.0469999999996</v>
      </c>
      <c r="AV32" s="94">
        <v>4939.5029999999997</v>
      </c>
      <c r="AW32" s="94">
        <v>4945.5010000000002</v>
      </c>
      <c r="AX32" s="94">
        <v>4971.9939999999997</v>
      </c>
      <c r="AY32" s="94">
        <v>4957.6909999999998</v>
      </c>
      <c r="AZ32" s="94">
        <v>4920.4539999999997</v>
      </c>
      <c r="BA32" s="94">
        <v>4837.0780000000004</v>
      </c>
      <c r="BB32" s="94">
        <v>4776.2160000000003</v>
      </c>
      <c r="BC32" s="94">
        <v>4663.05</v>
      </c>
      <c r="BD32" s="94">
        <v>4530.1040000000003</v>
      </c>
      <c r="BE32" s="94">
        <v>4379.8360000000002</v>
      </c>
      <c r="BF32" s="94">
        <v>4270.6679999999997</v>
      </c>
      <c r="BG32" s="94">
        <v>4083.0590000000002</v>
      </c>
      <c r="BH32" s="94">
        <v>3857.2719999999999</v>
      </c>
      <c r="BI32" s="94">
        <v>3681.8090000000002</v>
      </c>
      <c r="BJ32" s="94">
        <v>3755.82</v>
      </c>
      <c r="BK32" s="94">
        <v>3628.4960000000001</v>
      </c>
      <c r="BL32" s="94">
        <v>3626.2809999999999</v>
      </c>
      <c r="BM32" s="94">
        <v>3447.991</v>
      </c>
      <c r="BN32" s="94">
        <v>3175.212</v>
      </c>
      <c r="BO32" s="94">
        <v>3007.386</v>
      </c>
      <c r="BP32" s="94">
        <v>2857.277</v>
      </c>
      <c r="BQ32" s="94">
        <v>3077.357</v>
      </c>
      <c r="BR32" s="94">
        <v>2521.9720000000002</v>
      </c>
      <c r="BS32" s="94">
        <v>2320.7109999999998</v>
      </c>
      <c r="BT32" s="94">
        <v>2161.5209999999997</v>
      </c>
      <c r="BU32" s="94">
        <v>2053.5749999999998</v>
      </c>
      <c r="BV32" s="94">
        <v>1831.684</v>
      </c>
      <c r="BW32" s="94">
        <v>1845.3689999999999</v>
      </c>
      <c r="BX32" s="94">
        <v>1705.0419999999999</v>
      </c>
      <c r="BY32" s="94">
        <v>1777.7090000000001</v>
      </c>
      <c r="BZ32" s="94">
        <v>1754.664</v>
      </c>
      <c r="CA32" s="94">
        <v>1641.3620000000001</v>
      </c>
      <c r="CB32" s="94">
        <v>1747.395</v>
      </c>
      <c r="CC32" s="94">
        <v>1792.259</v>
      </c>
      <c r="CD32" s="94">
        <v>1818.2739999999999</v>
      </c>
      <c r="CE32" s="94">
        <v>1854.9369999999999</v>
      </c>
      <c r="CF32" s="94">
        <v>1919.5730000000001</v>
      </c>
      <c r="CG32" s="94">
        <v>1855.5630000000001</v>
      </c>
      <c r="CH32" s="94">
        <v>1981.972</v>
      </c>
      <c r="CI32" s="94">
        <v>1973.8009999999999</v>
      </c>
      <c r="CJ32" s="94">
        <v>2049.5410000000002</v>
      </c>
      <c r="CK32" s="94">
        <v>1929.29</v>
      </c>
      <c r="CL32" s="94">
        <v>1958.76</v>
      </c>
      <c r="CM32" s="94">
        <v>1924.8610000000001</v>
      </c>
      <c r="CN32" s="94">
        <v>1891.211</v>
      </c>
      <c r="CO32" s="94">
        <v>1827.2729999999999</v>
      </c>
      <c r="CP32" s="94">
        <v>1786.444</v>
      </c>
      <c r="CQ32" s="94">
        <v>1679.4639999999999</v>
      </c>
      <c r="CR32" s="94">
        <v>1651.5260000000001</v>
      </c>
      <c r="CS32" s="94">
        <v>1558.913</v>
      </c>
      <c r="CT32" s="95"/>
      <c r="CU32" s="95"/>
      <c r="CV32" s="95"/>
      <c r="CW32" s="96"/>
      <c r="CX32" s="97">
        <f t="array" ref="CX32">SUMPRODUCT(B32:CW32*0.25)</f>
        <v>66126.822500000009</v>
      </c>
    </row>
    <row r="33" spans="1:102" ht="24.95" customHeight="1" x14ac:dyDescent="0.2">
      <c r="A33" s="101" t="s">
        <v>28</v>
      </c>
      <c r="B33" s="98">
        <v>1449</v>
      </c>
      <c r="C33" s="99">
        <v>1449</v>
      </c>
      <c r="D33" s="99">
        <v>1449</v>
      </c>
      <c r="E33" s="99">
        <v>1449</v>
      </c>
      <c r="F33" s="99">
        <v>1607</v>
      </c>
      <c r="G33" s="99">
        <v>1607</v>
      </c>
      <c r="H33" s="99">
        <v>1608</v>
      </c>
      <c r="I33" s="99">
        <v>1608</v>
      </c>
      <c r="J33" s="99">
        <v>1608</v>
      </c>
      <c r="K33" s="99">
        <v>1562</v>
      </c>
      <c r="L33" s="99">
        <v>1473</v>
      </c>
      <c r="M33" s="99">
        <v>1473</v>
      </c>
      <c r="N33" s="99">
        <v>1473</v>
      </c>
      <c r="O33" s="99">
        <v>1473</v>
      </c>
      <c r="P33" s="99">
        <v>1473</v>
      </c>
      <c r="Q33" s="99">
        <v>1473</v>
      </c>
      <c r="R33" s="99">
        <v>1473</v>
      </c>
      <c r="S33" s="99">
        <v>1473</v>
      </c>
      <c r="T33" s="99">
        <v>1472</v>
      </c>
      <c r="U33" s="99">
        <v>1472</v>
      </c>
      <c r="V33" s="99">
        <v>1469</v>
      </c>
      <c r="W33" s="99">
        <v>1469</v>
      </c>
      <c r="X33" s="99">
        <v>1469</v>
      </c>
      <c r="Y33" s="99">
        <v>1469</v>
      </c>
      <c r="Z33" s="99">
        <v>1582</v>
      </c>
      <c r="AA33" s="99">
        <v>1582</v>
      </c>
      <c r="AB33" s="99">
        <v>1583</v>
      </c>
      <c r="AC33" s="99">
        <v>1583</v>
      </c>
      <c r="AD33" s="99">
        <v>1582</v>
      </c>
      <c r="AE33" s="99">
        <v>1582</v>
      </c>
      <c r="AF33" s="99">
        <v>1579</v>
      </c>
      <c r="AG33" s="99">
        <v>1579</v>
      </c>
      <c r="AH33" s="99">
        <v>1575</v>
      </c>
      <c r="AI33" s="99">
        <v>1575</v>
      </c>
      <c r="AJ33" s="99">
        <v>1404</v>
      </c>
      <c r="AK33" s="99">
        <v>1184</v>
      </c>
      <c r="AL33" s="99">
        <v>1074</v>
      </c>
      <c r="AM33" s="99">
        <v>964</v>
      </c>
      <c r="AN33" s="99">
        <v>874</v>
      </c>
      <c r="AO33" s="99">
        <v>764</v>
      </c>
      <c r="AP33" s="99">
        <v>679</v>
      </c>
      <c r="AQ33" s="99">
        <v>679</v>
      </c>
      <c r="AR33" s="99">
        <v>679</v>
      </c>
      <c r="AS33" s="99">
        <v>679</v>
      </c>
      <c r="AT33" s="99">
        <v>679</v>
      </c>
      <c r="AU33" s="99">
        <v>679</v>
      </c>
      <c r="AV33" s="99">
        <v>679</v>
      </c>
      <c r="AW33" s="99">
        <v>679</v>
      </c>
      <c r="AX33" s="99">
        <v>679</v>
      </c>
      <c r="AY33" s="99">
        <v>679</v>
      </c>
      <c r="AZ33" s="99">
        <v>679</v>
      </c>
      <c r="BA33" s="99">
        <v>679</v>
      </c>
      <c r="BB33" s="99">
        <v>679</v>
      </c>
      <c r="BC33" s="99">
        <v>679</v>
      </c>
      <c r="BD33" s="99">
        <v>679</v>
      </c>
      <c r="BE33" s="99">
        <v>679</v>
      </c>
      <c r="BF33" s="99">
        <v>754</v>
      </c>
      <c r="BG33" s="99">
        <v>802</v>
      </c>
      <c r="BH33" s="99">
        <v>849</v>
      </c>
      <c r="BI33" s="99">
        <v>864</v>
      </c>
      <c r="BJ33" s="99">
        <v>1004</v>
      </c>
      <c r="BK33" s="99">
        <v>1049</v>
      </c>
      <c r="BL33" s="99">
        <v>1054</v>
      </c>
      <c r="BM33" s="99">
        <v>1054</v>
      </c>
      <c r="BN33" s="99">
        <v>1224</v>
      </c>
      <c r="BO33" s="99">
        <v>1319</v>
      </c>
      <c r="BP33" s="99">
        <v>1444</v>
      </c>
      <c r="BQ33" s="99">
        <v>1542</v>
      </c>
      <c r="BR33" s="99">
        <v>1632</v>
      </c>
      <c r="BS33" s="99">
        <v>1644</v>
      </c>
      <c r="BT33" s="99">
        <v>1644</v>
      </c>
      <c r="BU33" s="99">
        <v>1644</v>
      </c>
      <c r="BV33" s="99">
        <v>1645</v>
      </c>
      <c r="BW33" s="99">
        <v>1693</v>
      </c>
      <c r="BX33" s="99">
        <v>1693</v>
      </c>
      <c r="BY33" s="99">
        <v>1693</v>
      </c>
      <c r="BZ33" s="99">
        <v>1693</v>
      </c>
      <c r="CA33" s="99">
        <v>1693</v>
      </c>
      <c r="CB33" s="99">
        <v>1693</v>
      </c>
      <c r="CC33" s="99">
        <v>1693</v>
      </c>
      <c r="CD33" s="99">
        <v>1693</v>
      </c>
      <c r="CE33" s="99">
        <v>1693</v>
      </c>
      <c r="CF33" s="99">
        <v>1693</v>
      </c>
      <c r="CG33" s="99">
        <v>1693</v>
      </c>
      <c r="CH33" s="99">
        <v>1693</v>
      </c>
      <c r="CI33" s="99">
        <v>1693</v>
      </c>
      <c r="CJ33" s="99">
        <v>1693</v>
      </c>
      <c r="CK33" s="99">
        <v>1693</v>
      </c>
      <c r="CL33" s="99">
        <v>1693</v>
      </c>
      <c r="CM33" s="99">
        <v>1693</v>
      </c>
      <c r="CN33" s="99">
        <v>1693</v>
      </c>
      <c r="CO33" s="99">
        <v>1693</v>
      </c>
      <c r="CP33" s="99">
        <v>1693</v>
      </c>
      <c r="CQ33" s="99">
        <v>1693</v>
      </c>
      <c r="CR33" s="99">
        <v>1693</v>
      </c>
      <c r="CS33" s="99">
        <v>1693</v>
      </c>
      <c r="CT33" s="100"/>
      <c r="CU33" s="100"/>
      <c r="CV33" s="100"/>
      <c r="CW33" s="102"/>
      <c r="CX33" s="103">
        <f t="array" ref="CX33">SUMPRODUCT(B33:CW33*0.25)</f>
        <v>32259.25</v>
      </c>
    </row>
    <row r="34" spans="1:102" ht="30" customHeight="1" thickBot="1" x14ac:dyDescent="0.25">
      <c r="A34" s="75" t="s">
        <v>29</v>
      </c>
      <c r="B34" s="76">
        <f>SUM(B31:B33)</f>
        <v>3966.511</v>
      </c>
      <c r="C34" s="77">
        <f t="shared" ref="C34:BN34" si="5">SUM(C31:C33)</f>
        <v>3901.9070000000002</v>
      </c>
      <c r="D34" s="77">
        <f t="shared" si="5"/>
        <v>3705.8330000000001</v>
      </c>
      <c r="E34" s="77">
        <f t="shared" si="5"/>
        <v>3608.42</v>
      </c>
      <c r="F34" s="77">
        <f t="shared" si="5"/>
        <v>3780.7939999999999</v>
      </c>
      <c r="G34" s="77">
        <f t="shared" si="5"/>
        <v>3778.6170000000002</v>
      </c>
      <c r="H34" s="77">
        <f t="shared" si="5"/>
        <v>3840.5060000000003</v>
      </c>
      <c r="I34" s="77">
        <f t="shared" si="5"/>
        <v>3860.1890000000003</v>
      </c>
      <c r="J34" s="77">
        <f t="shared" si="5"/>
        <v>4507.1639999999998</v>
      </c>
      <c r="K34" s="77">
        <f t="shared" si="5"/>
        <v>4449.4390000000003</v>
      </c>
      <c r="L34" s="77">
        <f t="shared" si="5"/>
        <v>4406.1120000000001</v>
      </c>
      <c r="M34" s="77">
        <f t="shared" si="5"/>
        <v>4335.2280000000001</v>
      </c>
      <c r="N34" s="77">
        <f t="shared" si="5"/>
        <v>4133.7089999999998</v>
      </c>
      <c r="O34" s="77">
        <f t="shared" si="5"/>
        <v>4278.9629999999997</v>
      </c>
      <c r="P34" s="77">
        <f t="shared" si="5"/>
        <v>4209.2569999999996</v>
      </c>
      <c r="Q34" s="77">
        <f t="shared" si="5"/>
        <v>4262.0060000000003</v>
      </c>
      <c r="R34" s="77">
        <f t="shared" si="5"/>
        <v>4042.9030000000002</v>
      </c>
      <c r="S34" s="77">
        <f t="shared" si="5"/>
        <v>3987.9880000000003</v>
      </c>
      <c r="T34" s="77">
        <f t="shared" si="5"/>
        <v>3843.9</v>
      </c>
      <c r="U34" s="77">
        <f t="shared" si="5"/>
        <v>3953.0820000000003</v>
      </c>
      <c r="V34" s="77">
        <f t="shared" si="5"/>
        <v>4360.9690000000001</v>
      </c>
      <c r="W34" s="77">
        <f t="shared" si="5"/>
        <v>4688.9719999999998</v>
      </c>
      <c r="X34" s="77">
        <f t="shared" si="5"/>
        <v>5007.1309999999994</v>
      </c>
      <c r="Y34" s="77">
        <f t="shared" si="5"/>
        <v>4941.6489999999994</v>
      </c>
      <c r="Z34" s="77">
        <f t="shared" si="5"/>
        <v>4548.72</v>
      </c>
      <c r="AA34" s="77">
        <f t="shared" si="5"/>
        <v>4682.0029999999997</v>
      </c>
      <c r="AB34" s="77">
        <f t="shared" si="5"/>
        <v>4843.9160000000002</v>
      </c>
      <c r="AC34" s="77">
        <f t="shared" si="5"/>
        <v>4980.5659999999998</v>
      </c>
      <c r="AD34" s="77">
        <f t="shared" si="5"/>
        <v>5348.24</v>
      </c>
      <c r="AE34" s="77">
        <f t="shared" si="5"/>
        <v>5655.0650000000005</v>
      </c>
      <c r="AF34" s="77">
        <f t="shared" si="5"/>
        <v>6044.9449999999997</v>
      </c>
      <c r="AG34" s="77">
        <f t="shared" si="5"/>
        <v>6362.96</v>
      </c>
      <c r="AH34" s="77">
        <f t="shared" si="5"/>
        <v>6766.5190000000002</v>
      </c>
      <c r="AI34" s="77">
        <f t="shared" si="5"/>
        <v>6948.1239999999998</v>
      </c>
      <c r="AJ34" s="77">
        <f t="shared" si="5"/>
        <v>7311.2579999999998</v>
      </c>
      <c r="AK34" s="77">
        <f t="shared" si="5"/>
        <v>7183.6750000000002</v>
      </c>
      <c r="AL34" s="77">
        <f t="shared" si="5"/>
        <v>7824.2660000000005</v>
      </c>
      <c r="AM34" s="77">
        <f t="shared" si="5"/>
        <v>7527.155999999999</v>
      </c>
      <c r="AN34" s="77">
        <f t="shared" si="5"/>
        <v>7547.1129999999994</v>
      </c>
      <c r="AO34" s="77">
        <f t="shared" si="5"/>
        <v>7491.3469999999998</v>
      </c>
      <c r="AP34" s="77">
        <f t="shared" si="5"/>
        <v>7597.4719999999998</v>
      </c>
      <c r="AQ34" s="77">
        <f t="shared" si="5"/>
        <v>7738.0309999999999</v>
      </c>
      <c r="AR34" s="77">
        <f t="shared" si="5"/>
        <v>7906.0869999999995</v>
      </c>
      <c r="AS34" s="77">
        <f t="shared" si="5"/>
        <v>8095.8739999999998</v>
      </c>
      <c r="AT34" s="77">
        <f t="shared" si="5"/>
        <v>8134.6139999999996</v>
      </c>
      <c r="AU34" s="77">
        <f t="shared" si="5"/>
        <v>8246.5810000000001</v>
      </c>
      <c r="AV34" s="77">
        <f t="shared" si="5"/>
        <v>8325.0370000000003</v>
      </c>
      <c r="AW34" s="77">
        <f t="shared" si="5"/>
        <v>8342.0349999999999</v>
      </c>
      <c r="AX34" s="77">
        <f t="shared" si="5"/>
        <v>8349.7619999999988</v>
      </c>
      <c r="AY34" s="77">
        <f t="shared" si="5"/>
        <v>8338.4589999999989</v>
      </c>
      <c r="AZ34" s="77">
        <f t="shared" si="5"/>
        <v>8290.2219999999998</v>
      </c>
      <c r="BA34" s="77">
        <f t="shared" si="5"/>
        <v>8187.8460000000005</v>
      </c>
      <c r="BB34" s="77">
        <f t="shared" si="5"/>
        <v>8093.3050000000003</v>
      </c>
      <c r="BC34" s="77">
        <f t="shared" si="5"/>
        <v>7947.1390000000001</v>
      </c>
      <c r="BD34" s="77">
        <f t="shared" si="5"/>
        <v>7772.1930000000002</v>
      </c>
      <c r="BE34" s="77">
        <f t="shared" si="5"/>
        <v>7569.9250000000002</v>
      </c>
      <c r="BF34" s="77">
        <f t="shared" si="5"/>
        <v>7441.4129999999996</v>
      </c>
      <c r="BG34" s="77">
        <f t="shared" si="5"/>
        <v>7232.8040000000001</v>
      </c>
      <c r="BH34" s="77">
        <f t="shared" si="5"/>
        <v>6980.0169999999998</v>
      </c>
      <c r="BI34" s="77">
        <f t="shared" si="5"/>
        <v>6739.5540000000001</v>
      </c>
      <c r="BJ34" s="77">
        <f t="shared" si="5"/>
        <v>6866.0159999999996</v>
      </c>
      <c r="BK34" s="77">
        <f t="shared" si="5"/>
        <v>6693.692</v>
      </c>
      <c r="BL34" s="77">
        <f t="shared" si="5"/>
        <v>6600.4769999999999</v>
      </c>
      <c r="BM34" s="77">
        <f t="shared" si="5"/>
        <v>6321.1869999999999</v>
      </c>
      <c r="BN34" s="77">
        <f t="shared" si="5"/>
        <v>6144.4849999999997</v>
      </c>
      <c r="BO34" s="77">
        <f t="shared" ref="BO34:CW34" si="6">SUM(BO31:BO33)</f>
        <v>5958.6589999999997</v>
      </c>
      <c r="BP34" s="77">
        <f t="shared" si="6"/>
        <v>5817.55</v>
      </c>
      <c r="BQ34" s="77">
        <f t="shared" si="6"/>
        <v>6014.63</v>
      </c>
      <c r="BR34" s="77">
        <f t="shared" si="6"/>
        <v>5477.2520000000004</v>
      </c>
      <c r="BS34" s="77">
        <f t="shared" si="6"/>
        <v>5373.8909999999996</v>
      </c>
      <c r="BT34" s="77">
        <f t="shared" si="6"/>
        <v>5427.201</v>
      </c>
      <c r="BU34" s="77">
        <f t="shared" si="6"/>
        <v>5513.0550000000003</v>
      </c>
      <c r="BV34" s="77">
        <f t="shared" si="6"/>
        <v>5393.2470000000003</v>
      </c>
      <c r="BW34" s="77">
        <f t="shared" si="6"/>
        <v>5511.5320000000002</v>
      </c>
      <c r="BX34" s="77">
        <f t="shared" si="6"/>
        <v>5726.8050000000003</v>
      </c>
      <c r="BY34" s="77">
        <f t="shared" si="6"/>
        <v>5854.4719999999998</v>
      </c>
      <c r="BZ34" s="77">
        <f t="shared" si="6"/>
        <v>5912.3239999999996</v>
      </c>
      <c r="CA34" s="77">
        <f t="shared" si="6"/>
        <v>5823.0219999999999</v>
      </c>
      <c r="CB34" s="77">
        <f t="shared" si="6"/>
        <v>5924.6550000000007</v>
      </c>
      <c r="CC34" s="77">
        <f t="shared" si="6"/>
        <v>5922.6190000000006</v>
      </c>
      <c r="CD34" s="77">
        <f t="shared" si="6"/>
        <v>5927.8339999999998</v>
      </c>
      <c r="CE34" s="77">
        <f t="shared" si="6"/>
        <v>5706.4969999999994</v>
      </c>
      <c r="CF34" s="77">
        <f t="shared" si="6"/>
        <v>5528.3739999999998</v>
      </c>
      <c r="CG34" s="77">
        <f t="shared" si="6"/>
        <v>5449.5230000000001</v>
      </c>
      <c r="CH34" s="77">
        <f t="shared" si="6"/>
        <v>5468.3320000000003</v>
      </c>
      <c r="CI34" s="77">
        <f t="shared" si="6"/>
        <v>5416.2359999999999</v>
      </c>
      <c r="CJ34" s="77">
        <f t="shared" si="6"/>
        <v>5323.9009999999998</v>
      </c>
      <c r="CK34" s="77">
        <f t="shared" si="6"/>
        <v>5132.6499999999996</v>
      </c>
      <c r="CL34" s="77">
        <f t="shared" si="6"/>
        <v>4909.12</v>
      </c>
      <c r="CM34" s="77">
        <f t="shared" si="6"/>
        <v>4799.3209999999999</v>
      </c>
      <c r="CN34" s="77">
        <f t="shared" si="6"/>
        <v>4751.6710000000003</v>
      </c>
      <c r="CO34" s="77">
        <f t="shared" si="6"/>
        <v>4617.7330000000002</v>
      </c>
      <c r="CP34" s="77">
        <f t="shared" si="6"/>
        <v>4368.9040000000005</v>
      </c>
      <c r="CQ34" s="77">
        <f t="shared" si="6"/>
        <v>4258.924</v>
      </c>
      <c r="CR34" s="77">
        <f t="shared" si="6"/>
        <v>4226.9859999999999</v>
      </c>
      <c r="CS34" s="77">
        <f t="shared" si="6"/>
        <v>4131.3729999999996</v>
      </c>
      <c r="CT34" s="78">
        <f t="shared" si="6"/>
        <v>0</v>
      </c>
      <c r="CU34" s="78">
        <f t="shared" si="6"/>
        <v>0</v>
      </c>
      <c r="CV34" s="78">
        <f t="shared" si="6"/>
        <v>0</v>
      </c>
      <c r="CW34" s="79">
        <f t="shared" si="6"/>
        <v>0</v>
      </c>
      <c r="CX34" s="80">
        <f>SUM(CX31:CX33)</f>
        <v>139134.91049999997</v>
      </c>
    </row>
    <row r="35" spans="1:102" ht="18" customHeight="1" thickBot="1" x14ac:dyDescent="0.25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25">
      <c r="A36" s="47" t="s">
        <v>30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4.95" customHeight="1" x14ac:dyDescent="0.2">
      <c r="A37" s="86" t="s">
        <v>31</v>
      </c>
      <c r="B37" s="114">
        <v>140</v>
      </c>
      <c r="C37" s="115">
        <v>140</v>
      </c>
      <c r="D37" s="115">
        <v>140</v>
      </c>
      <c r="E37" s="115">
        <v>140</v>
      </c>
      <c r="F37" s="115">
        <v>146</v>
      </c>
      <c r="G37" s="115">
        <v>146</v>
      </c>
      <c r="H37" s="115">
        <v>146</v>
      </c>
      <c r="I37" s="115">
        <v>146</v>
      </c>
      <c r="J37" s="115">
        <v>151</v>
      </c>
      <c r="K37" s="115">
        <v>151</v>
      </c>
      <c r="L37" s="115">
        <v>151</v>
      </c>
      <c r="M37" s="115">
        <v>151</v>
      </c>
      <c r="N37" s="115">
        <v>164</v>
      </c>
      <c r="O37" s="115">
        <v>164</v>
      </c>
      <c r="P37" s="115">
        <v>164</v>
      </c>
      <c r="Q37" s="115">
        <v>164</v>
      </c>
      <c r="R37" s="115">
        <v>164</v>
      </c>
      <c r="S37" s="115">
        <v>164</v>
      </c>
      <c r="T37" s="115">
        <v>164</v>
      </c>
      <c r="U37" s="115">
        <v>164</v>
      </c>
      <c r="V37" s="115">
        <v>171</v>
      </c>
      <c r="W37" s="115">
        <v>171</v>
      </c>
      <c r="X37" s="115">
        <v>171</v>
      </c>
      <c r="Y37" s="115">
        <v>171</v>
      </c>
      <c r="Z37" s="115">
        <v>217</v>
      </c>
      <c r="AA37" s="115">
        <v>217</v>
      </c>
      <c r="AB37" s="115">
        <v>217</v>
      </c>
      <c r="AC37" s="115">
        <v>217</v>
      </c>
      <c r="AD37" s="115">
        <v>175</v>
      </c>
      <c r="AE37" s="115">
        <v>175</v>
      </c>
      <c r="AF37" s="115">
        <v>175</v>
      </c>
      <c r="AG37" s="115">
        <v>175</v>
      </c>
      <c r="AH37" s="115">
        <v>5</v>
      </c>
      <c r="AI37" s="115">
        <v>5</v>
      </c>
      <c r="AJ37" s="115">
        <v>5</v>
      </c>
      <c r="AK37" s="115">
        <v>5</v>
      </c>
      <c r="AL37" s="115">
        <v>2</v>
      </c>
      <c r="AM37" s="115">
        <v>2</v>
      </c>
      <c r="AN37" s="115">
        <v>2</v>
      </c>
      <c r="AO37" s="115">
        <v>2</v>
      </c>
      <c r="AP37" s="115">
        <v>2</v>
      </c>
      <c r="AQ37" s="115">
        <v>2</v>
      </c>
      <c r="AR37" s="115">
        <v>2</v>
      </c>
      <c r="AS37" s="115">
        <v>2</v>
      </c>
      <c r="AT37" s="115"/>
      <c r="AU37" s="115"/>
      <c r="AV37" s="115"/>
      <c r="AW37" s="115"/>
      <c r="AX37" s="115"/>
      <c r="AY37" s="115"/>
      <c r="AZ37" s="115"/>
      <c r="BA37" s="115"/>
      <c r="BB37" s="115"/>
      <c r="BC37" s="115"/>
      <c r="BD37" s="115"/>
      <c r="BE37" s="115"/>
      <c r="BF37" s="115"/>
      <c r="BG37" s="115"/>
      <c r="BH37" s="115"/>
      <c r="BI37" s="115"/>
      <c r="BJ37" s="115">
        <v>5</v>
      </c>
      <c r="BK37" s="115">
        <v>5</v>
      </c>
      <c r="BL37" s="115">
        <v>5</v>
      </c>
      <c r="BM37" s="115">
        <v>5</v>
      </c>
      <c r="BN37" s="115">
        <v>79</v>
      </c>
      <c r="BO37" s="115">
        <v>79</v>
      </c>
      <c r="BP37" s="115">
        <v>79</v>
      </c>
      <c r="BQ37" s="115">
        <v>79</v>
      </c>
      <c r="BR37" s="115">
        <v>159</v>
      </c>
      <c r="BS37" s="115">
        <v>159</v>
      </c>
      <c r="BT37" s="115">
        <v>159</v>
      </c>
      <c r="BU37" s="115">
        <v>159</v>
      </c>
      <c r="BV37" s="115">
        <v>146</v>
      </c>
      <c r="BW37" s="115">
        <v>146</v>
      </c>
      <c r="BX37" s="115">
        <v>146</v>
      </c>
      <c r="BY37" s="115">
        <v>146</v>
      </c>
      <c r="BZ37" s="115">
        <v>131</v>
      </c>
      <c r="CA37" s="115">
        <v>131</v>
      </c>
      <c r="CB37" s="115">
        <v>131</v>
      </c>
      <c r="CC37" s="115">
        <v>131</v>
      </c>
      <c r="CD37" s="115">
        <v>156</v>
      </c>
      <c r="CE37" s="115">
        <v>156</v>
      </c>
      <c r="CF37" s="115">
        <v>156</v>
      </c>
      <c r="CG37" s="115">
        <v>156</v>
      </c>
      <c r="CH37" s="115">
        <v>239</v>
      </c>
      <c r="CI37" s="115">
        <v>239</v>
      </c>
      <c r="CJ37" s="115">
        <v>239</v>
      </c>
      <c r="CK37" s="115">
        <v>239</v>
      </c>
      <c r="CL37" s="115">
        <v>227</v>
      </c>
      <c r="CM37" s="115">
        <v>227</v>
      </c>
      <c r="CN37" s="115">
        <v>227</v>
      </c>
      <c r="CO37" s="115">
        <v>227</v>
      </c>
      <c r="CP37" s="115">
        <v>178</v>
      </c>
      <c r="CQ37" s="115">
        <v>178</v>
      </c>
      <c r="CR37" s="115">
        <v>178</v>
      </c>
      <c r="CS37" s="115">
        <v>178</v>
      </c>
      <c r="CT37" s="116"/>
      <c r="CU37" s="116"/>
      <c r="CV37" s="116"/>
      <c r="CW37" s="117"/>
      <c r="CX37" s="91">
        <f t="array" ref="CX37">SUMPRODUCT(B37:CW37*0.25)</f>
        <v>2657</v>
      </c>
    </row>
    <row r="38" spans="1:102" ht="24.95" customHeight="1" x14ac:dyDescent="0.2">
      <c r="A38" s="118" t="s">
        <v>32</v>
      </c>
      <c r="B38" s="119">
        <v>69</v>
      </c>
      <c r="C38" s="120">
        <v>69</v>
      </c>
      <c r="D38" s="120">
        <v>69</v>
      </c>
      <c r="E38" s="120">
        <v>69</v>
      </c>
      <c r="F38" s="120">
        <v>73</v>
      </c>
      <c r="G38" s="120">
        <v>73</v>
      </c>
      <c r="H38" s="120">
        <v>73</v>
      </c>
      <c r="I38" s="120">
        <v>73</v>
      </c>
      <c r="J38" s="120">
        <v>73</v>
      </c>
      <c r="K38" s="120">
        <v>73</v>
      </c>
      <c r="L38" s="120">
        <v>73</v>
      </c>
      <c r="M38" s="120">
        <v>73</v>
      </c>
      <c r="N38" s="120">
        <v>73</v>
      </c>
      <c r="O38" s="120">
        <v>73</v>
      </c>
      <c r="P38" s="120">
        <v>73</v>
      </c>
      <c r="Q38" s="120">
        <v>73</v>
      </c>
      <c r="R38" s="120">
        <v>73</v>
      </c>
      <c r="S38" s="120">
        <v>73</v>
      </c>
      <c r="T38" s="120">
        <v>73</v>
      </c>
      <c r="U38" s="120">
        <v>73</v>
      </c>
      <c r="V38" s="120">
        <v>38</v>
      </c>
      <c r="W38" s="120">
        <v>38</v>
      </c>
      <c r="X38" s="120">
        <v>38</v>
      </c>
      <c r="Y38" s="120">
        <v>38</v>
      </c>
      <c r="Z38" s="120"/>
      <c r="AA38" s="120"/>
      <c r="AB38" s="120"/>
      <c r="AC38" s="120"/>
      <c r="AD38" s="120"/>
      <c r="AE38" s="120"/>
      <c r="AF38" s="120"/>
      <c r="AG38" s="120"/>
      <c r="AH38" s="120"/>
      <c r="AI38" s="120"/>
      <c r="AJ38" s="120"/>
      <c r="AK38" s="120"/>
      <c r="AL38" s="120"/>
      <c r="AM38" s="120"/>
      <c r="AN38" s="120"/>
      <c r="AO38" s="120"/>
      <c r="AP38" s="120"/>
      <c r="AQ38" s="120"/>
      <c r="AR38" s="120"/>
      <c r="AS38" s="120"/>
      <c r="AT38" s="120"/>
      <c r="AU38" s="120"/>
      <c r="AV38" s="120"/>
      <c r="AW38" s="120"/>
      <c r="AX38" s="120"/>
      <c r="AY38" s="120"/>
      <c r="AZ38" s="120"/>
      <c r="BA38" s="120"/>
      <c r="BB38" s="120"/>
      <c r="BC38" s="120"/>
      <c r="BD38" s="120"/>
      <c r="BE38" s="120"/>
      <c r="BF38" s="120"/>
      <c r="BG38" s="120"/>
      <c r="BH38" s="120"/>
      <c r="BI38" s="120"/>
      <c r="BJ38" s="120"/>
      <c r="BK38" s="120"/>
      <c r="BL38" s="120"/>
      <c r="BM38" s="120"/>
      <c r="BN38" s="120"/>
      <c r="BO38" s="120"/>
      <c r="BP38" s="120"/>
      <c r="BQ38" s="120"/>
      <c r="BR38" s="120">
        <v>23</v>
      </c>
      <c r="BS38" s="120">
        <v>23</v>
      </c>
      <c r="BT38" s="120">
        <v>23</v>
      </c>
      <c r="BU38" s="120">
        <v>23</v>
      </c>
      <c r="BV38" s="120"/>
      <c r="BW38" s="120"/>
      <c r="BX38" s="120"/>
      <c r="BY38" s="120"/>
      <c r="BZ38" s="120"/>
      <c r="CA38" s="120"/>
      <c r="CB38" s="120"/>
      <c r="CC38" s="120"/>
      <c r="CD38" s="120">
        <v>6</v>
      </c>
      <c r="CE38" s="120">
        <v>6</v>
      </c>
      <c r="CF38" s="120">
        <v>6</v>
      </c>
      <c r="CG38" s="120">
        <v>6</v>
      </c>
      <c r="CH38" s="120">
        <v>46</v>
      </c>
      <c r="CI38" s="120">
        <v>46</v>
      </c>
      <c r="CJ38" s="120">
        <v>46</v>
      </c>
      <c r="CK38" s="120">
        <v>46</v>
      </c>
      <c r="CL38" s="120">
        <v>25</v>
      </c>
      <c r="CM38" s="120">
        <v>25</v>
      </c>
      <c r="CN38" s="120">
        <v>25</v>
      </c>
      <c r="CO38" s="120">
        <v>25</v>
      </c>
      <c r="CP38" s="120">
        <v>8</v>
      </c>
      <c r="CQ38" s="120">
        <v>8</v>
      </c>
      <c r="CR38" s="120">
        <v>8</v>
      </c>
      <c r="CS38" s="120">
        <v>8</v>
      </c>
      <c r="CT38" s="120"/>
      <c r="CU38" s="120"/>
      <c r="CV38" s="120"/>
      <c r="CW38" s="121"/>
      <c r="CX38" s="97">
        <f t="array" ref="CX38">SUMPRODUCT(B38:CW38*0.25)</f>
        <v>507</v>
      </c>
    </row>
    <row r="39" spans="1:102" ht="24.95" customHeight="1" x14ac:dyDescent="0.2">
      <c r="A39" s="118" t="s">
        <v>33</v>
      </c>
      <c r="B39" s="119">
        <v>819.4</v>
      </c>
      <c r="C39" s="120">
        <v>893.8</v>
      </c>
      <c r="D39" s="120">
        <v>1049.5999999999999</v>
      </c>
      <c r="E39" s="120">
        <v>1117.2</v>
      </c>
      <c r="F39" s="120">
        <v>1124.9000000000001</v>
      </c>
      <c r="G39" s="120">
        <v>1111.3</v>
      </c>
      <c r="H39" s="120">
        <v>1069.7</v>
      </c>
      <c r="I39" s="120">
        <v>1059.5999999999999</v>
      </c>
      <c r="J39" s="120">
        <v>69.900000000000006</v>
      </c>
      <c r="K39" s="120">
        <v>97.1</v>
      </c>
      <c r="L39" s="120">
        <v>151</v>
      </c>
      <c r="M39" s="120">
        <v>176.9</v>
      </c>
      <c r="N39" s="120">
        <v>387.2</v>
      </c>
      <c r="O39" s="120">
        <v>211.4</v>
      </c>
      <c r="P39" s="120">
        <v>261.5</v>
      </c>
      <c r="Q39" s="120">
        <v>237</v>
      </c>
      <c r="R39" s="120">
        <v>481.6</v>
      </c>
      <c r="S39" s="120">
        <v>557.70000000000005</v>
      </c>
      <c r="T39" s="120">
        <v>758.1</v>
      </c>
      <c r="U39" s="120">
        <v>705.5</v>
      </c>
      <c r="V39" s="120">
        <v>418.1</v>
      </c>
      <c r="W39" s="120">
        <v>148.9</v>
      </c>
      <c r="X39" s="120"/>
      <c r="Y39" s="120">
        <v>94.2</v>
      </c>
      <c r="Z39" s="120">
        <v>700</v>
      </c>
      <c r="AA39" s="120">
        <v>700</v>
      </c>
      <c r="AB39" s="120">
        <v>673.1</v>
      </c>
      <c r="AC39" s="120">
        <v>681.8</v>
      </c>
      <c r="AD39" s="120">
        <v>513.1</v>
      </c>
      <c r="AE39" s="120">
        <v>330.3</v>
      </c>
      <c r="AF39" s="120">
        <v>17.899999999999999</v>
      </c>
      <c r="AG39" s="120"/>
      <c r="AH39" s="120">
        <v>116.2</v>
      </c>
      <c r="AI39" s="120"/>
      <c r="AJ39" s="120"/>
      <c r="AK39" s="120"/>
      <c r="AL39" s="120"/>
      <c r="AM39" s="120"/>
      <c r="AN39" s="120"/>
      <c r="AO39" s="120"/>
      <c r="AP39" s="120"/>
      <c r="AQ39" s="120"/>
      <c r="AR39" s="120"/>
      <c r="AS39" s="120"/>
      <c r="AT39" s="120"/>
      <c r="AU39" s="120"/>
      <c r="AV39" s="120"/>
      <c r="AW39" s="120"/>
      <c r="AX39" s="120"/>
      <c r="AY39" s="120"/>
      <c r="AZ39" s="120"/>
      <c r="BA39" s="120"/>
      <c r="BB39" s="120"/>
      <c r="BC39" s="120"/>
      <c r="BD39" s="120"/>
      <c r="BE39" s="120"/>
      <c r="BF39" s="120"/>
      <c r="BG39" s="120"/>
      <c r="BH39" s="120"/>
      <c r="BI39" s="120"/>
      <c r="BJ39" s="120"/>
      <c r="BK39" s="120"/>
      <c r="BL39" s="120"/>
      <c r="BM39" s="120"/>
      <c r="BN39" s="120">
        <v>165.8</v>
      </c>
      <c r="BO39" s="120">
        <v>378.2</v>
      </c>
      <c r="BP39" s="120">
        <v>517.4</v>
      </c>
      <c r="BQ39" s="120">
        <v>364.3</v>
      </c>
      <c r="BR39" s="120">
        <v>790.2</v>
      </c>
      <c r="BS39" s="120">
        <v>900</v>
      </c>
      <c r="BT39" s="120">
        <v>900</v>
      </c>
      <c r="BU39" s="120">
        <v>900</v>
      </c>
      <c r="BV39" s="120">
        <v>1152</v>
      </c>
      <c r="BW39" s="120">
        <v>1114.5999999999999</v>
      </c>
      <c r="BX39" s="120">
        <v>1001.3</v>
      </c>
      <c r="BY39" s="120">
        <v>915.3</v>
      </c>
      <c r="BZ39" s="120">
        <v>926.9</v>
      </c>
      <c r="CA39" s="120">
        <v>1070.7</v>
      </c>
      <c r="CB39" s="120">
        <v>913.6</v>
      </c>
      <c r="CC39" s="120">
        <v>834.2</v>
      </c>
      <c r="CD39" s="120">
        <v>668.6</v>
      </c>
      <c r="CE39" s="120">
        <v>781.6</v>
      </c>
      <c r="CF39" s="120">
        <v>841.7</v>
      </c>
      <c r="CG39" s="120">
        <v>791</v>
      </c>
      <c r="CH39" s="120">
        <v>445</v>
      </c>
      <c r="CI39" s="120">
        <v>387.2</v>
      </c>
      <c r="CJ39" s="120">
        <v>327.9</v>
      </c>
      <c r="CK39" s="120">
        <v>435</v>
      </c>
      <c r="CL39" s="120">
        <v>503.5</v>
      </c>
      <c r="CM39" s="120">
        <v>463.6</v>
      </c>
      <c r="CN39" s="120">
        <v>421</v>
      </c>
      <c r="CO39" s="120">
        <v>467.2</v>
      </c>
      <c r="CP39" s="120">
        <v>813.5</v>
      </c>
      <c r="CQ39" s="120">
        <v>818.5</v>
      </c>
      <c r="CR39" s="120">
        <v>796.3</v>
      </c>
      <c r="CS39" s="120">
        <v>850.5</v>
      </c>
      <c r="CT39" s="122"/>
      <c r="CU39" s="122"/>
      <c r="CV39" s="122"/>
      <c r="CW39" s="121"/>
      <c r="CX39" s="97">
        <f t="array" ref="CX39">SUMPRODUCT(B39:CW39*0.25)</f>
        <v>9847.65</v>
      </c>
    </row>
    <row r="40" spans="1:102" ht="24.95" customHeight="1" x14ac:dyDescent="0.2">
      <c r="A40" s="118" t="s">
        <v>34</v>
      </c>
      <c r="B40" s="119">
        <v>50</v>
      </c>
      <c r="C40" s="120">
        <v>50</v>
      </c>
      <c r="D40" s="120">
        <v>50</v>
      </c>
      <c r="E40" s="120">
        <v>50</v>
      </c>
      <c r="F40" s="120">
        <v>50</v>
      </c>
      <c r="G40" s="120">
        <v>50</v>
      </c>
      <c r="H40" s="120">
        <v>50</v>
      </c>
      <c r="I40" s="120">
        <v>50</v>
      </c>
      <c r="J40" s="120">
        <v>50</v>
      </c>
      <c r="K40" s="120">
        <v>50</v>
      </c>
      <c r="L40" s="120">
        <v>50</v>
      </c>
      <c r="M40" s="120">
        <v>50</v>
      </c>
      <c r="N40" s="120">
        <v>50</v>
      </c>
      <c r="O40" s="120">
        <v>50</v>
      </c>
      <c r="P40" s="120">
        <v>50</v>
      </c>
      <c r="Q40" s="120">
        <v>50</v>
      </c>
      <c r="R40" s="120">
        <v>50</v>
      </c>
      <c r="S40" s="120">
        <v>50</v>
      </c>
      <c r="T40" s="120">
        <v>50</v>
      </c>
      <c r="U40" s="120">
        <v>50</v>
      </c>
      <c r="V40" s="120">
        <v>50</v>
      </c>
      <c r="W40" s="120">
        <v>50</v>
      </c>
      <c r="X40" s="120">
        <v>50</v>
      </c>
      <c r="Y40" s="120">
        <v>50</v>
      </c>
      <c r="Z40" s="120">
        <v>50</v>
      </c>
      <c r="AA40" s="120">
        <v>50</v>
      </c>
      <c r="AB40" s="120">
        <v>50</v>
      </c>
      <c r="AC40" s="120">
        <v>50</v>
      </c>
      <c r="AD40" s="120">
        <v>50</v>
      </c>
      <c r="AE40" s="120">
        <v>50</v>
      </c>
      <c r="AF40" s="120">
        <v>50</v>
      </c>
      <c r="AG40" s="120">
        <v>50</v>
      </c>
      <c r="AH40" s="120">
        <v>50</v>
      </c>
      <c r="AI40" s="120">
        <v>50</v>
      </c>
      <c r="AJ40" s="120">
        <v>50</v>
      </c>
      <c r="AK40" s="120">
        <v>50</v>
      </c>
      <c r="AL40" s="120">
        <v>50</v>
      </c>
      <c r="AM40" s="120">
        <v>50</v>
      </c>
      <c r="AN40" s="120">
        <v>50</v>
      </c>
      <c r="AO40" s="120">
        <v>50</v>
      </c>
      <c r="AP40" s="120">
        <v>50</v>
      </c>
      <c r="AQ40" s="120">
        <v>50</v>
      </c>
      <c r="AR40" s="120">
        <v>50</v>
      </c>
      <c r="AS40" s="120">
        <v>50</v>
      </c>
      <c r="AT40" s="120">
        <v>50</v>
      </c>
      <c r="AU40" s="120">
        <v>50</v>
      </c>
      <c r="AV40" s="120">
        <v>50</v>
      </c>
      <c r="AW40" s="120">
        <v>50</v>
      </c>
      <c r="AX40" s="120">
        <v>50</v>
      </c>
      <c r="AY40" s="120">
        <v>50</v>
      </c>
      <c r="AZ40" s="120">
        <v>50</v>
      </c>
      <c r="BA40" s="120">
        <v>50</v>
      </c>
      <c r="BB40" s="120">
        <v>50</v>
      </c>
      <c r="BC40" s="120">
        <v>50</v>
      </c>
      <c r="BD40" s="120">
        <v>50</v>
      </c>
      <c r="BE40" s="120">
        <v>50</v>
      </c>
      <c r="BF40" s="120">
        <v>50</v>
      </c>
      <c r="BG40" s="120">
        <v>50</v>
      </c>
      <c r="BH40" s="120">
        <v>50</v>
      </c>
      <c r="BI40" s="120">
        <v>50</v>
      </c>
      <c r="BJ40" s="120">
        <v>50</v>
      </c>
      <c r="BK40" s="120">
        <v>50</v>
      </c>
      <c r="BL40" s="120">
        <v>50</v>
      </c>
      <c r="BM40" s="120">
        <v>50</v>
      </c>
      <c r="BN40" s="120">
        <v>50</v>
      </c>
      <c r="BO40" s="120">
        <v>50</v>
      </c>
      <c r="BP40" s="120">
        <v>50</v>
      </c>
      <c r="BQ40" s="120">
        <v>50</v>
      </c>
      <c r="BR40" s="120">
        <v>50</v>
      </c>
      <c r="BS40" s="120">
        <v>50</v>
      </c>
      <c r="BT40" s="120">
        <v>50</v>
      </c>
      <c r="BU40" s="120">
        <v>50</v>
      </c>
      <c r="BV40" s="120">
        <v>50</v>
      </c>
      <c r="BW40" s="120">
        <v>50</v>
      </c>
      <c r="BX40" s="120">
        <v>50</v>
      </c>
      <c r="BY40" s="120">
        <v>50</v>
      </c>
      <c r="BZ40" s="120">
        <v>50</v>
      </c>
      <c r="CA40" s="120">
        <v>50</v>
      </c>
      <c r="CB40" s="120">
        <v>50</v>
      </c>
      <c r="CC40" s="120">
        <v>50</v>
      </c>
      <c r="CD40" s="120">
        <v>50</v>
      </c>
      <c r="CE40" s="120">
        <v>50</v>
      </c>
      <c r="CF40" s="120">
        <v>50</v>
      </c>
      <c r="CG40" s="120">
        <v>50</v>
      </c>
      <c r="CH40" s="120">
        <v>50</v>
      </c>
      <c r="CI40" s="120">
        <v>50</v>
      </c>
      <c r="CJ40" s="120">
        <v>50</v>
      </c>
      <c r="CK40" s="120">
        <v>50</v>
      </c>
      <c r="CL40" s="120">
        <v>50</v>
      </c>
      <c r="CM40" s="120">
        <v>50</v>
      </c>
      <c r="CN40" s="120">
        <v>50</v>
      </c>
      <c r="CO40" s="120">
        <v>50</v>
      </c>
      <c r="CP40" s="120">
        <v>50</v>
      </c>
      <c r="CQ40" s="120">
        <v>50</v>
      </c>
      <c r="CR40" s="120">
        <v>50</v>
      </c>
      <c r="CS40" s="120">
        <v>50</v>
      </c>
      <c r="CT40" s="122"/>
      <c r="CU40" s="122"/>
      <c r="CV40" s="122"/>
      <c r="CW40" s="121"/>
      <c r="CX40" s="97">
        <f t="array" ref="CX40">SUMPRODUCT(B40:CW40*0.25)</f>
        <v>1200</v>
      </c>
    </row>
    <row r="41" spans="1:102" ht="24.95" customHeight="1" x14ac:dyDescent="0.2">
      <c r="A41" s="118" t="s">
        <v>35</v>
      </c>
      <c r="B41" s="119">
        <v>500</v>
      </c>
      <c r="C41" s="120">
        <v>500</v>
      </c>
      <c r="D41" s="120">
        <v>500</v>
      </c>
      <c r="E41" s="120">
        <v>500</v>
      </c>
      <c r="F41" s="120">
        <v>247.3</v>
      </c>
      <c r="G41" s="120">
        <v>247.3</v>
      </c>
      <c r="H41" s="120">
        <v>247.3</v>
      </c>
      <c r="I41" s="120">
        <v>247.3</v>
      </c>
      <c r="J41" s="120">
        <v>500</v>
      </c>
      <c r="K41" s="120">
        <v>500</v>
      </c>
      <c r="L41" s="120">
        <v>500</v>
      </c>
      <c r="M41" s="120">
        <v>500</v>
      </c>
      <c r="N41" s="120">
        <v>500</v>
      </c>
      <c r="O41" s="120">
        <v>500</v>
      </c>
      <c r="P41" s="120">
        <v>500</v>
      </c>
      <c r="Q41" s="120">
        <v>500</v>
      </c>
      <c r="R41" s="120">
        <v>500</v>
      </c>
      <c r="S41" s="120">
        <v>500</v>
      </c>
      <c r="T41" s="120">
        <v>500</v>
      </c>
      <c r="U41" s="120">
        <v>500</v>
      </c>
      <c r="V41" s="120">
        <v>500</v>
      </c>
      <c r="W41" s="120">
        <v>500</v>
      </c>
      <c r="X41" s="120">
        <v>500</v>
      </c>
      <c r="Y41" s="120">
        <v>500</v>
      </c>
      <c r="Z41" s="120">
        <v>500</v>
      </c>
      <c r="AA41" s="120">
        <v>500</v>
      </c>
      <c r="AB41" s="120">
        <v>500</v>
      </c>
      <c r="AC41" s="120">
        <v>500</v>
      </c>
      <c r="AD41" s="120">
        <v>500</v>
      </c>
      <c r="AE41" s="120">
        <v>500</v>
      </c>
      <c r="AF41" s="120">
        <v>500</v>
      </c>
      <c r="AG41" s="120">
        <v>500</v>
      </c>
      <c r="AH41" s="120"/>
      <c r="AI41" s="120"/>
      <c r="AJ41" s="120"/>
      <c r="AK41" s="120"/>
      <c r="AL41" s="120"/>
      <c r="AM41" s="120"/>
      <c r="AN41" s="120"/>
      <c r="AO41" s="120"/>
      <c r="AP41" s="120"/>
      <c r="AQ41" s="120"/>
      <c r="AR41" s="120"/>
      <c r="AS41" s="120"/>
      <c r="AT41" s="120"/>
      <c r="AU41" s="120"/>
      <c r="AV41" s="120"/>
      <c r="AW41" s="120"/>
      <c r="AX41" s="120"/>
      <c r="AY41" s="120"/>
      <c r="AZ41" s="120"/>
      <c r="BA41" s="120"/>
      <c r="BB41" s="120"/>
      <c r="BC41" s="120"/>
      <c r="BD41" s="120"/>
      <c r="BE41" s="120"/>
      <c r="BF41" s="120">
        <v>470.3</v>
      </c>
      <c r="BG41" s="120">
        <v>470.3</v>
      </c>
      <c r="BH41" s="120">
        <v>470.3</v>
      </c>
      <c r="BI41" s="120">
        <v>470.3</v>
      </c>
      <c r="BJ41" s="120">
        <v>500</v>
      </c>
      <c r="BK41" s="120">
        <v>500</v>
      </c>
      <c r="BL41" s="120">
        <v>500</v>
      </c>
      <c r="BM41" s="120">
        <v>500</v>
      </c>
      <c r="BN41" s="120">
        <v>500</v>
      </c>
      <c r="BO41" s="120">
        <v>500</v>
      </c>
      <c r="BP41" s="120">
        <v>500</v>
      </c>
      <c r="BQ41" s="120">
        <v>500</v>
      </c>
      <c r="BR41" s="120">
        <v>500</v>
      </c>
      <c r="BS41" s="120">
        <v>500</v>
      </c>
      <c r="BT41" s="120">
        <v>500</v>
      </c>
      <c r="BU41" s="120">
        <v>500</v>
      </c>
      <c r="BV41" s="120">
        <v>500</v>
      </c>
      <c r="BW41" s="120">
        <v>500</v>
      </c>
      <c r="BX41" s="120">
        <v>500</v>
      </c>
      <c r="BY41" s="120">
        <v>500</v>
      </c>
      <c r="BZ41" s="120">
        <v>500</v>
      </c>
      <c r="CA41" s="120">
        <v>500</v>
      </c>
      <c r="CB41" s="120">
        <v>500</v>
      </c>
      <c r="CC41" s="120">
        <v>500</v>
      </c>
      <c r="CD41" s="120">
        <v>500</v>
      </c>
      <c r="CE41" s="120">
        <v>500</v>
      </c>
      <c r="CF41" s="120">
        <v>500</v>
      </c>
      <c r="CG41" s="120">
        <v>500</v>
      </c>
      <c r="CH41" s="120">
        <v>500</v>
      </c>
      <c r="CI41" s="120">
        <v>500</v>
      </c>
      <c r="CJ41" s="120">
        <v>500</v>
      </c>
      <c r="CK41" s="120">
        <v>500</v>
      </c>
      <c r="CL41" s="120">
        <v>500</v>
      </c>
      <c r="CM41" s="120">
        <v>500</v>
      </c>
      <c r="CN41" s="120">
        <v>500</v>
      </c>
      <c r="CO41" s="120">
        <v>500</v>
      </c>
      <c r="CP41" s="120">
        <v>500</v>
      </c>
      <c r="CQ41" s="120">
        <v>500</v>
      </c>
      <c r="CR41" s="120">
        <v>500</v>
      </c>
      <c r="CS41" s="120">
        <v>500</v>
      </c>
      <c r="CT41" s="122"/>
      <c r="CU41" s="122"/>
      <c r="CV41" s="122"/>
      <c r="CW41" s="121"/>
      <c r="CX41" s="97">
        <f t="array" ref="CX41">SUMPRODUCT(B41:CW41*0.25)</f>
        <v>8717.5999999999985</v>
      </c>
    </row>
    <row r="42" spans="1:102" ht="30" customHeight="1" thickBot="1" x14ac:dyDescent="0.25">
      <c r="A42" s="105" t="s">
        <v>36</v>
      </c>
      <c r="B42" s="106">
        <f>SUM(B37:B41)</f>
        <v>1578.4</v>
      </c>
      <c r="C42" s="107">
        <f t="shared" ref="C42:BN42" si="7">SUM(C37:C41)</f>
        <v>1652.8</v>
      </c>
      <c r="D42" s="107">
        <f t="shared" si="7"/>
        <v>1808.6</v>
      </c>
      <c r="E42" s="107">
        <f t="shared" si="7"/>
        <v>1876.2</v>
      </c>
      <c r="F42" s="107">
        <f t="shared" si="7"/>
        <v>1641.2</v>
      </c>
      <c r="G42" s="107">
        <f t="shared" si="7"/>
        <v>1627.6</v>
      </c>
      <c r="H42" s="107">
        <f t="shared" si="7"/>
        <v>1586</v>
      </c>
      <c r="I42" s="107">
        <f t="shared" si="7"/>
        <v>1575.8999999999999</v>
      </c>
      <c r="J42" s="107">
        <f t="shared" si="7"/>
        <v>843.9</v>
      </c>
      <c r="K42" s="107">
        <f t="shared" si="7"/>
        <v>871.1</v>
      </c>
      <c r="L42" s="107">
        <f t="shared" si="7"/>
        <v>925</v>
      </c>
      <c r="M42" s="107">
        <f t="shared" si="7"/>
        <v>950.9</v>
      </c>
      <c r="N42" s="107">
        <f t="shared" si="7"/>
        <v>1174.2</v>
      </c>
      <c r="O42" s="107">
        <f t="shared" si="7"/>
        <v>998.4</v>
      </c>
      <c r="P42" s="107">
        <f t="shared" si="7"/>
        <v>1048.5</v>
      </c>
      <c r="Q42" s="107">
        <f t="shared" si="7"/>
        <v>1024</v>
      </c>
      <c r="R42" s="107">
        <f t="shared" si="7"/>
        <v>1268.5999999999999</v>
      </c>
      <c r="S42" s="107">
        <f t="shared" si="7"/>
        <v>1344.7</v>
      </c>
      <c r="T42" s="107">
        <f t="shared" si="7"/>
        <v>1545.1</v>
      </c>
      <c r="U42" s="107">
        <f t="shared" si="7"/>
        <v>1492.5</v>
      </c>
      <c r="V42" s="107">
        <f t="shared" si="7"/>
        <v>1177.0999999999999</v>
      </c>
      <c r="W42" s="107">
        <f t="shared" si="7"/>
        <v>907.9</v>
      </c>
      <c r="X42" s="107">
        <f t="shared" si="7"/>
        <v>759</v>
      </c>
      <c r="Y42" s="107">
        <f t="shared" si="7"/>
        <v>853.2</v>
      </c>
      <c r="Z42" s="107">
        <f t="shared" si="7"/>
        <v>1467</v>
      </c>
      <c r="AA42" s="107">
        <f t="shared" si="7"/>
        <v>1467</v>
      </c>
      <c r="AB42" s="107">
        <f t="shared" si="7"/>
        <v>1440.1</v>
      </c>
      <c r="AC42" s="107">
        <f t="shared" si="7"/>
        <v>1448.8</v>
      </c>
      <c r="AD42" s="107">
        <f t="shared" si="7"/>
        <v>1238.0999999999999</v>
      </c>
      <c r="AE42" s="107">
        <f t="shared" si="7"/>
        <v>1055.3</v>
      </c>
      <c r="AF42" s="107">
        <f t="shared" si="7"/>
        <v>742.9</v>
      </c>
      <c r="AG42" s="107">
        <f t="shared" si="7"/>
        <v>725</v>
      </c>
      <c r="AH42" s="107">
        <f t="shared" si="7"/>
        <v>171.2</v>
      </c>
      <c r="AI42" s="107">
        <f t="shared" si="7"/>
        <v>55</v>
      </c>
      <c r="AJ42" s="107">
        <f t="shared" si="7"/>
        <v>55</v>
      </c>
      <c r="AK42" s="107">
        <f t="shared" si="7"/>
        <v>55</v>
      </c>
      <c r="AL42" s="107">
        <f t="shared" si="7"/>
        <v>52</v>
      </c>
      <c r="AM42" s="107">
        <f t="shared" si="7"/>
        <v>52</v>
      </c>
      <c r="AN42" s="107">
        <f t="shared" si="7"/>
        <v>52</v>
      </c>
      <c r="AO42" s="107">
        <f t="shared" si="7"/>
        <v>52</v>
      </c>
      <c r="AP42" s="107">
        <f t="shared" si="7"/>
        <v>52</v>
      </c>
      <c r="AQ42" s="107">
        <f t="shared" si="7"/>
        <v>52</v>
      </c>
      <c r="AR42" s="107">
        <f t="shared" si="7"/>
        <v>52</v>
      </c>
      <c r="AS42" s="107">
        <f t="shared" si="7"/>
        <v>52</v>
      </c>
      <c r="AT42" s="107">
        <f t="shared" si="7"/>
        <v>50</v>
      </c>
      <c r="AU42" s="107">
        <f t="shared" si="7"/>
        <v>50</v>
      </c>
      <c r="AV42" s="107">
        <f t="shared" si="7"/>
        <v>50</v>
      </c>
      <c r="AW42" s="107">
        <f t="shared" si="7"/>
        <v>50</v>
      </c>
      <c r="AX42" s="107">
        <f t="shared" si="7"/>
        <v>50</v>
      </c>
      <c r="AY42" s="107">
        <f t="shared" si="7"/>
        <v>50</v>
      </c>
      <c r="AZ42" s="107">
        <f t="shared" si="7"/>
        <v>50</v>
      </c>
      <c r="BA42" s="107">
        <f t="shared" si="7"/>
        <v>50</v>
      </c>
      <c r="BB42" s="107">
        <f t="shared" si="7"/>
        <v>50</v>
      </c>
      <c r="BC42" s="107">
        <f t="shared" si="7"/>
        <v>50</v>
      </c>
      <c r="BD42" s="107">
        <f t="shared" si="7"/>
        <v>50</v>
      </c>
      <c r="BE42" s="107">
        <f t="shared" si="7"/>
        <v>50</v>
      </c>
      <c r="BF42" s="107">
        <f t="shared" si="7"/>
        <v>520.29999999999995</v>
      </c>
      <c r="BG42" s="107">
        <f t="shared" si="7"/>
        <v>520.29999999999995</v>
      </c>
      <c r="BH42" s="107">
        <f t="shared" si="7"/>
        <v>520.29999999999995</v>
      </c>
      <c r="BI42" s="107">
        <f t="shared" si="7"/>
        <v>520.29999999999995</v>
      </c>
      <c r="BJ42" s="107">
        <f t="shared" si="7"/>
        <v>555</v>
      </c>
      <c r="BK42" s="107">
        <f t="shared" si="7"/>
        <v>555</v>
      </c>
      <c r="BL42" s="107">
        <f t="shared" si="7"/>
        <v>555</v>
      </c>
      <c r="BM42" s="107">
        <f t="shared" si="7"/>
        <v>555</v>
      </c>
      <c r="BN42" s="107">
        <f t="shared" si="7"/>
        <v>794.8</v>
      </c>
      <c r="BO42" s="107">
        <f t="shared" ref="BO42:CW42" si="8">SUM(BO37:BO41)</f>
        <v>1007.2</v>
      </c>
      <c r="BP42" s="107">
        <f t="shared" si="8"/>
        <v>1146.4000000000001</v>
      </c>
      <c r="BQ42" s="107">
        <f t="shared" si="8"/>
        <v>993.3</v>
      </c>
      <c r="BR42" s="107">
        <f t="shared" si="8"/>
        <v>1522.2</v>
      </c>
      <c r="BS42" s="107">
        <f t="shared" si="8"/>
        <v>1632</v>
      </c>
      <c r="BT42" s="107">
        <f t="shared" si="8"/>
        <v>1632</v>
      </c>
      <c r="BU42" s="107">
        <f t="shared" si="8"/>
        <v>1632</v>
      </c>
      <c r="BV42" s="107">
        <f t="shared" si="8"/>
        <v>1848</v>
      </c>
      <c r="BW42" s="107">
        <f t="shared" si="8"/>
        <v>1810.6</v>
      </c>
      <c r="BX42" s="107">
        <f t="shared" si="8"/>
        <v>1697.3</v>
      </c>
      <c r="BY42" s="107">
        <f t="shared" si="8"/>
        <v>1611.3</v>
      </c>
      <c r="BZ42" s="107">
        <f t="shared" si="8"/>
        <v>1607.9</v>
      </c>
      <c r="CA42" s="107">
        <f t="shared" si="8"/>
        <v>1751.7</v>
      </c>
      <c r="CB42" s="107">
        <f t="shared" si="8"/>
        <v>1594.6</v>
      </c>
      <c r="CC42" s="107">
        <f t="shared" si="8"/>
        <v>1515.2</v>
      </c>
      <c r="CD42" s="107">
        <f t="shared" si="8"/>
        <v>1380.6</v>
      </c>
      <c r="CE42" s="107">
        <f t="shared" si="8"/>
        <v>1493.6</v>
      </c>
      <c r="CF42" s="107">
        <f t="shared" si="8"/>
        <v>1553.7</v>
      </c>
      <c r="CG42" s="107">
        <f t="shared" si="8"/>
        <v>1503</v>
      </c>
      <c r="CH42" s="107">
        <f t="shared" si="8"/>
        <v>1280</v>
      </c>
      <c r="CI42" s="107">
        <f t="shared" si="8"/>
        <v>1222.2</v>
      </c>
      <c r="CJ42" s="107">
        <f t="shared" si="8"/>
        <v>1162.9000000000001</v>
      </c>
      <c r="CK42" s="107">
        <f t="shared" si="8"/>
        <v>1270</v>
      </c>
      <c r="CL42" s="107">
        <f t="shared" si="8"/>
        <v>1305.5</v>
      </c>
      <c r="CM42" s="107">
        <f t="shared" si="8"/>
        <v>1265.5999999999999</v>
      </c>
      <c r="CN42" s="107">
        <f t="shared" si="8"/>
        <v>1223</v>
      </c>
      <c r="CO42" s="107">
        <f t="shared" si="8"/>
        <v>1269.2</v>
      </c>
      <c r="CP42" s="107">
        <f t="shared" si="8"/>
        <v>1549.5</v>
      </c>
      <c r="CQ42" s="107">
        <f t="shared" si="8"/>
        <v>1554.5</v>
      </c>
      <c r="CR42" s="107">
        <f t="shared" si="8"/>
        <v>1532.3</v>
      </c>
      <c r="CS42" s="107">
        <f t="shared" si="8"/>
        <v>1586.5</v>
      </c>
      <c r="CT42" s="108">
        <f t="shared" si="8"/>
        <v>0</v>
      </c>
      <c r="CU42" s="108">
        <f t="shared" si="8"/>
        <v>0</v>
      </c>
      <c r="CV42" s="108">
        <f t="shared" si="8"/>
        <v>0</v>
      </c>
      <c r="CW42" s="109">
        <f t="shared" si="8"/>
        <v>0</v>
      </c>
      <c r="CX42" s="110">
        <f>SUM(CX37:CX41)</f>
        <v>22929.25</v>
      </c>
    </row>
    <row r="43" spans="1:102" ht="18" customHeight="1" thickBot="1" x14ac:dyDescent="0.25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25">
      <c r="A44" s="47" t="s">
        <v>37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4.95" customHeight="1" x14ac:dyDescent="0.2">
      <c r="A45" s="86" t="s">
        <v>31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4.95" customHeight="1" x14ac:dyDescent="0.2">
      <c r="A46" s="118" t="s">
        <v>32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4.95" customHeight="1" x14ac:dyDescent="0.2">
      <c r="A47" s="118" t="s">
        <v>33</v>
      </c>
      <c r="B47" s="119">
        <v>819.4</v>
      </c>
      <c r="C47" s="120">
        <v>893.8</v>
      </c>
      <c r="D47" s="120">
        <v>1049.5999999999999</v>
      </c>
      <c r="E47" s="120">
        <v>1117.2</v>
      </c>
      <c r="F47" s="120">
        <v>1124.9000000000001</v>
      </c>
      <c r="G47" s="120">
        <v>1111.3</v>
      </c>
      <c r="H47" s="120">
        <v>1069.7</v>
      </c>
      <c r="I47" s="120">
        <v>1059.5999999999999</v>
      </c>
      <c r="J47" s="120">
        <v>69.900000000000006</v>
      </c>
      <c r="K47" s="120">
        <v>97.1</v>
      </c>
      <c r="L47" s="120">
        <v>151</v>
      </c>
      <c r="M47" s="120">
        <v>176.9</v>
      </c>
      <c r="N47" s="120">
        <v>387.2</v>
      </c>
      <c r="O47" s="120">
        <v>211.4</v>
      </c>
      <c r="P47" s="120">
        <v>261.5</v>
      </c>
      <c r="Q47" s="120">
        <v>237</v>
      </c>
      <c r="R47" s="120">
        <v>481.6</v>
      </c>
      <c r="S47" s="120">
        <v>557.70000000000005</v>
      </c>
      <c r="T47" s="120">
        <v>758.1</v>
      </c>
      <c r="U47" s="120">
        <v>705.5</v>
      </c>
      <c r="V47" s="120">
        <v>418.1</v>
      </c>
      <c r="W47" s="120">
        <v>148.9</v>
      </c>
      <c r="X47" s="120"/>
      <c r="Y47" s="120">
        <v>94.2</v>
      </c>
      <c r="Z47" s="120">
        <v>700</v>
      </c>
      <c r="AA47" s="120">
        <v>700</v>
      </c>
      <c r="AB47" s="120">
        <v>673.1</v>
      </c>
      <c r="AC47" s="120">
        <v>681.8</v>
      </c>
      <c r="AD47" s="120">
        <v>513.1</v>
      </c>
      <c r="AE47" s="120">
        <v>330.3</v>
      </c>
      <c r="AF47" s="120">
        <v>17.899999999999999</v>
      </c>
      <c r="AG47" s="120"/>
      <c r="AH47" s="120">
        <v>116.2</v>
      </c>
      <c r="AI47" s="120"/>
      <c r="AJ47" s="120"/>
      <c r="AK47" s="120"/>
      <c r="AL47" s="120"/>
      <c r="AM47" s="120"/>
      <c r="AN47" s="120"/>
      <c r="AO47" s="120"/>
      <c r="AP47" s="120"/>
      <c r="AQ47" s="120"/>
      <c r="AR47" s="120"/>
      <c r="AS47" s="120"/>
      <c r="AT47" s="120"/>
      <c r="AU47" s="120"/>
      <c r="AV47" s="120"/>
      <c r="AW47" s="120"/>
      <c r="AX47" s="120"/>
      <c r="AY47" s="120"/>
      <c r="AZ47" s="120"/>
      <c r="BA47" s="120"/>
      <c r="BB47" s="120"/>
      <c r="BC47" s="120"/>
      <c r="BD47" s="120"/>
      <c r="BE47" s="120"/>
      <c r="BF47" s="120"/>
      <c r="BG47" s="120"/>
      <c r="BH47" s="120"/>
      <c r="BI47" s="120"/>
      <c r="BJ47" s="120"/>
      <c r="BK47" s="120"/>
      <c r="BL47" s="120"/>
      <c r="BM47" s="120"/>
      <c r="BN47" s="120">
        <v>165.8</v>
      </c>
      <c r="BO47" s="120">
        <v>378.2</v>
      </c>
      <c r="BP47" s="120">
        <v>517.4</v>
      </c>
      <c r="BQ47" s="120">
        <v>364.3</v>
      </c>
      <c r="BR47" s="120">
        <v>790.2</v>
      </c>
      <c r="BS47" s="120">
        <v>900</v>
      </c>
      <c r="BT47" s="120">
        <v>900</v>
      </c>
      <c r="BU47" s="120">
        <v>900</v>
      </c>
      <c r="BV47" s="120">
        <v>1152</v>
      </c>
      <c r="BW47" s="120">
        <v>1114.5999999999999</v>
      </c>
      <c r="BX47" s="120">
        <v>1001.3</v>
      </c>
      <c r="BY47" s="120">
        <v>915.3</v>
      </c>
      <c r="BZ47" s="120">
        <v>926.9</v>
      </c>
      <c r="CA47" s="120">
        <v>1070.7</v>
      </c>
      <c r="CB47" s="120">
        <v>913.6</v>
      </c>
      <c r="CC47" s="120">
        <v>834.2</v>
      </c>
      <c r="CD47" s="120">
        <v>668.6</v>
      </c>
      <c r="CE47" s="120">
        <v>781.6</v>
      </c>
      <c r="CF47" s="120">
        <v>841.7</v>
      </c>
      <c r="CG47" s="120">
        <v>791</v>
      </c>
      <c r="CH47" s="120">
        <v>445</v>
      </c>
      <c r="CI47" s="120">
        <v>387.2</v>
      </c>
      <c r="CJ47" s="120">
        <v>327.9</v>
      </c>
      <c r="CK47" s="120">
        <v>435</v>
      </c>
      <c r="CL47" s="120">
        <v>503.5</v>
      </c>
      <c r="CM47" s="120">
        <v>463.6</v>
      </c>
      <c r="CN47" s="120">
        <v>421</v>
      </c>
      <c r="CO47" s="120">
        <v>467.2</v>
      </c>
      <c r="CP47" s="120">
        <v>813.5</v>
      </c>
      <c r="CQ47" s="120">
        <v>818.5</v>
      </c>
      <c r="CR47" s="120">
        <v>796.3</v>
      </c>
      <c r="CS47" s="120">
        <v>850.5</v>
      </c>
      <c r="CT47" s="122"/>
      <c r="CU47" s="122"/>
      <c r="CV47" s="122"/>
      <c r="CW47" s="121"/>
      <c r="CX47" s="97">
        <f t="array" ref="CX47">SUMPRODUCT(B47:CW47*0.25)</f>
        <v>9847.65</v>
      </c>
    </row>
    <row r="48" spans="1:102" ht="24.95" customHeight="1" x14ac:dyDescent="0.2">
      <c r="A48" s="118" t="s">
        <v>34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4.95" customHeight="1" x14ac:dyDescent="0.2">
      <c r="A49" s="118" t="s">
        <v>35</v>
      </c>
      <c r="B49" s="119">
        <v>500</v>
      </c>
      <c r="C49" s="120">
        <v>500</v>
      </c>
      <c r="D49" s="120">
        <v>500</v>
      </c>
      <c r="E49" s="120">
        <v>500</v>
      </c>
      <c r="F49" s="120">
        <v>247.3</v>
      </c>
      <c r="G49" s="120">
        <v>247.3</v>
      </c>
      <c r="H49" s="120">
        <v>247.3</v>
      </c>
      <c r="I49" s="120">
        <v>247.3</v>
      </c>
      <c r="J49" s="120">
        <v>500</v>
      </c>
      <c r="K49" s="120">
        <v>500</v>
      </c>
      <c r="L49" s="120">
        <v>500</v>
      </c>
      <c r="M49" s="120">
        <v>500</v>
      </c>
      <c r="N49" s="120">
        <v>500</v>
      </c>
      <c r="O49" s="120">
        <v>500</v>
      </c>
      <c r="P49" s="120">
        <v>500</v>
      </c>
      <c r="Q49" s="120">
        <v>500</v>
      </c>
      <c r="R49" s="120">
        <v>500</v>
      </c>
      <c r="S49" s="120">
        <v>500</v>
      </c>
      <c r="T49" s="120">
        <v>500</v>
      </c>
      <c r="U49" s="120">
        <v>500</v>
      </c>
      <c r="V49" s="120">
        <v>500</v>
      </c>
      <c r="W49" s="120">
        <v>500</v>
      </c>
      <c r="X49" s="120">
        <v>500</v>
      </c>
      <c r="Y49" s="120">
        <v>500</v>
      </c>
      <c r="Z49" s="120">
        <v>500</v>
      </c>
      <c r="AA49" s="120">
        <v>500</v>
      </c>
      <c r="AB49" s="120">
        <v>500</v>
      </c>
      <c r="AC49" s="120">
        <v>500</v>
      </c>
      <c r="AD49" s="120">
        <v>500</v>
      </c>
      <c r="AE49" s="120">
        <v>500</v>
      </c>
      <c r="AF49" s="120">
        <v>500</v>
      </c>
      <c r="AG49" s="120">
        <v>500</v>
      </c>
      <c r="AH49" s="120"/>
      <c r="AI49" s="120"/>
      <c r="AJ49" s="120"/>
      <c r="AK49" s="120"/>
      <c r="AL49" s="120"/>
      <c r="AM49" s="120"/>
      <c r="AN49" s="120"/>
      <c r="AO49" s="120"/>
      <c r="AP49" s="120"/>
      <c r="AQ49" s="120"/>
      <c r="AR49" s="120"/>
      <c r="AS49" s="120"/>
      <c r="AT49" s="120"/>
      <c r="AU49" s="120"/>
      <c r="AV49" s="120"/>
      <c r="AW49" s="120"/>
      <c r="AX49" s="120"/>
      <c r="AY49" s="120"/>
      <c r="AZ49" s="120"/>
      <c r="BA49" s="120"/>
      <c r="BB49" s="120"/>
      <c r="BC49" s="120"/>
      <c r="BD49" s="120"/>
      <c r="BE49" s="120"/>
      <c r="BF49" s="120">
        <v>470.3</v>
      </c>
      <c r="BG49" s="120">
        <v>470.3</v>
      </c>
      <c r="BH49" s="120">
        <v>470.3</v>
      </c>
      <c r="BI49" s="120">
        <v>470.3</v>
      </c>
      <c r="BJ49" s="120">
        <v>500</v>
      </c>
      <c r="BK49" s="120">
        <v>500</v>
      </c>
      <c r="BL49" s="120">
        <v>500</v>
      </c>
      <c r="BM49" s="120">
        <v>500</v>
      </c>
      <c r="BN49" s="120">
        <v>500</v>
      </c>
      <c r="BO49" s="120">
        <v>500</v>
      </c>
      <c r="BP49" s="120">
        <v>500</v>
      </c>
      <c r="BQ49" s="120">
        <v>500</v>
      </c>
      <c r="BR49" s="120">
        <v>500</v>
      </c>
      <c r="BS49" s="120">
        <v>500</v>
      </c>
      <c r="BT49" s="120">
        <v>500</v>
      </c>
      <c r="BU49" s="120">
        <v>500</v>
      </c>
      <c r="BV49" s="120">
        <v>500</v>
      </c>
      <c r="BW49" s="120">
        <v>500</v>
      </c>
      <c r="BX49" s="120">
        <v>500</v>
      </c>
      <c r="BY49" s="120">
        <v>500</v>
      </c>
      <c r="BZ49" s="120">
        <v>500</v>
      </c>
      <c r="CA49" s="120">
        <v>500</v>
      </c>
      <c r="CB49" s="120">
        <v>500</v>
      </c>
      <c r="CC49" s="120">
        <v>500</v>
      </c>
      <c r="CD49" s="120">
        <v>500</v>
      </c>
      <c r="CE49" s="120">
        <v>500</v>
      </c>
      <c r="CF49" s="120">
        <v>500</v>
      </c>
      <c r="CG49" s="120">
        <v>500</v>
      </c>
      <c r="CH49" s="120">
        <v>500</v>
      </c>
      <c r="CI49" s="120">
        <v>500</v>
      </c>
      <c r="CJ49" s="120">
        <v>500</v>
      </c>
      <c r="CK49" s="120">
        <v>500</v>
      </c>
      <c r="CL49" s="120">
        <v>500</v>
      </c>
      <c r="CM49" s="120">
        <v>500</v>
      </c>
      <c r="CN49" s="120">
        <v>500</v>
      </c>
      <c r="CO49" s="120">
        <v>500</v>
      </c>
      <c r="CP49" s="120">
        <v>500</v>
      </c>
      <c r="CQ49" s="120">
        <v>500</v>
      </c>
      <c r="CR49" s="120">
        <v>500</v>
      </c>
      <c r="CS49" s="120">
        <v>500</v>
      </c>
      <c r="CT49" s="122"/>
      <c r="CU49" s="122"/>
      <c r="CV49" s="122"/>
      <c r="CW49" s="121"/>
      <c r="CX49" s="97">
        <f t="array" ref="CX49">SUMPRODUCT(B49:CW49*0.25)</f>
        <v>8717.5999999999985</v>
      </c>
    </row>
    <row r="50" spans="1:102" ht="24.95" customHeight="1" x14ac:dyDescent="0.2">
      <c r="A50" s="104" t="s">
        <v>38</v>
      </c>
      <c r="B50" s="119"/>
      <c r="C50" s="120"/>
      <c r="D50" s="120"/>
      <c r="E50" s="120"/>
      <c r="F50" s="120"/>
      <c r="G50" s="120"/>
      <c r="H50" s="120"/>
      <c r="I50" s="120"/>
      <c r="J50" s="120"/>
      <c r="K50" s="120"/>
      <c r="L50" s="120"/>
      <c r="M50" s="120"/>
      <c r="N50" s="120"/>
      <c r="O50" s="120"/>
      <c r="P50" s="120"/>
      <c r="Q50" s="120"/>
      <c r="R50" s="120"/>
      <c r="S50" s="120"/>
      <c r="T50" s="120"/>
      <c r="U50" s="120"/>
      <c r="V50" s="120"/>
      <c r="W50" s="120"/>
      <c r="X50" s="120"/>
      <c r="Y50" s="120"/>
      <c r="Z50" s="120"/>
      <c r="AA50" s="120"/>
      <c r="AB50" s="120"/>
      <c r="AC50" s="120"/>
      <c r="AD50" s="120"/>
      <c r="AE50" s="120"/>
      <c r="AF50" s="120"/>
      <c r="AG50" s="120"/>
      <c r="AH50" s="120"/>
      <c r="AI50" s="120"/>
      <c r="AJ50" s="120"/>
      <c r="AK50" s="120"/>
      <c r="AL50" s="120"/>
      <c r="AM50" s="120"/>
      <c r="AN50" s="120"/>
      <c r="AO50" s="120"/>
      <c r="AP50" s="120"/>
      <c r="AQ50" s="120"/>
      <c r="AR50" s="120"/>
      <c r="AS50" s="120"/>
      <c r="AT50" s="120"/>
      <c r="AU50" s="120"/>
      <c r="AV50" s="120"/>
      <c r="AW50" s="120"/>
      <c r="AX50" s="120"/>
      <c r="AY50" s="120"/>
      <c r="AZ50" s="120"/>
      <c r="BA50" s="120"/>
      <c r="BB50" s="120"/>
      <c r="BC50" s="120"/>
      <c r="BD50" s="120"/>
      <c r="BE50" s="120"/>
      <c r="BF50" s="120"/>
      <c r="BG50" s="120"/>
      <c r="BH50" s="120"/>
      <c r="BI50" s="120"/>
      <c r="BJ50" s="120"/>
      <c r="BK50" s="120"/>
      <c r="BL50" s="120"/>
      <c r="BM50" s="120"/>
      <c r="BN50" s="120"/>
      <c r="BO50" s="120"/>
      <c r="BP50" s="120"/>
      <c r="BQ50" s="120"/>
      <c r="BR50" s="120"/>
      <c r="BS50" s="120"/>
      <c r="BT50" s="120"/>
      <c r="BU50" s="120"/>
      <c r="BV50" s="120"/>
      <c r="BW50" s="120"/>
      <c r="BX50" s="120"/>
      <c r="BY50" s="120"/>
      <c r="BZ50" s="120"/>
      <c r="CA50" s="120"/>
      <c r="CB50" s="120"/>
      <c r="CC50" s="120"/>
      <c r="CD50" s="120"/>
      <c r="CE50" s="120"/>
      <c r="CF50" s="120"/>
      <c r="CG50" s="120"/>
      <c r="CH50" s="120"/>
      <c r="CI50" s="120"/>
      <c r="CJ50" s="120"/>
      <c r="CK50" s="120"/>
      <c r="CL50" s="120"/>
      <c r="CM50" s="120"/>
      <c r="CN50" s="120"/>
      <c r="CO50" s="120"/>
      <c r="CP50" s="120"/>
      <c r="CQ50" s="120"/>
      <c r="CR50" s="120"/>
      <c r="CS50" s="120"/>
      <c r="CT50" s="122"/>
      <c r="CU50" s="122"/>
      <c r="CV50" s="122"/>
      <c r="CW50" s="121"/>
      <c r="CX50" s="97">
        <f t="array" ref="CX50">SUMPRODUCT(B50:CW50*0.25)</f>
        <v>0</v>
      </c>
    </row>
    <row r="51" spans="1:102" ht="30" customHeight="1" thickBot="1" x14ac:dyDescent="0.25">
      <c r="A51" s="105" t="s">
        <v>39</v>
      </c>
      <c r="B51" s="106">
        <f>SUM(B45:B50)</f>
        <v>1319.4</v>
      </c>
      <c r="C51" s="107">
        <f t="shared" ref="C51:BN51" si="9">SUM(C45:C50)</f>
        <v>1393.8</v>
      </c>
      <c r="D51" s="107">
        <f t="shared" si="9"/>
        <v>1549.6</v>
      </c>
      <c r="E51" s="107">
        <f t="shared" si="9"/>
        <v>1617.2</v>
      </c>
      <c r="F51" s="107">
        <f t="shared" si="9"/>
        <v>1372.2</v>
      </c>
      <c r="G51" s="107">
        <f t="shared" si="9"/>
        <v>1358.6</v>
      </c>
      <c r="H51" s="107">
        <f t="shared" si="9"/>
        <v>1317</v>
      </c>
      <c r="I51" s="107">
        <f t="shared" si="9"/>
        <v>1306.8999999999999</v>
      </c>
      <c r="J51" s="107">
        <f t="shared" si="9"/>
        <v>569.9</v>
      </c>
      <c r="K51" s="107">
        <f t="shared" si="9"/>
        <v>597.1</v>
      </c>
      <c r="L51" s="107">
        <f t="shared" si="9"/>
        <v>651</v>
      </c>
      <c r="M51" s="107">
        <f t="shared" si="9"/>
        <v>676.9</v>
      </c>
      <c r="N51" s="107">
        <f t="shared" si="9"/>
        <v>887.2</v>
      </c>
      <c r="O51" s="107">
        <f t="shared" si="9"/>
        <v>711.4</v>
      </c>
      <c r="P51" s="107">
        <f t="shared" si="9"/>
        <v>761.5</v>
      </c>
      <c r="Q51" s="107">
        <f t="shared" si="9"/>
        <v>737</v>
      </c>
      <c r="R51" s="107">
        <f t="shared" si="9"/>
        <v>981.6</v>
      </c>
      <c r="S51" s="107">
        <f t="shared" si="9"/>
        <v>1057.7</v>
      </c>
      <c r="T51" s="107">
        <f t="shared" si="9"/>
        <v>1258.0999999999999</v>
      </c>
      <c r="U51" s="107">
        <f t="shared" si="9"/>
        <v>1205.5</v>
      </c>
      <c r="V51" s="107">
        <f t="shared" si="9"/>
        <v>918.1</v>
      </c>
      <c r="W51" s="107">
        <f t="shared" si="9"/>
        <v>648.9</v>
      </c>
      <c r="X51" s="107">
        <f t="shared" si="9"/>
        <v>500</v>
      </c>
      <c r="Y51" s="107">
        <f t="shared" si="9"/>
        <v>594.20000000000005</v>
      </c>
      <c r="Z51" s="107">
        <f t="shared" si="9"/>
        <v>1200</v>
      </c>
      <c r="AA51" s="107">
        <f t="shared" si="9"/>
        <v>1200</v>
      </c>
      <c r="AB51" s="107">
        <f t="shared" si="9"/>
        <v>1173.0999999999999</v>
      </c>
      <c r="AC51" s="107">
        <f t="shared" si="9"/>
        <v>1181.8</v>
      </c>
      <c r="AD51" s="107">
        <f t="shared" si="9"/>
        <v>1013.1</v>
      </c>
      <c r="AE51" s="107">
        <f t="shared" si="9"/>
        <v>830.3</v>
      </c>
      <c r="AF51" s="107">
        <f t="shared" si="9"/>
        <v>517.9</v>
      </c>
      <c r="AG51" s="107">
        <f t="shared" si="9"/>
        <v>500</v>
      </c>
      <c r="AH51" s="107">
        <f t="shared" si="9"/>
        <v>116.2</v>
      </c>
      <c r="AI51" s="107">
        <f t="shared" si="9"/>
        <v>0</v>
      </c>
      <c r="AJ51" s="107">
        <f t="shared" si="9"/>
        <v>0</v>
      </c>
      <c r="AK51" s="107">
        <f t="shared" si="9"/>
        <v>0</v>
      </c>
      <c r="AL51" s="107">
        <f t="shared" si="9"/>
        <v>0</v>
      </c>
      <c r="AM51" s="107">
        <f t="shared" si="9"/>
        <v>0</v>
      </c>
      <c r="AN51" s="107">
        <f t="shared" si="9"/>
        <v>0</v>
      </c>
      <c r="AO51" s="107">
        <f t="shared" si="9"/>
        <v>0</v>
      </c>
      <c r="AP51" s="107">
        <f t="shared" si="9"/>
        <v>0</v>
      </c>
      <c r="AQ51" s="107">
        <f t="shared" si="9"/>
        <v>0</v>
      </c>
      <c r="AR51" s="107">
        <f t="shared" si="9"/>
        <v>0</v>
      </c>
      <c r="AS51" s="107">
        <f t="shared" si="9"/>
        <v>0</v>
      </c>
      <c r="AT51" s="107">
        <f t="shared" si="9"/>
        <v>0</v>
      </c>
      <c r="AU51" s="107">
        <f t="shared" si="9"/>
        <v>0</v>
      </c>
      <c r="AV51" s="107">
        <f t="shared" si="9"/>
        <v>0</v>
      </c>
      <c r="AW51" s="107">
        <f t="shared" si="9"/>
        <v>0</v>
      </c>
      <c r="AX51" s="107">
        <f t="shared" si="9"/>
        <v>0</v>
      </c>
      <c r="AY51" s="107">
        <f t="shared" si="9"/>
        <v>0</v>
      </c>
      <c r="AZ51" s="107">
        <f t="shared" si="9"/>
        <v>0</v>
      </c>
      <c r="BA51" s="107">
        <f t="shared" si="9"/>
        <v>0</v>
      </c>
      <c r="BB51" s="107">
        <f t="shared" si="9"/>
        <v>0</v>
      </c>
      <c r="BC51" s="107">
        <f t="shared" si="9"/>
        <v>0</v>
      </c>
      <c r="BD51" s="107">
        <f t="shared" si="9"/>
        <v>0</v>
      </c>
      <c r="BE51" s="107">
        <f t="shared" si="9"/>
        <v>0</v>
      </c>
      <c r="BF51" s="107">
        <f t="shared" si="9"/>
        <v>470.3</v>
      </c>
      <c r="BG51" s="107">
        <f t="shared" si="9"/>
        <v>470.3</v>
      </c>
      <c r="BH51" s="107">
        <f t="shared" si="9"/>
        <v>470.3</v>
      </c>
      <c r="BI51" s="107">
        <f t="shared" si="9"/>
        <v>470.3</v>
      </c>
      <c r="BJ51" s="107">
        <f t="shared" si="9"/>
        <v>500</v>
      </c>
      <c r="BK51" s="107">
        <f t="shared" si="9"/>
        <v>500</v>
      </c>
      <c r="BL51" s="107">
        <f t="shared" si="9"/>
        <v>500</v>
      </c>
      <c r="BM51" s="107">
        <f t="shared" si="9"/>
        <v>500</v>
      </c>
      <c r="BN51" s="107">
        <f t="shared" si="9"/>
        <v>665.8</v>
      </c>
      <c r="BO51" s="107">
        <f t="shared" ref="BO51:CW51" si="10">SUM(BO45:BO50)</f>
        <v>878.2</v>
      </c>
      <c r="BP51" s="107">
        <f t="shared" si="10"/>
        <v>1017.4</v>
      </c>
      <c r="BQ51" s="107">
        <f t="shared" si="10"/>
        <v>864.3</v>
      </c>
      <c r="BR51" s="107">
        <f t="shared" si="10"/>
        <v>1290.2</v>
      </c>
      <c r="BS51" s="107">
        <f t="shared" si="10"/>
        <v>1400</v>
      </c>
      <c r="BT51" s="107">
        <f t="shared" si="10"/>
        <v>1400</v>
      </c>
      <c r="BU51" s="107">
        <f t="shared" si="10"/>
        <v>1400</v>
      </c>
      <c r="BV51" s="107">
        <f t="shared" si="10"/>
        <v>1652</v>
      </c>
      <c r="BW51" s="107">
        <f t="shared" si="10"/>
        <v>1614.6</v>
      </c>
      <c r="BX51" s="107">
        <f t="shared" si="10"/>
        <v>1501.3</v>
      </c>
      <c r="BY51" s="107">
        <f t="shared" si="10"/>
        <v>1415.3</v>
      </c>
      <c r="BZ51" s="107">
        <f t="shared" si="10"/>
        <v>1426.9</v>
      </c>
      <c r="CA51" s="107">
        <f t="shared" si="10"/>
        <v>1570.7</v>
      </c>
      <c r="CB51" s="107">
        <f t="shared" si="10"/>
        <v>1413.6</v>
      </c>
      <c r="CC51" s="107">
        <f t="shared" si="10"/>
        <v>1334.2</v>
      </c>
      <c r="CD51" s="107">
        <f t="shared" si="10"/>
        <v>1168.5999999999999</v>
      </c>
      <c r="CE51" s="107">
        <f t="shared" si="10"/>
        <v>1281.5999999999999</v>
      </c>
      <c r="CF51" s="107">
        <f t="shared" si="10"/>
        <v>1341.7</v>
      </c>
      <c r="CG51" s="107">
        <f t="shared" si="10"/>
        <v>1291</v>
      </c>
      <c r="CH51" s="107">
        <f t="shared" si="10"/>
        <v>945</v>
      </c>
      <c r="CI51" s="107">
        <f t="shared" si="10"/>
        <v>887.2</v>
      </c>
      <c r="CJ51" s="107">
        <f t="shared" si="10"/>
        <v>827.9</v>
      </c>
      <c r="CK51" s="107">
        <f t="shared" si="10"/>
        <v>935</v>
      </c>
      <c r="CL51" s="107">
        <f t="shared" si="10"/>
        <v>1003.5</v>
      </c>
      <c r="CM51" s="107">
        <f t="shared" si="10"/>
        <v>963.6</v>
      </c>
      <c r="CN51" s="107">
        <f t="shared" si="10"/>
        <v>921</v>
      </c>
      <c r="CO51" s="107">
        <f t="shared" si="10"/>
        <v>967.2</v>
      </c>
      <c r="CP51" s="107">
        <f t="shared" si="10"/>
        <v>1313.5</v>
      </c>
      <c r="CQ51" s="107">
        <f t="shared" si="10"/>
        <v>1318.5</v>
      </c>
      <c r="CR51" s="107">
        <f t="shared" si="10"/>
        <v>1296.3</v>
      </c>
      <c r="CS51" s="107">
        <f t="shared" si="10"/>
        <v>1350.5</v>
      </c>
      <c r="CT51" s="108">
        <f t="shared" si="10"/>
        <v>0</v>
      </c>
      <c r="CU51" s="108">
        <f t="shared" si="10"/>
        <v>0</v>
      </c>
      <c r="CV51" s="108">
        <f t="shared" si="10"/>
        <v>0</v>
      </c>
      <c r="CW51" s="109">
        <f t="shared" si="10"/>
        <v>0</v>
      </c>
      <c r="CX51" s="110">
        <f>SUM(CX45:CX50)</f>
        <v>18565.25</v>
      </c>
    </row>
    <row r="52" spans="1:102" ht="15.95" customHeight="1" thickBot="1" x14ac:dyDescent="0.25"/>
    <row r="53" spans="1:102" ht="30" customHeight="1" thickBot="1" x14ac:dyDescent="0.25">
      <c r="A53" s="85"/>
      <c r="B53" s="11">
        <f>IF(LEN(B$3)&gt;0,B$3,"")</f>
        <v>1</v>
      </c>
      <c r="C53" s="12">
        <f t="shared" ref="C53:BN53" si="11">IF(LEN(C$3)&gt;0,C$3,"")</f>
        <v>2</v>
      </c>
      <c r="D53" s="12">
        <f t="shared" si="11"/>
        <v>3</v>
      </c>
      <c r="E53" s="12">
        <f t="shared" si="11"/>
        <v>4</v>
      </c>
      <c r="F53" s="12">
        <f t="shared" si="11"/>
        <v>5</v>
      </c>
      <c r="G53" s="12">
        <f t="shared" si="11"/>
        <v>6</v>
      </c>
      <c r="H53" s="12">
        <f t="shared" si="11"/>
        <v>7</v>
      </c>
      <c r="I53" s="12">
        <f t="shared" si="11"/>
        <v>8</v>
      </c>
      <c r="J53" s="12">
        <f t="shared" si="11"/>
        <v>9</v>
      </c>
      <c r="K53" s="12">
        <f t="shared" si="11"/>
        <v>10</v>
      </c>
      <c r="L53" s="12">
        <f t="shared" si="11"/>
        <v>11</v>
      </c>
      <c r="M53" s="12">
        <f t="shared" si="11"/>
        <v>12</v>
      </c>
      <c r="N53" s="12">
        <f t="shared" si="11"/>
        <v>13</v>
      </c>
      <c r="O53" s="12">
        <f t="shared" si="11"/>
        <v>14</v>
      </c>
      <c r="P53" s="12">
        <f t="shared" si="11"/>
        <v>15</v>
      </c>
      <c r="Q53" s="12">
        <f t="shared" si="11"/>
        <v>16</v>
      </c>
      <c r="R53" s="12">
        <f t="shared" si="11"/>
        <v>17</v>
      </c>
      <c r="S53" s="12">
        <f t="shared" si="11"/>
        <v>18</v>
      </c>
      <c r="T53" s="12">
        <f t="shared" si="11"/>
        <v>19</v>
      </c>
      <c r="U53" s="12">
        <f t="shared" si="11"/>
        <v>20</v>
      </c>
      <c r="V53" s="12">
        <f t="shared" si="11"/>
        <v>21</v>
      </c>
      <c r="W53" s="12">
        <f t="shared" si="11"/>
        <v>22</v>
      </c>
      <c r="X53" s="12">
        <f t="shared" si="11"/>
        <v>23</v>
      </c>
      <c r="Y53" s="12">
        <f t="shared" si="11"/>
        <v>24</v>
      </c>
      <c r="Z53" s="12">
        <f t="shared" si="11"/>
        <v>25</v>
      </c>
      <c r="AA53" s="12">
        <f t="shared" si="11"/>
        <v>26</v>
      </c>
      <c r="AB53" s="12">
        <f t="shared" si="11"/>
        <v>27</v>
      </c>
      <c r="AC53" s="12">
        <f t="shared" si="11"/>
        <v>28</v>
      </c>
      <c r="AD53" s="12">
        <f t="shared" si="11"/>
        <v>29</v>
      </c>
      <c r="AE53" s="12">
        <f t="shared" si="11"/>
        <v>30</v>
      </c>
      <c r="AF53" s="12">
        <f t="shared" si="11"/>
        <v>31</v>
      </c>
      <c r="AG53" s="12">
        <f t="shared" si="11"/>
        <v>32</v>
      </c>
      <c r="AH53" s="12">
        <f t="shared" si="11"/>
        <v>33</v>
      </c>
      <c r="AI53" s="12">
        <f t="shared" si="11"/>
        <v>34</v>
      </c>
      <c r="AJ53" s="12">
        <f t="shared" si="11"/>
        <v>35</v>
      </c>
      <c r="AK53" s="12">
        <f t="shared" si="11"/>
        <v>36</v>
      </c>
      <c r="AL53" s="12">
        <f t="shared" si="11"/>
        <v>37</v>
      </c>
      <c r="AM53" s="12">
        <f t="shared" si="11"/>
        <v>38</v>
      </c>
      <c r="AN53" s="12">
        <f t="shared" si="11"/>
        <v>39</v>
      </c>
      <c r="AO53" s="12">
        <f t="shared" si="11"/>
        <v>40</v>
      </c>
      <c r="AP53" s="12">
        <f t="shared" si="11"/>
        <v>41</v>
      </c>
      <c r="AQ53" s="12">
        <f t="shared" si="11"/>
        <v>42</v>
      </c>
      <c r="AR53" s="12">
        <f t="shared" si="11"/>
        <v>43</v>
      </c>
      <c r="AS53" s="12">
        <f t="shared" si="11"/>
        <v>44</v>
      </c>
      <c r="AT53" s="12">
        <f t="shared" si="11"/>
        <v>45</v>
      </c>
      <c r="AU53" s="12">
        <f t="shared" si="11"/>
        <v>46</v>
      </c>
      <c r="AV53" s="12">
        <f t="shared" si="11"/>
        <v>47</v>
      </c>
      <c r="AW53" s="12">
        <f t="shared" si="11"/>
        <v>48</v>
      </c>
      <c r="AX53" s="12">
        <f t="shared" si="11"/>
        <v>49</v>
      </c>
      <c r="AY53" s="12">
        <f t="shared" si="11"/>
        <v>50</v>
      </c>
      <c r="AZ53" s="12">
        <f t="shared" si="11"/>
        <v>51</v>
      </c>
      <c r="BA53" s="12">
        <f t="shared" si="11"/>
        <v>52</v>
      </c>
      <c r="BB53" s="12">
        <f t="shared" si="11"/>
        <v>53</v>
      </c>
      <c r="BC53" s="12">
        <f t="shared" si="11"/>
        <v>54</v>
      </c>
      <c r="BD53" s="12">
        <f t="shared" si="11"/>
        <v>55</v>
      </c>
      <c r="BE53" s="12">
        <f t="shared" si="11"/>
        <v>56</v>
      </c>
      <c r="BF53" s="12">
        <f t="shared" si="11"/>
        <v>57</v>
      </c>
      <c r="BG53" s="12">
        <f t="shared" si="11"/>
        <v>58</v>
      </c>
      <c r="BH53" s="12">
        <f t="shared" si="11"/>
        <v>59</v>
      </c>
      <c r="BI53" s="12">
        <f t="shared" si="11"/>
        <v>60</v>
      </c>
      <c r="BJ53" s="12">
        <f t="shared" si="11"/>
        <v>61</v>
      </c>
      <c r="BK53" s="12">
        <f t="shared" si="11"/>
        <v>62</v>
      </c>
      <c r="BL53" s="12">
        <f t="shared" si="11"/>
        <v>63</v>
      </c>
      <c r="BM53" s="12">
        <f t="shared" si="11"/>
        <v>64</v>
      </c>
      <c r="BN53" s="12">
        <f t="shared" si="11"/>
        <v>65</v>
      </c>
      <c r="BO53" s="12">
        <f t="shared" ref="BO53:CW53" si="12">IF(LEN(BO$3)&gt;0,BO$3,"")</f>
        <v>66</v>
      </c>
      <c r="BP53" s="12">
        <f t="shared" si="12"/>
        <v>67</v>
      </c>
      <c r="BQ53" s="12">
        <f t="shared" si="12"/>
        <v>68</v>
      </c>
      <c r="BR53" s="12">
        <f t="shared" si="12"/>
        <v>69</v>
      </c>
      <c r="BS53" s="12">
        <f t="shared" si="12"/>
        <v>70</v>
      </c>
      <c r="BT53" s="12">
        <f t="shared" si="12"/>
        <v>71</v>
      </c>
      <c r="BU53" s="12">
        <f t="shared" si="12"/>
        <v>72</v>
      </c>
      <c r="BV53" s="12">
        <f t="shared" si="12"/>
        <v>73</v>
      </c>
      <c r="BW53" s="12">
        <f t="shared" si="12"/>
        <v>74</v>
      </c>
      <c r="BX53" s="12">
        <f t="shared" si="12"/>
        <v>75</v>
      </c>
      <c r="BY53" s="12">
        <f t="shared" si="12"/>
        <v>76</v>
      </c>
      <c r="BZ53" s="12">
        <f t="shared" si="12"/>
        <v>77</v>
      </c>
      <c r="CA53" s="12">
        <f t="shared" si="12"/>
        <v>78</v>
      </c>
      <c r="CB53" s="12">
        <f t="shared" si="12"/>
        <v>79</v>
      </c>
      <c r="CC53" s="12">
        <f t="shared" si="12"/>
        <v>80</v>
      </c>
      <c r="CD53" s="12">
        <f t="shared" si="12"/>
        <v>81</v>
      </c>
      <c r="CE53" s="12">
        <f t="shared" si="12"/>
        <v>82</v>
      </c>
      <c r="CF53" s="12">
        <f t="shared" si="12"/>
        <v>83</v>
      </c>
      <c r="CG53" s="12">
        <f t="shared" si="12"/>
        <v>84</v>
      </c>
      <c r="CH53" s="12">
        <f t="shared" si="12"/>
        <v>85</v>
      </c>
      <c r="CI53" s="12">
        <f t="shared" si="12"/>
        <v>86</v>
      </c>
      <c r="CJ53" s="12">
        <f t="shared" si="12"/>
        <v>87</v>
      </c>
      <c r="CK53" s="12">
        <f t="shared" si="12"/>
        <v>88</v>
      </c>
      <c r="CL53" s="12">
        <f t="shared" si="12"/>
        <v>89</v>
      </c>
      <c r="CM53" s="12">
        <f t="shared" si="12"/>
        <v>90</v>
      </c>
      <c r="CN53" s="12">
        <f t="shared" si="12"/>
        <v>91</v>
      </c>
      <c r="CO53" s="12">
        <f t="shared" si="12"/>
        <v>92</v>
      </c>
      <c r="CP53" s="12">
        <f t="shared" si="12"/>
        <v>93</v>
      </c>
      <c r="CQ53" s="12">
        <f t="shared" si="12"/>
        <v>94</v>
      </c>
      <c r="CR53" s="12">
        <f t="shared" si="12"/>
        <v>95</v>
      </c>
      <c r="CS53" s="13">
        <f t="shared" si="12"/>
        <v>96</v>
      </c>
      <c r="CT53" s="13" t="str">
        <f t="shared" si="12"/>
        <v/>
      </c>
      <c r="CU53" s="13" t="str">
        <f t="shared" si="12"/>
        <v/>
      </c>
      <c r="CV53" s="13" t="str">
        <f t="shared" si="12"/>
        <v/>
      </c>
      <c r="CW53" s="17" t="str">
        <f t="shared" si="12"/>
        <v/>
      </c>
      <c r="CX53" s="18" t="s">
        <v>1</v>
      </c>
    </row>
    <row r="54" spans="1:102" ht="24.95" customHeight="1" thickBot="1" x14ac:dyDescent="0.25">
      <c r="A54" s="105" t="s">
        <v>29</v>
      </c>
      <c r="B54" s="106">
        <f>B18+B28+B42</f>
        <v>5285.9110000000001</v>
      </c>
      <c r="C54" s="107">
        <f t="shared" ref="C54:BN54" si="13">C18+C28+C42</f>
        <v>5295.7070000000003</v>
      </c>
      <c r="D54" s="107">
        <f t="shared" si="13"/>
        <v>5255.433</v>
      </c>
      <c r="E54" s="107">
        <f t="shared" si="13"/>
        <v>5225.62</v>
      </c>
      <c r="F54" s="107">
        <f t="shared" si="13"/>
        <v>5152.9939999999997</v>
      </c>
      <c r="G54" s="107">
        <f t="shared" si="13"/>
        <v>5137.2170000000006</v>
      </c>
      <c r="H54" s="107">
        <f t="shared" si="13"/>
        <v>5157.5060000000003</v>
      </c>
      <c r="I54" s="107">
        <f t="shared" si="13"/>
        <v>5167.0889999999999</v>
      </c>
      <c r="J54" s="107">
        <f t="shared" si="13"/>
        <v>5077.0639999999994</v>
      </c>
      <c r="K54" s="107">
        <f t="shared" si="13"/>
        <v>5046.5390000000007</v>
      </c>
      <c r="L54" s="107">
        <f t="shared" si="13"/>
        <v>5057.1120000000001</v>
      </c>
      <c r="M54" s="107">
        <f t="shared" si="13"/>
        <v>5012.1279999999997</v>
      </c>
      <c r="N54" s="107">
        <f t="shared" si="13"/>
        <v>5020.9089999999997</v>
      </c>
      <c r="O54" s="107">
        <f t="shared" si="13"/>
        <v>4990.3629999999994</v>
      </c>
      <c r="P54" s="107">
        <f t="shared" si="13"/>
        <v>4970.7569999999996</v>
      </c>
      <c r="Q54" s="107">
        <f t="shared" si="13"/>
        <v>4999.0059999999994</v>
      </c>
      <c r="R54" s="107">
        <f t="shared" si="13"/>
        <v>5024.5030000000006</v>
      </c>
      <c r="S54" s="107">
        <f t="shared" si="13"/>
        <v>5045.6880000000001</v>
      </c>
      <c r="T54" s="107">
        <f t="shared" si="13"/>
        <v>5102</v>
      </c>
      <c r="U54" s="107">
        <f t="shared" si="13"/>
        <v>5158.5820000000003</v>
      </c>
      <c r="V54" s="107">
        <f t="shared" si="13"/>
        <v>5279.0690000000013</v>
      </c>
      <c r="W54" s="107">
        <f t="shared" si="13"/>
        <v>5337.8719999999994</v>
      </c>
      <c r="X54" s="107">
        <f t="shared" si="13"/>
        <v>5507.1310000000003</v>
      </c>
      <c r="Y54" s="107">
        <f t="shared" si="13"/>
        <v>5535.8489999999993</v>
      </c>
      <c r="Z54" s="107">
        <f t="shared" si="13"/>
        <v>5748.72</v>
      </c>
      <c r="AA54" s="107">
        <f t="shared" si="13"/>
        <v>5882.0029999999997</v>
      </c>
      <c r="AB54" s="107">
        <f t="shared" si="13"/>
        <v>6017.0159999999996</v>
      </c>
      <c r="AC54" s="107">
        <f t="shared" si="13"/>
        <v>6162.366</v>
      </c>
      <c r="AD54" s="107">
        <f t="shared" si="13"/>
        <v>6361.34</v>
      </c>
      <c r="AE54" s="107">
        <f t="shared" si="13"/>
        <v>6485.3650000000007</v>
      </c>
      <c r="AF54" s="107">
        <f t="shared" si="13"/>
        <v>6562.8449999999993</v>
      </c>
      <c r="AG54" s="107">
        <f t="shared" si="13"/>
        <v>6862.96</v>
      </c>
      <c r="AH54" s="107">
        <f t="shared" si="13"/>
        <v>6882.7190000000001</v>
      </c>
      <c r="AI54" s="107">
        <f t="shared" si="13"/>
        <v>6948.1239999999998</v>
      </c>
      <c r="AJ54" s="107">
        <f t="shared" si="13"/>
        <v>7311.2579999999998</v>
      </c>
      <c r="AK54" s="107">
        <f t="shared" si="13"/>
        <v>7183.6750000000011</v>
      </c>
      <c r="AL54" s="107">
        <f t="shared" si="13"/>
        <v>7824.2659999999996</v>
      </c>
      <c r="AM54" s="107">
        <f t="shared" si="13"/>
        <v>7527.1559999999999</v>
      </c>
      <c r="AN54" s="107">
        <f t="shared" si="13"/>
        <v>7547.1130000000003</v>
      </c>
      <c r="AO54" s="107">
        <f t="shared" si="13"/>
        <v>7491.3470000000007</v>
      </c>
      <c r="AP54" s="107">
        <f t="shared" si="13"/>
        <v>7597.4719999999998</v>
      </c>
      <c r="AQ54" s="107">
        <f t="shared" si="13"/>
        <v>7738.0309999999999</v>
      </c>
      <c r="AR54" s="107">
        <f t="shared" si="13"/>
        <v>7906.0869999999995</v>
      </c>
      <c r="AS54" s="107">
        <f t="shared" si="13"/>
        <v>8095.8739999999998</v>
      </c>
      <c r="AT54" s="107">
        <f t="shared" si="13"/>
        <v>8134.6139999999996</v>
      </c>
      <c r="AU54" s="107">
        <f t="shared" si="13"/>
        <v>8246.5810000000001</v>
      </c>
      <c r="AV54" s="107">
        <f t="shared" si="13"/>
        <v>8325.0370000000003</v>
      </c>
      <c r="AW54" s="107">
        <f t="shared" si="13"/>
        <v>8342.0349999999999</v>
      </c>
      <c r="AX54" s="107">
        <f t="shared" si="13"/>
        <v>8349.7620000000006</v>
      </c>
      <c r="AY54" s="107">
        <f t="shared" si="13"/>
        <v>8338.4590000000007</v>
      </c>
      <c r="AZ54" s="107">
        <f t="shared" si="13"/>
        <v>8290.2219999999998</v>
      </c>
      <c r="BA54" s="107">
        <f t="shared" si="13"/>
        <v>8187.8459999999995</v>
      </c>
      <c r="BB54" s="107">
        <f t="shared" si="13"/>
        <v>8093.3050000000003</v>
      </c>
      <c r="BC54" s="107">
        <f t="shared" si="13"/>
        <v>7947.1389999999992</v>
      </c>
      <c r="BD54" s="107">
        <f t="shared" si="13"/>
        <v>7772.1929999999993</v>
      </c>
      <c r="BE54" s="107">
        <f t="shared" si="13"/>
        <v>7569.9250000000002</v>
      </c>
      <c r="BF54" s="107">
        <f t="shared" si="13"/>
        <v>7911.7130000000006</v>
      </c>
      <c r="BG54" s="107">
        <f t="shared" si="13"/>
        <v>7703.1040000000003</v>
      </c>
      <c r="BH54" s="107">
        <f t="shared" si="13"/>
        <v>7450.317</v>
      </c>
      <c r="BI54" s="107">
        <f t="shared" si="13"/>
        <v>7209.8540000000003</v>
      </c>
      <c r="BJ54" s="107">
        <f t="shared" si="13"/>
        <v>7366.0160000000005</v>
      </c>
      <c r="BK54" s="107">
        <f t="shared" si="13"/>
        <v>7193.692</v>
      </c>
      <c r="BL54" s="107">
        <f t="shared" si="13"/>
        <v>7100.4769999999999</v>
      </c>
      <c r="BM54" s="107">
        <f t="shared" si="13"/>
        <v>6821.1869999999999</v>
      </c>
      <c r="BN54" s="107">
        <f t="shared" si="13"/>
        <v>6810.2850000000008</v>
      </c>
      <c r="BO54" s="107">
        <f t="shared" ref="BO54:CX54" si="14">BO18+BO28+BO42</f>
        <v>6836.8589999999995</v>
      </c>
      <c r="BP54" s="107">
        <f t="shared" si="14"/>
        <v>6834.9500000000007</v>
      </c>
      <c r="BQ54" s="107">
        <f t="shared" si="14"/>
        <v>6878.93</v>
      </c>
      <c r="BR54" s="107">
        <f t="shared" si="14"/>
        <v>6767.4520000000002</v>
      </c>
      <c r="BS54" s="107">
        <f t="shared" si="14"/>
        <v>6773.8909999999996</v>
      </c>
      <c r="BT54" s="107">
        <f t="shared" si="14"/>
        <v>6827.201</v>
      </c>
      <c r="BU54" s="107">
        <f t="shared" si="14"/>
        <v>6913.0549999999994</v>
      </c>
      <c r="BV54" s="107">
        <f t="shared" si="14"/>
        <v>7045.2470000000003</v>
      </c>
      <c r="BW54" s="107">
        <f t="shared" si="14"/>
        <v>7126.1319999999996</v>
      </c>
      <c r="BX54" s="107">
        <f t="shared" si="14"/>
        <v>7228.1049999999996</v>
      </c>
      <c r="BY54" s="107">
        <f t="shared" si="14"/>
        <v>7269.7719999999999</v>
      </c>
      <c r="BZ54" s="107">
        <f t="shared" si="14"/>
        <v>7339.2240000000002</v>
      </c>
      <c r="CA54" s="107">
        <f t="shared" si="14"/>
        <v>7393.7219999999998</v>
      </c>
      <c r="CB54" s="107">
        <f t="shared" si="14"/>
        <v>7338.255000000001</v>
      </c>
      <c r="CC54" s="107">
        <f t="shared" si="14"/>
        <v>7256.8189999999995</v>
      </c>
      <c r="CD54" s="107">
        <f t="shared" si="14"/>
        <v>7096.4340000000011</v>
      </c>
      <c r="CE54" s="107">
        <f t="shared" si="14"/>
        <v>6988.0969999999998</v>
      </c>
      <c r="CF54" s="107">
        <f t="shared" si="14"/>
        <v>6870.0740000000005</v>
      </c>
      <c r="CG54" s="107">
        <f t="shared" si="14"/>
        <v>6740.5230000000001</v>
      </c>
      <c r="CH54" s="107">
        <f t="shared" si="14"/>
        <v>6413.3320000000003</v>
      </c>
      <c r="CI54" s="107">
        <f t="shared" si="14"/>
        <v>6303.4360000000006</v>
      </c>
      <c r="CJ54" s="107">
        <f t="shared" si="14"/>
        <v>6151.8009999999995</v>
      </c>
      <c r="CK54" s="107">
        <f t="shared" si="14"/>
        <v>6067.65</v>
      </c>
      <c r="CL54" s="107">
        <f t="shared" si="14"/>
        <v>5912.62</v>
      </c>
      <c r="CM54" s="107">
        <f t="shared" si="14"/>
        <v>5762.9210000000003</v>
      </c>
      <c r="CN54" s="107">
        <f t="shared" si="14"/>
        <v>5672.6709999999994</v>
      </c>
      <c r="CO54" s="107">
        <f t="shared" si="14"/>
        <v>5584.933</v>
      </c>
      <c r="CP54" s="107">
        <f t="shared" si="14"/>
        <v>5682.4040000000005</v>
      </c>
      <c r="CQ54" s="107">
        <f t="shared" si="14"/>
        <v>5577.424</v>
      </c>
      <c r="CR54" s="107">
        <f t="shared" si="14"/>
        <v>5523.2860000000001</v>
      </c>
      <c r="CS54" s="107">
        <f t="shared" si="14"/>
        <v>5481.8730000000005</v>
      </c>
      <c r="CT54" s="108">
        <f t="shared" si="14"/>
        <v>0</v>
      </c>
      <c r="CU54" s="108">
        <f t="shared" si="14"/>
        <v>0</v>
      </c>
      <c r="CV54" s="108">
        <f t="shared" si="14"/>
        <v>0</v>
      </c>
      <c r="CW54" s="109">
        <f t="shared" si="14"/>
        <v>0</v>
      </c>
      <c r="CX54" s="126">
        <f t="shared" si="14"/>
        <v>157700.16049999997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1" priority="1" operator="greaterThan">
      <formula>1500</formula>
    </cfRule>
  </conditionalFormatting>
  <pageMargins left="0.11811023622047245" right="0.11811023622047245" top="0.35433070866141736" bottom="0.31496062992125984" header="0.19685039370078741" footer="0.19685039370078741"/>
  <pageSetup paperSize="9" scale="41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53" man="1"/>
    <brk id="49" max="53" man="1"/>
    <brk id="73" max="5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0"/>
  <dimension ref="A1:CX54"/>
  <sheetViews>
    <sheetView showGridLines="0" zoomScale="60" zoomScaleNormal="60" workbookViewId="0">
      <pane xSplit="1" ySplit="3" topLeftCell="BN4" activePane="bottomRight" state="frozen"/>
      <selection sqref="A1:XFD1048576"/>
      <selection pane="topRight" sqref="A1:XFD1048576"/>
      <selection pane="bottomLeft" sqref="A1:XFD1048576"/>
      <selection pane="bottomRight" activeCell="CO11" sqref="CO11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27"/>
    </row>
    <row r="3" spans="1:102" ht="30" customHeight="1" thickBot="1" x14ac:dyDescent="0.25">
      <c r="A3" s="10">
        <v>46290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28" t="s">
        <v>1</v>
      </c>
    </row>
    <row r="4" spans="1:102" ht="30" customHeight="1" thickBot="1" x14ac:dyDescent="0.25">
      <c r="A4" s="19" t="s">
        <v>40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5285.951</v>
      </c>
      <c r="C5" s="25">
        <v>5295.7529999999997</v>
      </c>
      <c r="D5" s="25">
        <v>5255.3980000000001</v>
      </c>
      <c r="E5" s="25">
        <v>5225.6040000000003</v>
      </c>
      <c r="F5" s="25">
        <v>5152.942</v>
      </c>
      <c r="G5" s="25">
        <v>5137.2250000000004</v>
      </c>
      <c r="H5" s="25">
        <v>5157.5209999999997</v>
      </c>
      <c r="I5" s="25">
        <v>5167.0770000000002</v>
      </c>
      <c r="J5" s="25">
        <v>5077.1019999999999</v>
      </c>
      <c r="K5" s="25">
        <v>5046.5039999999999</v>
      </c>
      <c r="L5" s="25">
        <v>5057.1139999999996</v>
      </c>
      <c r="M5" s="25">
        <v>5012.1170000000002</v>
      </c>
      <c r="N5" s="25">
        <v>5020.8649999999998</v>
      </c>
      <c r="O5" s="25">
        <v>4990.3280000000004</v>
      </c>
      <c r="P5" s="25">
        <v>4970.7529999999997</v>
      </c>
      <c r="Q5" s="25">
        <v>4999.0010000000002</v>
      </c>
      <c r="R5" s="25">
        <v>5024.4570000000003</v>
      </c>
      <c r="S5" s="25">
        <v>5045.6980000000003</v>
      </c>
      <c r="T5" s="25">
        <v>5102.0469999999996</v>
      </c>
      <c r="U5" s="25">
        <v>5158.5630000000001</v>
      </c>
      <c r="V5" s="25">
        <v>5279.0730000000003</v>
      </c>
      <c r="W5" s="25">
        <v>5337.857</v>
      </c>
      <c r="X5" s="25">
        <v>5507.1440000000002</v>
      </c>
      <c r="Y5" s="25">
        <v>5535.8249999999998</v>
      </c>
      <c r="Z5" s="25">
        <v>5748.72</v>
      </c>
      <c r="AA5" s="25">
        <v>5882.0029999999997</v>
      </c>
      <c r="AB5" s="25">
        <v>6016.9709999999995</v>
      </c>
      <c r="AC5" s="25">
        <v>6162.3850000000002</v>
      </c>
      <c r="AD5" s="25">
        <v>6361.3519999999999</v>
      </c>
      <c r="AE5" s="25">
        <v>6485.3329999999996</v>
      </c>
      <c r="AF5" s="25">
        <v>6562.8149999999996</v>
      </c>
      <c r="AG5" s="25">
        <v>6862.99</v>
      </c>
      <c r="AH5" s="25">
        <v>6882.7610000000004</v>
      </c>
      <c r="AI5" s="25">
        <v>6948.1130000000003</v>
      </c>
      <c r="AJ5" s="25">
        <v>7311.2569999999996</v>
      </c>
      <c r="AK5" s="25">
        <v>7183.7250000000004</v>
      </c>
      <c r="AL5" s="25">
        <v>7824.2929999999997</v>
      </c>
      <c r="AM5" s="25">
        <v>7527.1980000000003</v>
      </c>
      <c r="AN5" s="25">
        <v>7547.0929999999998</v>
      </c>
      <c r="AO5" s="25">
        <v>7491.3289999999997</v>
      </c>
      <c r="AP5" s="25">
        <v>7597.4949999999999</v>
      </c>
      <c r="AQ5" s="25">
        <v>7738.0280000000002</v>
      </c>
      <c r="AR5" s="25">
        <v>7906.1059999999998</v>
      </c>
      <c r="AS5" s="25">
        <v>8095.9110000000001</v>
      </c>
      <c r="AT5" s="25">
        <v>8134.6379999999999</v>
      </c>
      <c r="AU5" s="25">
        <v>8246.5760000000009</v>
      </c>
      <c r="AV5" s="25">
        <v>8325.0370000000003</v>
      </c>
      <c r="AW5" s="25">
        <v>8342.0349999999999</v>
      </c>
      <c r="AX5" s="25">
        <v>8349.7819999999992</v>
      </c>
      <c r="AY5" s="25">
        <v>8338.4789999999994</v>
      </c>
      <c r="AZ5" s="25">
        <v>8290.1949999999997</v>
      </c>
      <c r="BA5" s="25">
        <v>8187.9160000000002</v>
      </c>
      <c r="BB5" s="25">
        <v>8093.2690000000002</v>
      </c>
      <c r="BC5" s="25">
        <v>7947.1030000000001</v>
      </c>
      <c r="BD5" s="25">
        <v>7772.1570000000002</v>
      </c>
      <c r="BE5" s="25">
        <v>7569.87</v>
      </c>
      <c r="BF5" s="25">
        <v>7911.6660000000002</v>
      </c>
      <c r="BG5" s="25">
        <v>7703.0569999999998</v>
      </c>
      <c r="BH5" s="25">
        <v>7450.27</v>
      </c>
      <c r="BI5" s="25">
        <v>7209.7830000000004</v>
      </c>
      <c r="BJ5" s="25">
        <v>7366.0050000000001</v>
      </c>
      <c r="BK5" s="25">
        <v>7193.7190000000001</v>
      </c>
      <c r="BL5" s="25">
        <v>7100.4440000000004</v>
      </c>
      <c r="BM5" s="25">
        <v>6821.1509999999998</v>
      </c>
      <c r="BN5" s="25">
        <v>6810.308</v>
      </c>
      <c r="BO5" s="25">
        <v>6836.81</v>
      </c>
      <c r="BP5" s="25">
        <v>6834.9979999999996</v>
      </c>
      <c r="BQ5" s="25">
        <v>6878.8980000000001</v>
      </c>
      <c r="BR5" s="25">
        <v>6767.4549999999999</v>
      </c>
      <c r="BS5" s="25">
        <v>6773.8909999999996</v>
      </c>
      <c r="BT5" s="25">
        <v>6827.201</v>
      </c>
      <c r="BU5" s="25">
        <v>6913.0550000000003</v>
      </c>
      <c r="BV5" s="25">
        <v>7045.2160000000003</v>
      </c>
      <c r="BW5" s="25">
        <v>7126.1710000000003</v>
      </c>
      <c r="BX5" s="25">
        <v>7228.09</v>
      </c>
      <c r="BY5" s="25">
        <v>7269.7569999999996</v>
      </c>
      <c r="BZ5" s="25">
        <v>7339.2439999999997</v>
      </c>
      <c r="CA5" s="25">
        <v>7393.7120000000004</v>
      </c>
      <c r="CB5" s="25">
        <v>7338.2709999999997</v>
      </c>
      <c r="CC5" s="25">
        <v>7256.8469999999998</v>
      </c>
      <c r="CD5" s="25">
        <v>7096.3919999999998</v>
      </c>
      <c r="CE5" s="25">
        <v>6988.09</v>
      </c>
      <c r="CF5" s="25">
        <v>6870.0469999999996</v>
      </c>
      <c r="CG5" s="25">
        <v>6740.4989999999998</v>
      </c>
      <c r="CH5" s="25">
        <v>6413.3360000000002</v>
      </c>
      <c r="CI5" s="25">
        <v>6303.4769999999999</v>
      </c>
      <c r="CJ5" s="25">
        <v>6151.8239999999996</v>
      </c>
      <c r="CK5" s="25">
        <v>6067.6379999999999</v>
      </c>
      <c r="CL5" s="25">
        <v>5912.616</v>
      </c>
      <c r="CM5" s="25">
        <v>5762.942</v>
      </c>
      <c r="CN5" s="25">
        <v>5672.7060000000001</v>
      </c>
      <c r="CO5" s="25">
        <v>5584.9269999999997</v>
      </c>
      <c r="CP5" s="25">
        <v>5682.4179999999997</v>
      </c>
      <c r="CQ5" s="25">
        <v>5577.4489999999996</v>
      </c>
      <c r="CR5" s="25">
        <v>5523.2830000000004</v>
      </c>
      <c r="CS5" s="25">
        <v>5481.8649999999998</v>
      </c>
      <c r="CT5" s="26"/>
      <c r="CU5" s="26"/>
      <c r="CV5" s="26"/>
      <c r="CW5" s="27"/>
      <c r="CX5" s="28">
        <f t="array" ref="CX5">SUMPRODUCT(B5:CW5*0.25)</f>
        <v>157700.09550000002</v>
      </c>
    </row>
    <row r="6" spans="1:102" ht="24.95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4.95" customHeight="1" x14ac:dyDescent="0.2">
      <c r="A8" s="35" t="s">
        <v>5</v>
      </c>
      <c r="B8" s="36">
        <v>201.74</v>
      </c>
      <c r="C8" s="37">
        <v>199.96</v>
      </c>
      <c r="D8" s="37">
        <v>194.58</v>
      </c>
      <c r="E8" s="37">
        <v>179.33</v>
      </c>
      <c r="F8" s="37">
        <v>182.96</v>
      </c>
      <c r="G8" s="37">
        <v>176.26</v>
      </c>
      <c r="H8" s="37">
        <v>177.92</v>
      </c>
      <c r="I8" s="37">
        <v>195.91</v>
      </c>
      <c r="J8" s="37">
        <v>216.52</v>
      </c>
      <c r="K8" s="37">
        <v>218.32</v>
      </c>
      <c r="L8" s="37">
        <v>215.69</v>
      </c>
      <c r="M8" s="37">
        <v>216.37</v>
      </c>
      <c r="N8" s="37">
        <v>211.44</v>
      </c>
      <c r="O8" s="37">
        <v>212.44</v>
      </c>
      <c r="P8" s="37">
        <v>212.44</v>
      </c>
      <c r="Q8" s="37">
        <v>212.44</v>
      </c>
      <c r="R8" s="37">
        <v>210.1</v>
      </c>
      <c r="S8" s="37">
        <v>202.05</v>
      </c>
      <c r="T8" s="37">
        <v>183</v>
      </c>
      <c r="U8" s="37">
        <v>196.93</v>
      </c>
      <c r="V8" s="37">
        <v>224.24</v>
      </c>
      <c r="W8" s="37">
        <v>235.9</v>
      </c>
      <c r="X8" s="37">
        <v>251.06</v>
      </c>
      <c r="Y8" s="37">
        <v>263.69</v>
      </c>
      <c r="Z8" s="37">
        <v>294.19</v>
      </c>
      <c r="AA8" s="37">
        <v>298</v>
      </c>
      <c r="AB8" s="37">
        <v>288.38</v>
      </c>
      <c r="AC8" s="37">
        <v>262.76</v>
      </c>
      <c r="AD8" s="37">
        <v>288.95</v>
      </c>
      <c r="AE8" s="37">
        <v>273.95999999999998</v>
      </c>
      <c r="AF8" s="37">
        <v>270.55</v>
      </c>
      <c r="AG8" s="37">
        <v>251.37</v>
      </c>
      <c r="AH8" s="37">
        <v>285.39</v>
      </c>
      <c r="AI8" s="37">
        <v>259</v>
      </c>
      <c r="AJ8" s="37">
        <v>241.99</v>
      </c>
      <c r="AK8" s="37">
        <v>203.99</v>
      </c>
      <c r="AL8" s="37">
        <v>239.01</v>
      </c>
      <c r="AM8" s="37">
        <v>203.1</v>
      </c>
      <c r="AN8" s="37">
        <v>189.27</v>
      </c>
      <c r="AO8" s="37">
        <v>157.5</v>
      </c>
      <c r="AP8" s="37">
        <v>184.42</v>
      </c>
      <c r="AQ8" s="37">
        <v>166.72</v>
      </c>
      <c r="AR8" s="37">
        <v>150.77000000000001</v>
      </c>
      <c r="AS8" s="37">
        <v>146.66</v>
      </c>
      <c r="AT8" s="37">
        <v>146.97</v>
      </c>
      <c r="AU8" s="37">
        <v>137.91999999999999</v>
      </c>
      <c r="AV8" s="37">
        <v>118.63</v>
      </c>
      <c r="AW8" s="37">
        <v>100</v>
      </c>
      <c r="AX8" s="37">
        <v>107.3</v>
      </c>
      <c r="AY8" s="37">
        <v>142.86000000000001</v>
      </c>
      <c r="AZ8" s="37">
        <v>156.93</v>
      </c>
      <c r="BA8" s="37">
        <v>157.71</v>
      </c>
      <c r="BB8" s="37">
        <v>92.14</v>
      </c>
      <c r="BC8" s="37">
        <v>100</v>
      </c>
      <c r="BD8" s="37">
        <v>138.69999999999999</v>
      </c>
      <c r="BE8" s="37">
        <v>145.04</v>
      </c>
      <c r="BF8" s="37">
        <v>84.52</v>
      </c>
      <c r="BG8" s="37">
        <v>100</v>
      </c>
      <c r="BH8" s="37">
        <v>130.08000000000001</v>
      </c>
      <c r="BI8" s="37">
        <v>153.4</v>
      </c>
      <c r="BJ8" s="37">
        <v>144.16</v>
      </c>
      <c r="BK8" s="37">
        <v>153.56</v>
      </c>
      <c r="BL8" s="37">
        <v>163.86</v>
      </c>
      <c r="BM8" s="37">
        <v>188.03</v>
      </c>
      <c r="BN8" s="37">
        <v>163.82</v>
      </c>
      <c r="BO8" s="37">
        <v>181.24</v>
      </c>
      <c r="BP8" s="37">
        <v>229.53</v>
      </c>
      <c r="BQ8" s="37">
        <v>247.27</v>
      </c>
      <c r="BR8" s="37">
        <v>252.41</v>
      </c>
      <c r="BS8" s="37">
        <v>302.64999999999998</v>
      </c>
      <c r="BT8" s="37">
        <v>300.02</v>
      </c>
      <c r="BU8" s="37">
        <v>306.39999999999998</v>
      </c>
      <c r="BV8" s="37">
        <v>250.05</v>
      </c>
      <c r="BW8" s="37">
        <v>270.05</v>
      </c>
      <c r="BX8" s="37">
        <v>250.03</v>
      </c>
      <c r="BY8" s="37">
        <v>272.5</v>
      </c>
      <c r="BZ8" s="37">
        <v>270.02999999999997</v>
      </c>
      <c r="CA8" s="37">
        <v>240</v>
      </c>
      <c r="CB8" s="37">
        <v>270.02</v>
      </c>
      <c r="CC8" s="37">
        <v>270.04000000000002</v>
      </c>
      <c r="CD8" s="37">
        <v>270</v>
      </c>
      <c r="CE8" s="37">
        <v>255</v>
      </c>
      <c r="CF8" s="37">
        <v>278.39999999999998</v>
      </c>
      <c r="CG8" s="37">
        <v>270.05</v>
      </c>
      <c r="CH8" s="37">
        <v>269.83999999999997</v>
      </c>
      <c r="CI8" s="37">
        <v>267.44</v>
      </c>
      <c r="CJ8" s="37">
        <v>283.5</v>
      </c>
      <c r="CK8" s="37">
        <v>265.63</v>
      </c>
      <c r="CL8" s="37">
        <v>255.95</v>
      </c>
      <c r="CM8" s="37">
        <v>263.56</v>
      </c>
      <c r="CN8" s="37">
        <v>263.04000000000002</v>
      </c>
      <c r="CO8" s="37">
        <v>270.05</v>
      </c>
      <c r="CP8" s="37">
        <v>244.1</v>
      </c>
      <c r="CQ8" s="37">
        <v>240</v>
      </c>
      <c r="CR8" s="37">
        <v>220.15</v>
      </c>
      <c r="CS8" s="37">
        <v>205.47</v>
      </c>
      <c r="CT8" s="38"/>
      <c r="CU8" s="38"/>
      <c r="CV8" s="38"/>
      <c r="CW8" s="39"/>
      <c r="CX8" s="40">
        <f>IF(SUM(B8:CW8)&lt;&gt;0,AVERAGEIF(B8:CW8,"&lt;&gt;"""),"")</f>
        <v>213.6179166666667</v>
      </c>
    </row>
    <row r="9" spans="1:102" ht="24.95" customHeight="1" thickBot="1" x14ac:dyDescent="0.25">
      <c r="A9" s="41" t="s">
        <v>6</v>
      </c>
      <c r="B9" s="42">
        <v>193.9025</v>
      </c>
      <c r="C9" s="43">
        <v>193.9025</v>
      </c>
      <c r="D9" s="43">
        <v>193.9025</v>
      </c>
      <c r="E9" s="43">
        <v>193.9025</v>
      </c>
      <c r="F9" s="43">
        <v>183.26249999999999</v>
      </c>
      <c r="G9" s="43">
        <v>183.26249999999999</v>
      </c>
      <c r="H9" s="43">
        <v>183.26249999999999</v>
      </c>
      <c r="I9" s="43">
        <v>183.26249999999999</v>
      </c>
      <c r="J9" s="43">
        <v>216.72499999999999</v>
      </c>
      <c r="K9" s="43">
        <v>216.72499999999999</v>
      </c>
      <c r="L9" s="43">
        <v>216.72499999999999</v>
      </c>
      <c r="M9" s="43">
        <v>216.72499999999999</v>
      </c>
      <c r="N9" s="43">
        <v>212.19</v>
      </c>
      <c r="O9" s="43">
        <v>212.19</v>
      </c>
      <c r="P9" s="43">
        <v>212.19</v>
      </c>
      <c r="Q9" s="43">
        <v>212.19</v>
      </c>
      <c r="R9" s="43">
        <v>198.02</v>
      </c>
      <c r="S9" s="43">
        <v>198.02</v>
      </c>
      <c r="T9" s="43">
        <v>198.02</v>
      </c>
      <c r="U9" s="43">
        <v>198.02</v>
      </c>
      <c r="V9" s="43">
        <v>243.7225</v>
      </c>
      <c r="W9" s="43">
        <v>243.7225</v>
      </c>
      <c r="X9" s="43">
        <v>243.7225</v>
      </c>
      <c r="Y9" s="43">
        <v>243.7225</v>
      </c>
      <c r="Z9" s="43">
        <v>285.83249999999998</v>
      </c>
      <c r="AA9" s="43">
        <v>285.83249999999998</v>
      </c>
      <c r="AB9" s="43">
        <v>285.83249999999998</v>
      </c>
      <c r="AC9" s="43">
        <v>285.83249999999998</v>
      </c>
      <c r="AD9" s="43">
        <v>271.20749999999998</v>
      </c>
      <c r="AE9" s="43">
        <v>271.20749999999998</v>
      </c>
      <c r="AF9" s="43">
        <v>271.20749999999998</v>
      </c>
      <c r="AG9" s="43">
        <v>271.20749999999998</v>
      </c>
      <c r="AH9" s="43">
        <v>247.5925</v>
      </c>
      <c r="AI9" s="43">
        <v>247.5925</v>
      </c>
      <c r="AJ9" s="43">
        <v>247.5925</v>
      </c>
      <c r="AK9" s="43">
        <v>247.5925</v>
      </c>
      <c r="AL9" s="43">
        <v>197.22</v>
      </c>
      <c r="AM9" s="43">
        <v>197.22</v>
      </c>
      <c r="AN9" s="43">
        <v>197.22</v>
      </c>
      <c r="AO9" s="43">
        <v>197.22</v>
      </c>
      <c r="AP9" s="43">
        <v>162.14250000000001</v>
      </c>
      <c r="AQ9" s="43">
        <v>162.14250000000001</v>
      </c>
      <c r="AR9" s="43">
        <v>162.14250000000001</v>
      </c>
      <c r="AS9" s="43">
        <v>162.14250000000001</v>
      </c>
      <c r="AT9" s="43">
        <v>125.88</v>
      </c>
      <c r="AU9" s="43">
        <v>125.88</v>
      </c>
      <c r="AV9" s="43">
        <v>125.88</v>
      </c>
      <c r="AW9" s="43">
        <v>125.88</v>
      </c>
      <c r="AX9" s="43">
        <v>141.19999999999999</v>
      </c>
      <c r="AY9" s="43">
        <v>141.19999999999999</v>
      </c>
      <c r="AZ9" s="43">
        <v>141.19999999999999</v>
      </c>
      <c r="BA9" s="43">
        <v>141.19999999999999</v>
      </c>
      <c r="BB9" s="43">
        <v>118.97</v>
      </c>
      <c r="BC9" s="43">
        <v>118.97</v>
      </c>
      <c r="BD9" s="43">
        <v>118.97</v>
      </c>
      <c r="BE9" s="43">
        <v>118.97</v>
      </c>
      <c r="BF9" s="43">
        <v>117</v>
      </c>
      <c r="BG9" s="43">
        <v>117</v>
      </c>
      <c r="BH9" s="43">
        <v>117</v>
      </c>
      <c r="BI9" s="43">
        <v>117</v>
      </c>
      <c r="BJ9" s="43">
        <v>162.4025</v>
      </c>
      <c r="BK9" s="43">
        <v>162.4025</v>
      </c>
      <c r="BL9" s="43">
        <v>162.4025</v>
      </c>
      <c r="BM9" s="43">
        <v>162.4025</v>
      </c>
      <c r="BN9" s="43">
        <v>205.465</v>
      </c>
      <c r="BO9" s="43">
        <v>205.465</v>
      </c>
      <c r="BP9" s="43">
        <v>205.465</v>
      </c>
      <c r="BQ9" s="43">
        <v>205.465</v>
      </c>
      <c r="BR9" s="43">
        <v>290.37</v>
      </c>
      <c r="BS9" s="43">
        <v>290.37</v>
      </c>
      <c r="BT9" s="43">
        <v>290.37</v>
      </c>
      <c r="BU9" s="43">
        <v>290.37</v>
      </c>
      <c r="BV9" s="43">
        <v>260.65750000000003</v>
      </c>
      <c r="BW9" s="43">
        <v>260.65750000000003</v>
      </c>
      <c r="BX9" s="43">
        <v>260.65750000000003</v>
      </c>
      <c r="BY9" s="43">
        <v>260.65750000000003</v>
      </c>
      <c r="BZ9" s="43">
        <v>262.52249999999998</v>
      </c>
      <c r="CA9" s="43">
        <v>262.52249999999998</v>
      </c>
      <c r="CB9" s="43">
        <v>262.52249999999998</v>
      </c>
      <c r="CC9" s="43">
        <v>262.52249999999998</v>
      </c>
      <c r="CD9" s="43">
        <v>268.36250000000001</v>
      </c>
      <c r="CE9" s="43">
        <v>268.36250000000001</v>
      </c>
      <c r="CF9" s="43">
        <v>268.36250000000001</v>
      </c>
      <c r="CG9" s="43">
        <v>268.36250000000001</v>
      </c>
      <c r="CH9" s="43">
        <v>271.60250000000002</v>
      </c>
      <c r="CI9" s="43">
        <v>271.60250000000002</v>
      </c>
      <c r="CJ9" s="43">
        <v>271.60250000000002</v>
      </c>
      <c r="CK9" s="43">
        <v>271.60250000000002</v>
      </c>
      <c r="CL9" s="43">
        <v>263.14999999999998</v>
      </c>
      <c r="CM9" s="43">
        <v>263.14999999999998</v>
      </c>
      <c r="CN9" s="43">
        <v>263.14999999999998</v>
      </c>
      <c r="CO9" s="43">
        <v>263.14999999999998</v>
      </c>
      <c r="CP9" s="43">
        <v>227.43</v>
      </c>
      <c r="CQ9" s="43">
        <v>227.43</v>
      </c>
      <c r="CR9" s="43">
        <v>227.43</v>
      </c>
      <c r="CS9" s="43">
        <v>227.43</v>
      </c>
      <c r="CT9" s="44"/>
      <c r="CU9" s="44"/>
      <c r="CV9" s="44"/>
      <c r="CW9" s="45"/>
      <c r="CX9" s="46">
        <f>IF(SUM(B9:CW9)&lt;&gt;0,AVERAGEIF(B9:CW9,"&lt;&gt;"""),"")</f>
        <v>213.6179166666667</v>
      </c>
    </row>
    <row r="10" spans="1:102" ht="30" customHeight="1" thickBot="1" x14ac:dyDescent="0.25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4.95" customHeight="1" x14ac:dyDescent="0.2">
      <c r="A11" s="51" t="s">
        <v>8</v>
      </c>
      <c r="B11" s="52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3"/>
      <c r="BP11" s="53"/>
      <c r="BQ11" s="53"/>
      <c r="BR11" s="53"/>
      <c r="BS11" s="53"/>
      <c r="BT11" s="53"/>
      <c r="BU11" s="53"/>
      <c r="BV11" s="53"/>
      <c r="BW11" s="53"/>
      <c r="BX11" s="53"/>
      <c r="BY11" s="53"/>
      <c r="BZ11" s="53"/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/>
      <c r="CM11" s="53"/>
      <c r="CN11" s="53"/>
      <c r="CO11" s="53"/>
      <c r="CP11" s="53"/>
      <c r="CQ11" s="53"/>
      <c r="CR11" s="53"/>
      <c r="CS11" s="53"/>
      <c r="CT11" s="54"/>
      <c r="CU11" s="54"/>
      <c r="CV11" s="54"/>
      <c r="CW11" s="55"/>
      <c r="CX11" s="56">
        <f t="array" ref="CX11">SUMPRODUCT(B11:CW11*0.25)</f>
        <v>0</v>
      </c>
    </row>
    <row r="12" spans="1:102" ht="24.95" customHeight="1" x14ac:dyDescent="0.2">
      <c r="A12" s="57" t="s">
        <v>9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60"/>
      <c r="CU12" s="60"/>
      <c r="CV12" s="60"/>
      <c r="CW12" s="61"/>
      <c r="CX12" s="62">
        <f t="array" ref="CX12">SUMPRODUCT(B12:CW12*0.25)</f>
        <v>0</v>
      </c>
    </row>
    <row r="13" spans="1:102" ht="24.95" customHeight="1" x14ac:dyDescent="0.2">
      <c r="A13" s="63" t="s">
        <v>10</v>
      </c>
      <c r="B13" s="64"/>
      <c r="C13" s="65"/>
      <c r="D13" s="65"/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/>
      <c r="S13" s="65"/>
      <c r="T13" s="65"/>
      <c r="U13" s="65"/>
      <c r="V13" s="65"/>
      <c r="W13" s="65"/>
      <c r="X13" s="65"/>
      <c r="Y13" s="65"/>
      <c r="Z13" s="65"/>
      <c r="AA13" s="65"/>
      <c r="AB13" s="65"/>
      <c r="AC13" s="65"/>
      <c r="AD13" s="65"/>
      <c r="AE13" s="65"/>
      <c r="AF13" s="65"/>
      <c r="AG13" s="65"/>
      <c r="AH13" s="65"/>
      <c r="AI13" s="65"/>
      <c r="AJ13" s="65"/>
      <c r="AK13" s="65"/>
      <c r="AL13" s="65"/>
      <c r="AM13" s="65"/>
      <c r="AN13" s="65"/>
      <c r="AO13" s="65"/>
      <c r="AP13" s="65"/>
      <c r="AQ13" s="65"/>
      <c r="AR13" s="65"/>
      <c r="AS13" s="65"/>
      <c r="AT13" s="65"/>
      <c r="AU13" s="65"/>
      <c r="AV13" s="65"/>
      <c r="AW13" s="65"/>
      <c r="AX13" s="65"/>
      <c r="AY13" s="65"/>
      <c r="AZ13" s="65"/>
      <c r="BA13" s="65"/>
      <c r="BB13" s="65"/>
      <c r="BC13" s="65"/>
      <c r="BD13" s="65"/>
      <c r="BE13" s="65"/>
      <c r="BF13" s="65"/>
      <c r="BG13" s="65"/>
      <c r="BH13" s="65"/>
      <c r="BI13" s="65"/>
      <c r="BJ13" s="65"/>
      <c r="BK13" s="65"/>
      <c r="BL13" s="65"/>
      <c r="BM13" s="65"/>
      <c r="BN13" s="65"/>
      <c r="BO13" s="65"/>
      <c r="BP13" s="65"/>
      <c r="BQ13" s="65"/>
      <c r="BR13" s="65"/>
      <c r="BS13" s="65"/>
      <c r="BT13" s="65"/>
      <c r="BU13" s="65"/>
      <c r="BV13" s="65"/>
      <c r="BW13" s="65"/>
      <c r="BX13" s="65"/>
      <c r="BY13" s="65"/>
      <c r="BZ13" s="65"/>
      <c r="CA13" s="65"/>
      <c r="CB13" s="65"/>
      <c r="CC13" s="65"/>
      <c r="CD13" s="65"/>
      <c r="CE13" s="65"/>
      <c r="CF13" s="65"/>
      <c r="CG13" s="65"/>
      <c r="CH13" s="65"/>
      <c r="CI13" s="65"/>
      <c r="CJ13" s="65"/>
      <c r="CK13" s="65"/>
      <c r="CL13" s="65"/>
      <c r="CM13" s="65"/>
      <c r="CN13" s="65"/>
      <c r="CO13" s="65"/>
      <c r="CP13" s="65"/>
      <c r="CQ13" s="65"/>
      <c r="CR13" s="65"/>
      <c r="CS13" s="65"/>
      <c r="CT13" s="66"/>
      <c r="CU13" s="66"/>
      <c r="CV13" s="66"/>
      <c r="CW13" s="67"/>
      <c r="CX13" s="68">
        <f t="array" ref="CX13">SUMPRODUCT(B13:CW13*0.25)</f>
        <v>0</v>
      </c>
    </row>
    <row r="14" spans="1:102" ht="24.95" customHeight="1" x14ac:dyDescent="0.2">
      <c r="A14" s="63" t="s">
        <v>11</v>
      </c>
      <c r="B14" s="64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65"/>
      <c r="AU14" s="65"/>
      <c r="AV14" s="65"/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  <c r="BO14" s="65"/>
      <c r="BP14" s="65"/>
      <c r="BQ14" s="65"/>
      <c r="BR14" s="65"/>
      <c r="BS14" s="65"/>
      <c r="BT14" s="65"/>
      <c r="BU14" s="65"/>
      <c r="BV14" s="65"/>
      <c r="BW14" s="65"/>
      <c r="BX14" s="65"/>
      <c r="BY14" s="65"/>
      <c r="BZ14" s="65"/>
      <c r="CA14" s="65"/>
      <c r="CB14" s="65"/>
      <c r="CC14" s="65"/>
      <c r="CD14" s="65"/>
      <c r="CE14" s="65"/>
      <c r="CF14" s="65"/>
      <c r="CG14" s="65"/>
      <c r="CH14" s="65"/>
      <c r="CI14" s="65"/>
      <c r="CJ14" s="65"/>
      <c r="CK14" s="65"/>
      <c r="CL14" s="65"/>
      <c r="CM14" s="65"/>
      <c r="CN14" s="65"/>
      <c r="CO14" s="65"/>
      <c r="CP14" s="65"/>
      <c r="CQ14" s="65"/>
      <c r="CR14" s="65"/>
      <c r="CS14" s="65"/>
      <c r="CT14" s="66"/>
      <c r="CU14" s="66"/>
      <c r="CV14" s="66"/>
      <c r="CW14" s="67"/>
      <c r="CX14" s="68">
        <f t="array" ref="CX14">SUMPRODUCT(B14:CW14*0.25)</f>
        <v>0</v>
      </c>
    </row>
    <row r="15" spans="1:102" ht="24.95" customHeight="1" x14ac:dyDescent="0.2">
      <c r="A15" s="69" t="s">
        <v>12</v>
      </c>
      <c r="B15" s="70">
        <v>57</v>
      </c>
      <c r="C15" s="71">
        <v>57</v>
      </c>
      <c r="D15" s="71">
        <v>57</v>
      </c>
      <c r="E15" s="71">
        <v>57</v>
      </c>
      <c r="F15" s="71">
        <v>57</v>
      </c>
      <c r="G15" s="71">
        <v>57</v>
      </c>
      <c r="H15" s="71">
        <v>57</v>
      </c>
      <c r="I15" s="71">
        <v>57</v>
      </c>
      <c r="J15" s="71">
        <v>57</v>
      </c>
      <c r="K15" s="71">
        <v>57</v>
      </c>
      <c r="L15" s="71">
        <v>57</v>
      </c>
      <c r="M15" s="71">
        <v>57</v>
      </c>
      <c r="N15" s="71">
        <v>57</v>
      </c>
      <c r="O15" s="71">
        <v>57</v>
      </c>
      <c r="P15" s="71">
        <v>57</v>
      </c>
      <c r="Q15" s="71">
        <v>57</v>
      </c>
      <c r="R15" s="71">
        <v>57</v>
      </c>
      <c r="S15" s="71">
        <v>57</v>
      </c>
      <c r="T15" s="71">
        <v>57</v>
      </c>
      <c r="U15" s="71">
        <v>57</v>
      </c>
      <c r="V15" s="71">
        <v>57</v>
      </c>
      <c r="W15" s="71">
        <v>57</v>
      </c>
      <c r="X15" s="71">
        <v>57</v>
      </c>
      <c r="Y15" s="71">
        <v>57</v>
      </c>
      <c r="Z15" s="71">
        <v>57</v>
      </c>
      <c r="AA15" s="71">
        <v>55.863999999999997</v>
      </c>
      <c r="AB15" s="71">
        <v>53.78</v>
      </c>
      <c r="AC15" s="71">
        <v>50.52</v>
      </c>
      <c r="AD15" s="71">
        <v>46.344000000000001</v>
      </c>
      <c r="AE15" s="71">
        <v>41.863999999999997</v>
      </c>
      <c r="AF15" s="71">
        <v>37.628</v>
      </c>
      <c r="AG15" s="71">
        <v>33.880000000000003</v>
      </c>
      <c r="AH15" s="71">
        <v>31.844000000000001</v>
      </c>
      <c r="AI15" s="71">
        <v>28.608000000000001</v>
      </c>
      <c r="AJ15" s="71">
        <v>25.044</v>
      </c>
      <c r="AK15" s="71">
        <v>21.167999999999999</v>
      </c>
      <c r="AL15" s="71">
        <v>17.248000000000001</v>
      </c>
      <c r="AM15" s="71">
        <v>13.651999999999999</v>
      </c>
      <c r="AN15" s="71">
        <v>10.596</v>
      </c>
      <c r="AO15" s="71">
        <v>8.1</v>
      </c>
      <c r="AP15" s="71">
        <v>5.976</v>
      </c>
      <c r="AQ15" s="71">
        <v>3.992</v>
      </c>
      <c r="AR15" s="71">
        <v>1.8879999999999999</v>
      </c>
      <c r="AS15" s="71"/>
      <c r="AT15" s="71"/>
      <c r="AU15" s="71"/>
      <c r="AV15" s="71"/>
      <c r="AW15" s="71"/>
      <c r="AX15" s="71"/>
      <c r="AY15" s="71"/>
      <c r="AZ15" s="71"/>
      <c r="BA15" s="71"/>
      <c r="BB15" s="71">
        <v>1.1559999999999999</v>
      </c>
      <c r="BC15" s="71">
        <v>3.36</v>
      </c>
      <c r="BD15" s="71">
        <v>5.6760000000000002</v>
      </c>
      <c r="BE15" s="71">
        <v>9.0960000000000001</v>
      </c>
      <c r="BF15" s="71">
        <v>13.54</v>
      </c>
      <c r="BG15" s="71">
        <v>17.231999999999999</v>
      </c>
      <c r="BH15" s="71">
        <v>20.056000000000001</v>
      </c>
      <c r="BI15" s="71">
        <v>22.96</v>
      </c>
      <c r="BJ15" s="71">
        <v>26.36</v>
      </c>
      <c r="BK15" s="71">
        <v>29.42</v>
      </c>
      <c r="BL15" s="71">
        <v>32.316000000000003</v>
      </c>
      <c r="BM15" s="71">
        <v>35.688000000000002</v>
      </c>
      <c r="BN15" s="71">
        <v>38.603999999999999</v>
      </c>
      <c r="BO15" s="71">
        <v>41.975999999999999</v>
      </c>
      <c r="BP15" s="71">
        <v>44.631999999999998</v>
      </c>
      <c r="BQ15" s="71">
        <v>47.12</v>
      </c>
      <c r="BR15" s="71">
        <v>49.676000000000002</v>
      </c>
      <c r="BS15" s="71">
        <v>51.875999999999998</v>
      </c>
      <c r="BT15" s="71">
        <v>53.643999999999998</v>
      </c>
      <c r="BU15" s="71">
        <v>55.06</v>
      </c>
      <c r="BV15" s="71">
        <v>56.128</v>
      </c>
      <c r="BW15" s="71">
        <v>56.86</v>
      </c>
      <c r="BX15" s="71">
        <v>57</v>
      </c>
      <c r="BY15" s="71">
        <v>57</v>
      </c>
      <c r="BZ15" s="71">
        <v>57</v>
      </c>
      <c r="CA15" s="71">
        <v>57</v>
      </c>
      <c r="CB15" s="71">
        <v>57</v>
      </c>
      <c r="CC15" s="71">
        <v>57</v>
      </c>
      <c r="CD15" s="71">
        <v>57</v>
      </c>
      <c r="CE15" s="71">
        <v>57</v>
      </c>
      <c r="CF15" s="71">
        <v>57</v>
      </c>
      <c r="CG15" s="71">
        <v>57</v>
      </c>
      <c r="CH15" s="71">
        <v>57</v>
      </c>
      <c r="CI15" s="71">
        <v>57</v>
      </c>
      <c r="CJ15" s="71">
        <v>57</v>
      </c>
      <c r="CK15" s="71">
        <v>57</v>
      </c>
      <c r="CL15" s="71">
        <v>57</v>
      </c>
      <c r="CM15" s="71">
        <v>57</v>
      </c>
      <c r="CN15" s="71">
        <v>57</v>
      </c>
      <c r="CO15" s="71">
        <v>57</v>
      </c>
      <c r="CP15" s="71">
        <v>57</v>
      </c>
      <c r="CQ15" s="71">
        <v>57</v>
      </c>
      <c r="CR15" s="71">
        <v>57</v>
      </c>
      <c r="CS15" s="71">
        <v>57</v>
      </c>
      <c r="CT15" s="72"/>
      <c r="CU15" s="72"/>
      <c r="CV15" s="72"/>
      <c r="CW15" s="73"/>
      <c r="CX15" s="74">
        <f t="array" ref="CX15">SUMPRODUCT(B15:CW15*0.25)</f>
        <v>969.85799999999995</v>
      </c>
    </row>
    <row r="16" spans="1:102" ht="24.95" customHeight="1" x14ac:dyDescent="0.2">
      <c r="A16" s="69" t="s">
        <v>13</v>
      </c>
      <c r="B16" s="70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  <c r="BD16" s="71"/>
      <c r="BE16" s="71"/>
      <c r="BF16" s="71"/>
      <c r="BG16" s="71"/>
      <c r="BH16" s="71"/>
      <c r="BI16" s="71"/>
      <c r="BJ16" s="71"/>
      <c r="BK16" s="71"/>
      <c r="BL16" s="71"/>
      <c r="BM16" s="71"/>
      <c r="BN16" s="71"/>
      <c r="BO16" s="71"/>
      <c r="BP16" s="71"/>
      <c r="BQ16" s="71"/>
      <c r="BR16" s="71"/>
      <c r="BS16" s="71"/>
      <c r="BT16" s="71"/>
      <c r="BU16" s="71"/>
      <c r="BV16" s="71"/>
      <c r="BW16" s="71"/>
      <c r="BX16" s="71"/>
      <c r="BY16" s="71"/>
      <c r="BZ16" s="71"/>
      <c r="CA16" s="71"/>
      <c r="CB16" s="71"/>
      <c r="CC16" s="71"/>
      <c r="CD16" s="71"/>
      <c r="CE16" s="71"/>
      <c r="CF16" s="71"/>
      <c r="CG16" s="71"/>
      <c r="CH16" s="71"/>
      <c r="CI16" s="71"/>
      <c r="CJ16" s="71"/>
      <c r="CK16" s="71"/>
      <c r="CL16" s="71"/>
      <c r="CM16" s="71"/>
      <c r="CN16" s="71"/>
      <c r="CO16" s="71"/>
      <c r="CP16" s="71"/>
      <c r="CQ16" s="71"/>
      <c r="CR16" s="71"/>
      <c r="CS16" s="71"/>
      <c r="CT16" s="72"/>
      <c r="CU16" s="72"/>
      <c r="CV16" s="72"/>
      <c r="CW16" s="73"/>
      <c r="CX16" s="74">
        <f t="array" ref="CX16">SUMPRODUCT(B16:CW16*0.25)</f>
        <v>0</v>
      </c>
    </row>
    <row r="17" spans="1:102" ht="24.95" customHeight="1" x14ac:dyDescent="0.2">
      <c r="A17" s="69" t="s">
        <v>14</v>
      </c>
      <c r="B17" s="70"/>
      <c r="C17" s="71">
        <v>49</v>
      </c>
      <c r="D17" s="71">
        <v>49</v>
      </c>
      <c r="E17" s="71">
        <v>59</v>
      </c>
      <c r="F17" s="71">
        <v>71.900000000000006</v>
      </c>
      <c r="G17" s="71">
        <v>90.8</v>
      </c>
      <c r="H17" s="71">
        <v>150.9</v>
      </c>
      <c r="I17" s="71">
        <v>202.9</v>
      </c>
      <c r="J17" s="71">
        <v>126.7</v>
      </c>
      <c r="K17" s="71">
        <v>121.5</v>
      </c>
      <c r="L17" s="71">
        <v>143.69999999999999</v>
      </c>
      <c r="M17" s="71">
        <v>79.5</v>
      </c>
      <c r="N17" s="71">
        <v>91.7</v>
      </c>
      <c r="O17" s="71">
        <v>101.9</v>
      </c>
      <c r="P17" s="71">
        <v>77.899000000000001</v>
      </c>
      <c r="Q17" s="71">
        <v>93.198999999999998</v>
      </c>
      <c r="R17" s="71">
        <v>32.4</v>
      </c>
      <c r="S17" s="71">
        <v>32.4</v>
      </c>
      <c r="T17" s="71">
        <v>32.4</v>
      </c>
      <c r="U17" s="71">
        <v>22.2</v>
      </c>
      <c r="V17" s="71">
        <v>10</v>
      </c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>
        <v>30.8</v>
      </c>
      <c r="AP17" s="71"/>
      <c r="AQ17" s="71"/>
      <c r="AR17" s="71">
        <v>177.2</v>
      </c>
      <c r="AS17" s="71">
        <v>200.2</v>
      </c>
      <c r="AT17" s="71">
        <v>295.10000000000002</v>
      </c>
      <c r="AU17" s="71">
        <v>305.3</v>
      </c>
      <c r="AV17" s="71">
        <v>305.3</v>
      </c>
      <c r="AW17" s="71">
        <v>305.3</v>
      </c>
      <c r="AX17" s="71">
        <v>366.9</v>
      </c>
      <c r="AY17" s="71">
        <v>379.5</v>
      </c>
      <c r="AZ17" s="71">
        <v>387</v>
      </c>
      <c r="BA17" s="71">
        <v>397.5</v>
      </c>
      <c r="BB17" s="71">
        <v>403.5</v>
      </c>
      <c r="BC17" s="71">
        <v>403.5</v>
      </c>
      <c r="BD17" s="71">
        <v>403.5</v>
      </c>
      <c r="BE17" s="71">
        <v>357.2</v>
      </c>
      <c r="BF17" s="71">
        <v>339.4</v>
      </c>
      <c r="BG17" s="71">
        <v>309.60000000000002</v>
      </c>
      <c r="BH17" s="71">
        <v>244</v>
      </c>
      <c r="BI17" s="71">
        <v>236.5</v>
      </c>
      <c r="BJ17" s="71">
        <v>180.1</v>
      </c>
      <c r="BK17" s="71">
        <v>173.2</v>
      </c>
      <c r="BL17" s="71">
        <v>9.5</v>
      </c>
      <c r="BM17" s="71"/>
      <c r="BN17" s="71"/>
      <c r="BO17" s="71"/>
      <c r="BP17" s="71"/>
      <c r="BQ17" s="71"/>
      <c r="BR17" s="71"/>
      <c r="BS17" s="71"/>
      <c r="BT17" s="71"/>
      <c r="BU17" s="71"/>
      <c r="BV17" s="71"/>
      <c r="BW17" s="71"/>
      <c r="BX17" s="71"/>
      <c r="BY17" s="71"/>
      <c r="BZ17" s="71"/>
      <c r="CA17" s="71"/>
      <c r="CB17" s="71"/>
      <c r="CC17" s="71"/>
      <c r="CD17" s="71"/>
      <c r="CE17" s="71"/>
      <c r="CF17" s="71"/>
      <c r="CG17" s="71"/>
      <c r="CH17" s="71"/>
      <c r="CI17" s="71"/>
      <c r="CJ17" s="71"/>
      <c r="CK17" s="71"/>
      <c r="CL17" s="71"/>
      <c r="CM17" s="71"/>
      <c r="CN17" s="71"/>
      <c r="CO17" s="71"/>
      <c r="CP17" s="71"/>
      <c r="CQ17" s="71"/>
      <c r="CR17" s="71"/>
      <c r="CS17" s="71"/>
      <c r="CT17" s="72"/>
      <c r="CU17" s="72"/>
      <c r="CV17" s="72"/>
      <c r="CW17" s="73"/>
      <c r="CX17" s="74">
        <f t="array" ref="CX17">SUMPRODUCT(B17:CW17*0.25)</f>
        <v>1962.2745000000004</v>
      </c>
    </row>
    <row r="18" spans="1:102" ht="30" customHeight="1" thickBot="1" x14ac:dyDescent="0.25">
      <c r="A18" s="75" t="s">
        <v>15</v>
      </c>
      <c r="B18" s="76">
        <f>SUM(B11:B17)</f>
        <v>57</v>
      </c>
      <c r="C18" s="77">
        <f t="shared" ref="C18:BN18" si="0">SUM(C11:C17)</f>
        <v>106</v>
      </c>
      <c r="D18" s="77">
        <f t="shared" si="0"/>
        <v>106</v>
      </c>
      <c r="E18" s="77">
        <f t="shared" si="0"/>
        <v>116</v>
      </c>
      <c r="F18" s="77">
        <f t="shared" si="0"/>
        <v>128.9</v>
      </c>
      <c r="G18" s="77">
        <f t="shared" si="0"/>
        <v>147.80000000000001</v>
      </c>
      <c r="H18" s="77">
        <f t="shared" si="0"/>
        <v>207.9</v>
      </c>
      <c r="I18" s="77">
        <f t="shared" si="0"/>
        <v>259.89999999999998</v>
      </c>
      <c r="J18" s="77">
        <f t="shared" si="0"/>
        <v>183.7</v>
      </c>
      <c r="K18" s="77">
        <f t="shared" si="0"/>
        <v>178.5</v>
      </c>
      <c r="L18" s="77">
        <f t="shared" si="0"/>
        <v>200.7</v>
      </c>
      <c r="M18" s="77">
        <f t="shared" si="0"/>
        <v>136.5</v>
      </c>
      <c r="N18" s="77">
        <f t="shared" si="0"/>
        <v>148.69999999999999</v>
      </c>
      <c r="O18" s="77">
        <f t="shared" si="0"/>
        <v>158.9</v>
      </c>
      <c r="P18" s="77">
        <f t="shared" si="0"/>
        <v>134.899</v>
      </c>
      <c r="Q18" s="77">
        <f t="shared" si="0"/>
        <v>150.19900000000001</v>
      </c>
      <c r="R18" s="77">
        <f t="shared" si="0"/>
        <v>89.4</v>
      </c>
      <c r="S18" s="77">
        <f t="shared" si="0"/>
        <v>89.4</v>
      </c>
      <c r="T18" s="77">
        <f t="shared" si="0"/>
        <v>89.4</v>
      </c>
      <c r="U18" s="77">
        <f t="shared" si="0"/>
        <v>79.2</v>
      </c>
      <c r="V18" s="77">
        <f t="shared" si="0"/>
        <v>67</v>
      </c>
      <c r="W18" s="77">
        <f t="shared" si="0"/>
        <v>57</v>
      </c>
      <c r="X18" s="77">
        <f t="shared" si="0"/>
        <v>57</v>
      </c>
      <c r="Y18" s="77">
        <f t="shared" si="0"/>
        <v>57</v>
      </c>
      <c r="Z18" s="77">
        <f t="shared" si="0"/>
        <v>57</v>
      </c>
      <c r="AA18" s="77">
        <f t="shared" si="0"/>
        <v>55.863999999999997</v>
      </c>
      <c r="AB18" s="77">
        <f t="shared" si="0"/>
        <v>53.78</v>
      </c>
      <c r="AC18" s="77">
        <f t="shared" si="0"/>
        <v>50.52</v>
      </c>
      <c r="AD18" s="77">
        <f t="shared" si="0"/>
        <v>46.344000000000001</v>
      </c>
      <c r="AE18" s="77">
        <f t="shared" si="0"/>
        <v>41.863999999999997</v>
      </c>
      <c r="AF18" s="77">
        <f t="shared" si="0"/>
        <v>37.628</v>
      </c>
      <c r="AG18" s="77">
        <f t="shared" si="0"/>
        <v>33.880000000000003</v>
      </c>
      <c r="AH18" s="77">
        <f t="shared" si="0"/>
        <v>31.844000000000001</v>
      </c>
      <c r="AI18" s="77">
        <f t="shared" si="0"/>
        <v>28.608000000000001</v>
      </c>
      <c r="AJ18" s="77">
        <f t="shared" si="0"/>
        <v>25.044</v>
      </c>
      <c r="AK18" s="77">
        <f t="shared" si="0"/>
        <v>21.167999999999999</v>
      </c>
      <c r="AL18" s="77">
        <f t="shared" si="0"/>
        <v>17.248000000000001</v>
      </c>
      <c r="AM18" s="77">
        <f t="shared" si="0"/>
        <v>13.651999999999999</v>
      </c>
      <c r="AN18" s="77">
        <f t="shared" si="0"/>
        <v>10.596</v>
      </c>
      <c r="AO18" s="77">
        <f t="shared" si="0"/>
        <v>38.9</v>
      </c>
      <c r="AP18" s="77">
        <f t="shared" si="0"/>
        <v>5.976</v>
      </c>
      <c r="AQ18" s="77">
        <f t="shared" si="0"/>
        <v>3.992</v>
      </c>
      <c r="AR18" s="77">
        <f t="shared" si="0"/>
        <v>179.08799999999999</v>
      </c>
      <c r="AS18" s="77">
        <f t="shared" si="0"/>
        <v>200.2</v>
      </c>
      <c r="AT18" s="77">
        <f t="shared" si="0"/>
        <v>295.10000000000002</v>
      </c>
      <c r="AU18" s="77">
        <f t="shared" si="0"/>
        <v>305.3</v>
      </c>
      <c r="AV18" s="77">
        <f t="shared" si="0"/>
        <v>305.3</v>
      </c>
      <c r="AW18" s="77">
        <f t="shared" si="0"/>
        <v>305.3</v>
      </c>
      <c r="AX18" s="77">
        <f t="shared" si="0"/>
        <v>366.9</v>
      </c>
      <c r="AY18" s="77">
        <f t="shared" si="0"/>
        <v>379.5</v>
      </c>
      <c r="AZ18" s="77">
        <f t="shared" si="0"/>
        <v>387</v>
      </c>
      <c r="BA18" s="77">
        <f t="shared" si="0"/>
        <v>397.5</v>
      </c>
      <c r="BB18" s="77">
        <f t="shared" si="0"/>
        <v>404.65600000000001</v>
      </c>
      <c r="BC18" s="77">
        <f t="shared" si="0"/>
        <v>406.86</v>
      </c>
      <c r="BD18" s="77">
        <f t="shared" si="0"/>
        <v>409.17599999999999</v>
      </c>
      <c r="BE18" s="77">
        <f t="shared" si="0"/>
        <v>366.29599999999999</v>
      </c>
      <c r="BF18" s="77">
        <f t="shared" si="0"/>
        <v>352.94</v>
      </c>
      <c r="BG18" s="77">
        <f t="shared" si="0"/>
        <v>326.83199999999999</v>
      </c>
      <c r="BH18" s="77">
        <f t="shared" si="0"/>
        <v>264.05599999999998</v>
      </c>
      <c r="BI18" s="77">
        <f t="shared" si="0"/>
        <v>259.45999999999998</v>
      </c>
      <c r="BJ18" s="77">
        <f t="shared" si="0"/>
        <v>206.45999999999998</v>
      </c>
      <c r="BK18" s="77">
        <f t="shared" si="0"/>
        <v>202.62</v>
      </c>
      <c r="BL18" s="77">
        <f t="shared" si="0"/>
        <v>41.816000000000003</v>
      </c>
      <c r="BM18" s="77">
        <f t="shared" si="0"/>
        <v>35.688000000000002</v>
      </c>
      <c r="BN18" s="77">
        <f t="shared" si="0"/>
        <v>38.603999999999999</v>
      </c>
      <c r="BO18" s="77">
        <f t="shared" ref="BO18:CW18" si="1">SUM(BO11:BO17)</f>
        <v>41.975999999999999</v>
      </c>
      <c r="BP18" s="77">
        <f t="shared" si="1"/>
        <v>44.631999999999998</v>
      </c>
      <c r="BQ18" s="77">
        <f t="shared" si="1"/>
        <v>47.12</v>
      </c>
      <c r="BR18" s="77">
        <f t="shared" si="1"/>
        <v>49.676000000000002</v>
      </c>
      <c r="BS18" s="77">
        <f t="shared" si="1"/>
        <v>51.875999999999998</v>
      </c>
      <c r="BT18" s="77">
        <f t="shared" si="1"/>
        <v>53.643999999999998</v>
      </c>
      <c r="BU18" s="77">
        <f t="shared" si="1"/>
        <v>55.06</v>
      </c>
      <c r="BV18" s="77">
        <f t="shared" si="1"/>
        <v>56.128</v>
      </c>
      <c r="BW18" s="77">
        <f t="shared" si="1"/>
        <v>56.86</v>
      </c>
      <c r="BX18" s="77">
        <f t="shared" si="1"/>
        <v>57</v>
      </c>
      <c r="BY18" s="77">
        <f t="shared" si="1"/>
        <v>57</v>
      </c>
      <c r="BZ18" s="77">
        <f t="shared" si="1"/>
        <v>57</v>
      </c>
      <c r="CA18" s="77">
        <f t="shared" si="1"/>
        <v>57</v>
      </c>
      <c r="CB18" s="77">
        <f t="shared" si="1"/>
        <v>57</v>
      </c>
      <c r="CC18" s="77">
        <f t="shared" si="1"/>
        <v>57</v>
      </c>
      <c r="CD18" s="77">
        <f t="shared" si="1"/>
        <v>57</v>
      </c>
      <c r="CE18" s="77">
        <f t="shared" si="1"/>
        <v>57</v>
      </c>
      <c r="CF18" s="77">
        <f t="shared" si="1"/>
        <v>57</v>
      </c>
      <c r="CG18" s="77">
        <f t="shared" si="1"/>
        <v>57</v>
      </c>
      <c r="CH18" s="77">
        <f t="shared" si="1"/>
        <v>57</v>
      </c>
      <c r="CI18" s="77">
        <f t="shared" si="1"/>
        <v>57</v>
      </c>
      <c r="CJ18" s="77">
        <f t="shared" si="1"/>
        <v>57</v>
      </c>
      <c r="CK18" s="77">
        <f t="shared" si="1"/>
        <v>57</v>
      </c>
      <c r="CL18" s="77">
        <f t="shared" si="1"/>
        <v>57</v>
      </c>
      <c r="CM18" s="77">
        <f t="shared" si="1"/>
        <v>57</v>
      </c>
      <c r="CN18" s="77">
        <f t="shared" si="1"/>
        <v>57</v>
      </c>
      <c r="CO18" s="77">
        <f t="shared" si="1"/>
        <v>57</v>
      </c>
      <c r="CP18" s="77">
        <f t="shared" si="1"/>
        <v>57</v>
      </c>
      <c r="CQ18" s="77">
        <f t="shared" si="1"/>
        <v>57</v>
      </c>
      <c r="CR18" s="77">
        <f t="shared" si="1"/>
        <v>57</v>
      </c>
      <c r="CS18" s="77">
        <f t="shared" si="1"/>
        <v>57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2932.1325000000006</v>
      </c>
    </row>
    <row r="19" spans="1:102" ht="18" customHeight="1" thickBot="1" x14ac:dyDescent="0.25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25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4.95" customHeight="1" x14ac:dyDescent="0.2">
      <c r="A21" s="86" t="s">
        <v>17</v>
      </c>
      <c r="B21" s="87">
        <v>846.29</v>
      </c>
      <c r="C21" s="88">
        <v>847.28899999999999</v>
      </c>
      <c r="D21" s="88">
        <v>846.55600000000004</v>
      </c>
      <c r="E21" s="88">
        <v>846.78800000000001</v>
      </c>
      <c r="F21" s="88">
        <v>862.65300000000002</v>
      </c>
      <c r="G21" s="88">
        <v>862.60299999999995</v>
      </c>
      <c r="H21" s="88">
        <v>862.08100000000002</v>
      </c>
      <c r="I21" s="88">
        <v>862.06600000000003</v>
      </c>
      <c r="J21" s="88">
        <v>903.16800000000001</v>
      </c>
      <c r="K21" s="88">
        <v>903.03200000000004</v>
      </c>
      <c r="L21" s="88">
        <v>902.93</v>
      </c>
      <c r="M21" s="88">
        <v>903.17899999999997</v>
      </c>
      <c r="N21" s="88">
        <v>886.40099999999995</v>
      </c>
      <c r="O21" s="88">
        <v>886.59</v>
      </c>
      <c r="P21" s="88">
        <v>886.70500000000004</v>
      </c>
      <c r="Q21" s="88">
        <v>886.47299999999996</v>
      </c>
      <c r="R21" s="88">
        <v>904.39</v>
      </c>
      <c r="S21" s="88">
        <v>904.00199999999995</v>
      </c>
      <c r="T21" s="88">
        <v>903.65499999999997</v>
      </c>
      <c r="U21" s="88">
        <v>903.11699999999996</v>
      </c>
      <c r="V21" s="88">
        <v>865.03499999999997</v>
      </c>
      <c r="W21" s="88">
        <v>864.95</v>
      </c>
      <c r="X21" s="88">
        <v>864.96400000000006</v>
      </c>
      <c r="Y21" s="88">
        <v>865.40499999999997</v>
      </c>
      <c r="Z21" s="88">
        <v>863.71500000000003</v>
      </c>
      <c r="AA21" s="88">
        <v>864.13099999999997</v>
      </c>
      <c r="AB21" s="88">
        <v>865.06700000000001</v>
      </c>
      <c r="AC21" s="88">
        <v>864.48500000000001</v>
      </c>
      <c r="AD21" s="88">
        <v>862.24099999999999</v>
      </c>
      <c r="AE21" s="88">
        <v>862.20600000000002</v>
      </c>
      <c r="AF21" s="88">
        <v>865.33299999999997</v>
      </c>
      <c r="AG21" s="88">
        <v>864.87</v>
      </c>
      <c r="AH21" s="88">
        <v>856.95299999999997</v>
      </c>
      <c r="AI21" s="88">
        <v>855.62199999999996</v>
      </c>
      <c r="AJ21" s="88">
        <v>854.72900000000004</v>
      </c>
      <c r="AK21" s="88">
        <v>853.41899999999998</v>
      </c>
      <c r="AL21" s="88">
        <v>860.73</v>
      </c>
      <c r="AM21" s="88">
        <v>859.63099999999997</v>
      </c>
      <c r="AN21" s="88">
        <v>858.99800000000005</v>
      </c>
      <c r="AO21" s="88">
        <v>858.44</v>
      </c>
      <c r="AP21" s="88">
        <v>871.96100000000001</v>
      </c>
      <c r="AQ21" s="88">
        <v>871.72400000000005</v>
      </c>
      <c r="AR21" s="88">
        <v>871.476</v>
      </c>
      <c r="AS21" s="88">
        <v>870.68499999999995</v>
      </c>
      <c r="AT21" s="88">
        <v>887.42</v>
      </c>
      <c r="AU21" s="88">
        <v>887.06500000000005</v>
      </c>
      <c r="AV21" s="88">
        <v>886.55600000000004</v>
      </c>
      <c r="AW21" s="88">
        <v>886.41300000000001</v>
      </c>
      <c r="AX21" s="88">
        <v>882.72299999999996</v>
      </c>
      <c r="AY21" s="88">
        <v>882.42700000000002</v>
      </c>
      <c r="AZ21" s="88">
        <v>883.21199999999999</v>
      </c>
      <c r="BA21" s="88">
        <v>883.13900000000001</v>
      </c>
      <c r="BB21" s="88">
        <v>884.87199999999996</v>
      </c>
      <c r="BC21" s="88">
        <v>884.29</v>
      </c>
      <c r="BD21" s="88">
        <v>884.93899999999996</v>
      </c>
      <c r="BE21" s="88">
        <v>886.06600000000003</v>
      </c>
      <c r="BF21" s="88">
        <v>892.50900000000001</v>
      </c>
      <c r="BG21" s="88">
        <v>892.01900000000001</v>
      </c>
      <c r="BH21" s="88">
        <v>892.11</v>
      </c>
      <c r="BI21" s="88">
        <v>892.96100000000001</v>
      </c>
      <c r="BJ21" s="88">
        <v>884.00699999999995</v>
      </c>
      <c r="BK21" s="88">
        <v>883.67399999999998</v>
      </c>
      <c r="BL21" s="88">
        <v>884.18600000000004</v>
      </c>
      <c r="BM21" s="88">
        <v>885.63</v>
      </c>
      <c r="BN21" s="88">
        <v>823.678</v>
      </c>
      <c r="BO21" s="88">
        <v>823.49199999999996</v>
      </c>
      <c r="BP21" s="88">
        <v>825.83799999999997</v>
      </c>
      <c r="BQ21" s="88">
        <v>825.60900000000004</v>
      </c>
      <c r="BR21" s="88">
        <v>782.38599999999997</v>
      </c>
      <c r="BS21" s="88">
        <v>783.08399999999995</v>
      </c>
      <c r="BT21" s="88">
        <v>783.524</v>
      </c>
      <c r="BU21" s="88">
        <v>784.13800000000003</v>
      </c>
      <c r="BV21" s="88">
        <v>753.49599999999998</v>
      </c>
      <c r="BW21" s="88">
        <v>754.62400000000002</v>
      </c>
      <c r="BX21" s="88">
        <v>755.16700000000003</v>
      </c>
      <c r="BY21" s="88">
        <v>755.95</v>
      </c>
      <c r="BZ21" s="88">
        <v>727.52099999999996</v>
      </c>
      <c r="CA21" s="88">
        <v>727.76300000000003</v>
      </c>
      <c r="CB21" s="88">
        <v>727.59900000000005</v>
      </c>
      <c r="CC21" s="88">
        <v>727.67100000000005</v>
      </c>
      <c r="CD21" s="88">
        <v>718.12099999999998</v>
      </c>
      <c r="CE21" s="88">
        <v>718.05399999999997</v>
      </c>
      <c r="CF21" s="88">
        <v>718.20399999999995</v>
      </c>
      <c r="CG21" s="88">
        <v>718.29600000000005</v>
      </c>
      <c r="CH21" s="88">
        <v>718.97500000000002</v>
      </c>
      <c r="CI21" s="88">
        <v>718.65200000000004</v>
      </c>
      <c r="CJ21" s="88">
        <v>718.15800000000002</v>
      </c>
      <c r="CK21" s="88">
        <v>717.21</v>
      </c>
      <c r="CL21" s="88">
        <v>710.67499999999995</v>
      </c>
      <c r="CM21" s="88">
        <v>709.70899999999995</v>
      </c>
      <c r="CN21" s="88">
        <v>709.55</v>
      </c>
      <c r="CO21" s="88">
        <v>709.37900000000002</v>
      </c>
      <c r="CP21" s="88">
        <v>839.33100000000002</v>
      </c>
      <c r="CQ21" s="88">
        <v>839.68899999999996</v>
      </c>
      <c r="CR21" s="88">
        <v>839.68899999999996</v>
      </c>
      <c r="CS21" s="88">
        <v>839.76800000000003</v>
      </c>
      <c r="CT21" s="89"/>
      <c r="CU21" s="89"/>
      <c r="CV21" s="89"/>
      <c r="CW21" s="90"/>
      <c r="CX21" s="91">
        <f t="array" ref="CX21">SUMPRODUCT(B21:CW21*0.25)</f>
        <v>20089.489000000005</v>
      </c>
    </row>
    <row r="22" spans="1:102" ht="24.95" customHeight="1" x14ac:dyDescent="0.2">
      <c r="A22" s="92" t="s">
        <v>18</v>
      </c>
      <c r="B22" s="93">
        <v>1209.0619999999999</v>
      </c>
      <c r="C22" s="94">
        <v>1205.6949999999999</v>
      </c>
      <c r="D22" s="94">
        <v>1202.0830000000001</v>
      </c>
      <c r="E22" s="94">
        <v>1198.671</v>
      </c>
      <c r="F22" s="94">
        <v>1182.2809999999999</v>
      </c>
      <c r="G22" s="94">
        <v>1180.4480000000001</v>
      </c>
      <c r="H22" s="94">
        <v>1178.162</v>
      </c>
      <c r="I22" s="94">
        <v>1177.2360000000001</v>
      </c>
      <c r="J22" s="94">
        <v>1166.567</v>
      </c>
      <c r="K22" s="94">
        <v>1154.644</v>
      </c>
      <c r="L22" s="94">
        <v>1155.7829999999999</v>
      </c>
      <c r="M22" s="94">
        <v>1151.546</v>
      </c>
      <c r="N22" s="94">
        <v>1162.6110000000001</v>
      </c>
      <c r="O22" s="94">
        <v>1162.0909999999999</v>
      </c>
      <c r="P22" s="94">
        <v>1162.94</v>
      </c>
      <c r="Q22" s="94">
        <v>1165.788</v>
      </c>
      <c r="R22" s="94">
        <v>1193.335</v>
      </c>
      <c r="S22" s="94">
        <v>1208.7670000000001</v>
      </c>
      <c r="T22" s="94">
        <v>1216.2670000000001</v>
      </c>
      <c r="U22" s="94">
        <v>1234.42</v>
      </c>
      <c r="V22" s="94">
        <v>1323.55</v>
      </c>
      <c r="W22" s="94">
        <v>1346.53</v>
      </c>
      <c r="X22" s="94">
        <v>1368.58</v>
      </c>
      <c r="Y22" s="94">
        <v>1391.1479999999999</v>
      </c>
      <c r="Z22" s="94">
        <v>1484.7239999999999</v>
      </c>
      <c r="AA22" s="94">
        <v>1519.4559999999999</v>
      </c>
      <c r="AB22" s="94">
        <v>1546.662</v>
      </c>
      <c r="AC22" s="94">
        <v>1573.57</v>
      </c>
      <c r="AD22" s="94">
        <v>1644.0219999999999</v>
      </c>
      <c r="AE22" s="94">
        <v>1656.4960000000001</v>
      </c>
      <c r="AF22" s="94">
        <v>1661.8409999999999</v>
      </c>
      <c r="AG22" s="94">
        <v>1656.001</v>
      </c>
      <c r="AH22" s="94">
        <v>1671.55</v>
      </c>
      <c r="AI22" s="94">
        <v>1673.963</v>
      </c>
      <c r="AJ22" s="94">
        <v>1668.2449999999999</v>
      </c>
      <c r="AK22" s="94">
        <v>1669.9159999999999</v>
      </c>
      <c r="AL22" s="94">
        <v>1651.2339999999999</v>
      </c>
      <c r="AM22" s="94">
        <v>1645.604</v>
      </c>
      <c r="AN22" s="94">
        <v>1641.9169999999999</v>
      </c>
      <c r="AO22" s="94">
        <v>1647.231</v>
      </c>
      <c r="AP22" s="94">
        <v>1620.873</v>
      </c>
      <c r="AQ22" s="94">
        <v>1621.6559999999999</v>
      </c>
      <c r="AR22" s="94">
        <v>1620.4780000000001</v>
      </c>
      <c r="AS22" s="94">
        <v>1629.1510000000001</v>
      </c>
      <c r="AT22" s="94">
        <v>1618.732</v>
      </c>
      <c r="AU22" s="94">
        <v>1619.3409999999999</v>
      </c>
      <c r="AV22" s="94">
        <v>1629.633</v>
      </c>
      <c r="AW22" s="94">
        <v>1627.8589999999999</v>
      </c>
      <c r="AX22" s="94">
        <v>1628.35</v>
      </c>
      <c r="AY22" s="94">
        <v>1617.9090000000001</v>
      </c>
      <c r="AZ22" s="94">
        <v>1607.4680000000001</v>
      </c>
      <c r="BA22" s="94">
        <v>1602.31</v>
      </c>
      <c r="BB22" s="94">
        <v>1622.0319999999999</v>
      </c>
      <c r="BC22" s="94">
        <v>1622.329</v>
      </c>
      <c r="BD22" s="94">
        <v>1589.021</v>
      </c>
      <c r="BE22" s="94">
        <v>1577.7070000000001</v>
      </c>
      <c r="BF22" s="94">
        <v>1590.4179999999999</v>
      </c>
      <c r="BG22" s="94">
        <v>1588.2190000000001</v>
      </c>
      <c r="BH22" s="94">
        <v>1560.3320000000001</v>
      </c>
      <c r="BI22" s="94">
        <v>1545.973</v>
      </c>
      <c r="BJ22" s="94">
        <v>1553.0319999999999</v>
      </c>
      <c r="BK22" s="94">
        <v>1541.6959999999999</v>
      </c>
      <c r="BL22" s="94">
        <v>1554.1469999999999</v>
      </c>
      <c r="BM22" s="94">
        <v>1540.8409999999999</v>
      </c>
      <c r="BN22" s="94">
        <v>1547.596</v>
      </c>
      <c r="BO22" s="94">
        <v>1550.558</v>
      </c>
      <c r="BP22" s="94">
        <v>1549.914</v>
      </c>
      <c r="BQ22" s="94">
        <v>1556.4280000000001</v>
      </c>
      <c r="BR22" s="94">
        <v>1539.2570000000001</v>
      </c>
      <c r="BS22" s="94">
        <v>1529.087</v>
      </c>
      <c r="BT22" s="94">
        <v>1545.2</v>
      </c>
      <c r="BU22" s="94">
        <v>1538.4559999999999</v>
      </c>
      <c r="BV22" s="94">
        <v>1546.64</v>
      </c>
      <c r="BW22" s="94">
        <v>1549.2080000000001</v>
      </c>
      <c r="BX22" s="94">
        <v>1551.9159999999999</v>
      </c>
      <c r="BY22" s="94">
        <v>1543.19</v>
      </c>
      <c r="BZ22" s="94">
        <v>1526.0930000000001</v>
      </c>
      <c r="CA22" s="94">
        <v>1532.3389999999999</v>
      </c>
      <c r="CB22" s="94">
        <v>1512.616</v>
      </c>
      <c r="CC22" s="94">
        <v>1496.816</v>
      </c>
      <c r="CD22" s="94">
        <v>1440.597</v>
      </c>
      <c r="CE22" s="94">
        <v>1423.038</v>
      </c>
      <c r="CF22" s="94">
        <v>1407.154</v>
      </c>
      <c r="CG22" s="94">
        <v>1379.384</v>
      </c>
      <c r="CH22" s="94">
        <v>1317.4559999999999</v>
      </c>
      <c r="CI22" s="94">
        <v>1305.7529999999999</v>
      </c>
      <c r="CJ22" s="94">
        <v>1283.125</v>
      </c>
      <c r="CK22" s="94">
        <v>1282.0530000000001</v>
      </c>
      <c r="CL22" s="94">
        <v>1254.778</v>
      </c>
      <c r="CM22" s="94">
        <v>1243.6849999999999</v>
      </c>
      <c r="CN22" s="94">
        <v>1225.828</v>
      </c>
      <c r="CO22" s="94">
        <v>1217.3720000000001</v>
      </c>
      <c r="CP22" s="94">
        <v>1215.098</v>
      </c>
      <c r="CQ22" s="94">
        <v>1199.521</v>
      </c>
      <c r="CR22" s="94">
        <v>1208.1110000000001</v>
      </c>
      <c r="CS22" s="94">
        <v>1201.845</v>
      </c>
      <c r="CT22" s="95"/>
      <c r="CU22" s="95"/>
      <c r="CV22" s="95"/>
      <c r="CW22" s="96"/>
      <c r="CX22" s="97">
        <f t="array" ref="CX22">SUMPRODUCT(B22:CW22*0.25)</f>
        <v>34665.064000000006</v>
      </c>
    </row>
    <row r="23" spans="1:102" ht="24.95" customHeight="1" x14ac:dyDescent="0.2">
      <c r="A23" s="92" t="s">
        <v>19</v>
      </c>
      <c r="B23" s="98">
        <v>2371.5990000000002</v>
      </c>
      <c r="C23" s="99">
        <v>2335.7689999999998</v>
      </c>
      <c r="D23" s="99">
        <v>2300.759</v>
      </c>
      <c r="E23" s="99">
        <v>2265.145</v>
      </c>
      <c r="F23" s="99">
        <v>2229.1080000000002</v>
      </c>
      <c r="G23" s="99">
        <v>2197.3739999999998</v>
      </c>
      <c r="H23" s="99">
        <v>2160.3780000000002</v>
      </c>
      <c r="I23" s="99">
        <v>2119.875</v>
      </c>
      <c r="J23" s="99">
        <v>2069.6669999999999</v>
      </c>
      <c r="K23" s="99">
        <v>2057.328</v>
      </c>
      <c r="L23" s="99">
        <v>2044.701</v>
      </c>
      <c r="M23" s="99">
        <v>2067.8919999999998</v>
      </c>
      <c r="N23" s="99">
        <v>2075.1529999999998</v>
      </c>
      <c r="O23" s="99">
        <v>2034.7470000000001</v>
      </c>
      <c r="P23" s="99">
        <v>2038.2090000000001</v>
      </c>
      <c r="Q23" s="99">
        <v>2048.5410000000002</v>
      </c>
      <c r="R23" s="99">
        <v>2071.3319999999999</v>
      </c>
      <c r="S23" s="99">
        <v>2076.529</v>
      </c>
      <c r="T23" s="99">
        <v>2124.7249999999999</v>
      </c>
      <c r="U23" s="99">
        <v>2171.826</v>
      </c>
      <c r="V23" s="99">
        <v>2206.4879999999998</v>
      </c>
      <c r="W23" s="99">
        <v>2249.377</v>
      </c>
      <c r="X23" s="99">
        <v>2315.3000000000002</v>
      </c>
      <c r="Y23" s="99">
        <v>2396.2719999999999</v>
      </c>
      <c r="Z23" s="99">
        <v>2428.2809999999999</v>
      </c>
      <c r="AA23" s="99">
        <v>2525.5520000000001</v>
      </c>
      <c r="AB23" s="99">
        <v>2633.462</v>
      </c>
      <c r="AC23" s="99">
        <v>2755.81</v>
      </c>
      <c r="AD23" s="99">
        <v>2790.7449999999999</v>
      </c>
      <c r="AE23" s="99">
        <v>2908.7669999999998</v>
      </c>
      <c r="AF23" s="99">
        <v>2985.0129999999999</v>
      </c>
      <c r="AG23" s="99">
        <v>3068.8389999999999</v>
      </c>
      <c r="AH23" s="99">
        <v>3102.2139999999999</v>
      </c>
      <c r="AI23" s="99">
        <v>3171.72</v>
      </c>
      <c r="AJ23" s="99">
        <v>3224.8389999999999</v>
      </c>
      <c r="AK23" s="99">
        <v>3282.8220000000001</v>
      </c>
      <c r="AL23" s="99">
        <v>3275.5810000000001</v>
      </c>
      <c r="AM23" s="99">
        <v>3247.1109999999999</v>
      </c>
      <c r="AN23" s="99">
        <v>3239.5819999999999</v>
      </c>
      <c r="AO23" s="99">
        <v>3300.058</v>
      </c>
      <c r="AP23" s="99">
        <v>3343.8850000000002</v>
      </c>
      <c r="AQ23" s="99">
        <v>3380.8560000000002</v>
      </c>
      <c r="AR23" s="99">
        <v>3368.864</v>
      </c>
      <c r="AS23" s="99">
        <v>3352.5749999999998</v>
      </c>
      <c r="AT23" s="99">
        <v>3345.886</v>
      </c>
      <c r="AU23" s="99">
        <v>3359.97</v>
      </c>
      <c r="AV23" s="99">
        <v>3381.5479999999998</v>
      </c>
      <c r="AW23" s="99">
        <v>3383.2759999999998</v>
      </c>
      <c r="AX23" s="99">
        <v>3385.509</v>
      </c>
      <c r="AY23" s="99">
        <v>3372.3429999999998</v>
      </c>
      <c r="AZ23" s="99">
        <v>3355.415</v>
      </c>
      <c r="BA23" s="99">
        <v>3352.567</v>
      </c>
      <c r="BB23" s="99">
        <v>3429.1089999999999</v>
      </c>
      <c r="BC23" s="99">
        <v>3360.893</v>
      </c>
      <c r="BD23" s="99">
        <v>3246.4209999999998</v>
      </c>
      <c r="BE23" s="99">
        <v>3204.8009999999999</v>
      </c>
      <c r="BF23" s="99">
        <v>3271.799</v>
      </c>
      <c r="BG23" s="99">
        <v>3230.2190000000001</v>
      </c>
      <c r="BH23" s="99">
        <v>3147.7719999999999</v>
      </c>
      <c r="BI23" s="99">
        <v>3121.489</v>
      </c>
      <c r="BJ23" s="99">
        <v>3135.4059999999999</v>
      </c>
      <c r="BK23" s="99">
        <v>3129.529</v>
      </c>
      <c r="BL23" s="99">
        <v>3128.2950000000001</v>
      </c>
      <c r="BM23" s="99">
        <v>3131.5920000000001</v>
      </c>
      <c r="BN23" s="99">
        <v>3175.43</v>
      </c>
      <c r="BO23" s="99">
        <v>3190.7840000000001</v>
      </c>
      <c r="BP23" s="99">
        <v>3178.614</v>
      </c>
      <c r="BQ23" s="99">
        <v>3207.741</v>
      </c>
      <c r="BR23" s="99">
        <v>3210.136</v>
      </c>
      <c r="BS23" s="99">
        <v>3217.8440000000001</v>
      </c>
      <c r="BT23" s="99">
        <v>3247.8330000000001</v>
      </c>
      <c r="BU23" s="99">
        <v>3333.4009999999998</v>
      </c>
      <c r="BV23" s="99">
        <v>3432.9520000000002</v>
      </c>
      <c r="BW23" s="99">
        <v>3506.4789999999998</v>
      </c>
      <c r="BX23" s="99">
        <v>3602.0070000000001</v>
      </c>
      <c r="BY23" s="99">
        <v>3649.6170000000002</v>
      </c>
      <c r="BZ23" s="99">
        <v>3734.63</v>
      </c>
      <c r="CA23" s="99">
        <v>3782.61</v>
      </c>
      <c r="CB23" s="99">
        <v>3748.056</v>
      </c>
      <c r="CC23" s="99">
        <v>3684.36</v>
      </c>
      <c r="CD23" s="99">
        <v>3644.674</v>
      </c>
      <c r="CE23" s="99">
        <v>3556.998</v>
      </c>
      <c r="CF23" s="99">
        <v>3457.6889999999999</v>
      </c>
      <c r="CG23" s="99">
        <v>3358.819</v>
      </c>
      <c r="CH23" s="99">
        <v>3279.9050000000002</v>
      </c>
      <c r="CI23" s="99">
        <v>3184.0720000000001</v>
      </c>
      <c r="CJ23" s="99">
        <v>3058.5410000000002</v>
      </c>
      <c r="CK23" s="99">
        <v>2977.375</v>
      </c>
      <c r="CL23" s="99">
        <v>2955.163</v>
      </c>
      <c r="CM23" s="99">
        <v>2818.5479999999998</v>
      </c>
      <c r="CN23" s="99">
        <v>2748.328</v>
      </c>
      <c r="CO23" s="99">
        <v>2671.1759999999999</v>
      </c>
      <c r="CP23" s="99">
        <v>2656.989</v>
      </c>
      <c r="CQ23" s="99">
        <v>2569.239</v>
      </c>
      <c r="CR23" s="99">
        <v>2508.4830000000002</v>
      </c>
      <c r="CS23" s="99">
        <v>2475.252</v>
      </c>
      <c r="CT23" s="100"/>
      <c r="CU23" s="100"/>
      <c r="CV23" s="100"/>
      <c r="CW23" s="96"/>
      <c r="CX23" s="97">
        <f t="array" ref="CX23">SUMPRODUCT(B23:CW23*0.25)</f>
        <v>70428.063500000018</v>
      </c>
    </row>
    <row r="24" spans="1:102" ht="24.95" customHeight="1" x14ac:dyDescent="0.2">
      <c r="A24" s="101" t="s">
        <v>20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/>
      <c r="AN24" s="99"/>
      <c r="AO24" s="99"/>
      <c r="AP24" s="99"/>
      <c r="AQ24" s="99"/>
      <c r="AR24" s="99"/>
      <c r="AS24" s="99"/>
      <c r="AT24" s="99"/>
      <c r="AU24" s="99"/>
      <c r="AV24" s="99"/>
      <c r="AW24" s="99">
        <v>17.187000000000001</v>
      </c>
      <c r="AX24" s="99"/>
      <c r="AY24" s="99"/>
      <c r="AZ24" s="99"/>
      <c r="BA24" s="99"/>
      <c r="BB24" s="99">
        <v>110</v>
      </c>
      <c r="BC24" s="99">
        <v>30.131</v>
      </c>
      <c r="BD24" s="99"/>
      <c r="BE24" s="99"/>
      <c r="BF24" s="99">
        <v>220</v>
      </c>
      <c r="BG24" s="99">
        <v>80.768000000000001</v>
      </c>
      <c r="BH24" s="99"/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114.5215</v>
      </c>
    </row>
    <row r="25" spans="1:102" ht="24.95" customHeight="1" x14ac:dyDescent="0.2">
      <c r="A25" s="104" t="s">
        <v>21</v>
      </c>
      <c r="B25" s="94">
        <v>108</v>
      </c>
      <c r="C25" s="94">
        <v>107</v>
      </c>
      <c r="D25" s="94">
        <v>106</v>
      </c>
      <c r="E25" s="94">
        <v>105</v>
      </c>
      <c r="F25" s="94">
        <v>104</v>
      </c>
      <c r="G25" s="94">
        <v>103</v>
      </c>
      <c r="H25" s="94">
        <v>103</v>
      </c>
      <c r="I25" s="94">
        <v>102</v>
      </c>
      <c r="J25" s="94">
        <v>102</v>
      </c>
      <c r="K25" s="94">
        <v>101</v>
      </c>
      <c r="L25" s="94">
        <v>101</v>
      </c>
      <c r="M25" s="94">
        <v>101</v>
      </c>
      <c r="N25" s="94">
        <v>101</v>
      </c>
      <c r="O25" s="94">
        <v>101</v>
      </c>
      <c r="P25" s="94">
        <v>101</v>
      </c>
      <c r="Q25" s="94">
        <v>101</v>
      </c>
      <c r="R25" s="94">
        <v>102</v>
      </c>
      <c r="S25" s="94">
        <v>103</v>
      </c>
      <c r="T25" s="94">
        <v>104</v>
      </c>
      <c r="U25" s="94">
        <v>106</v>
      </c>
      <c r="V25" s="94">
        <v>108</v>
      </c>
      <c r="W25" s="94">
        <v>111</v>
      </c>
      <c r="X25" s="94">
        <v>114</v>
      </c>
      <c r="Y25" s="94">
        <v>117</v>
      </c>
      <c r="Z25" s="94">
        <v>121</v>
      </c>
      <c r="AA25" s="94">
        <v>123</v>
      </c>
      <c r="AB25" s="94">
        <v>124</v>
      </c>
      <c r="AC25" s="94">
        <v>124</v>
      </c>
      <c r="AD25" s="94">
        <v>123</v>
      </c>
      <c r="AE25" s="94">
        <v>121</v>
      </c>
      <c r="AF25" s="94">
        <v>118</v>
      </c>
      <c r="AG25" s="94">
        <v>115</v>
      </c>
      <c r="AH25" s="94">
        <v>110</v>
      </c>
      <c r="AI25" s="94">
        <v>106</v>
      </c>
      <c r="AJ25" s="94">
        <v>101</v>
      </c>
      <c r="AK25" s="94">
        <v>96</v>
      </c>
      <c r="AL25" s="94">
        <v>91</v>
      </c>
      <c r="AM25" s="94">
        <v>87</v>
      </c>
      <c r="AN25" s="94">
        <v>83</v>
      </c>
      <c r="AO25" s="94">
        <v>81</v>
      </c>
      <c r="AP25" s="94">
        <v>78</v>
      </c>
      <c r="AQ25" s="94">
        <v>76</v>
      </c>
      <c r="AR25" s="94">
        <v>75</v>
      </c>
      <c r="AS25" s="94">
        <v>74</v>
      </c>
      <c r="AT25" s="94">
        <v>74</v>
      </c>
      <c r="AU25" s="94">
        <v>73</v>
      </c>
      <c r="AV25" s="94">
        <v>73</v>
      </c>
      <c r="AW25" s="94">
        <v>73</v>
      </c>
      <c r="AX25" s="94">
        <v>73</v>
      </c>
      <c r="AY25" s="94">
        <v>73</v>
      </c>
      <c r="AZ25" s="94">
        <v>73</v>
      </c>
      <c r="BA25" s="94">
        <v>73</v>
      </c>
      <c r="BB25" s="94">
        <v>73</v>
      </c>
      <c r="BC25" s="94">
        <v>73</v>
      </c>
      <c r="BD25" s="94">
        <v>73</v>
      </c>
      <c r="BE25" s="94">
        <v>73</v>
      </c>
      <c r="BF25" s="94">
        <v>74</v>
      </c>
      <c r="BG25" s="94">
        <v>75</v>
      </c>
      <c r="BH25" s="94">
        <v>76</v>
      </c>
      <c r="BI25" s="94">
        <v>77</v>
      </c>
      <c r="BJ25" s="94">
        <v>79</v>
      </c>
      <c r="BK25" s="94">
        <v>82</v>
      </c>
      <c r="BL25" s="94">
        <v>86</v>
      </c>
      <c r="BM25" s="94">
        <v>90</v>
      </c>
      <c r="BN25" s="94">
        <v>96</v>
      </c>
      <c r="BO25" s="94">
        <v>101</v>
      </c>
      <c r="BP25" s="94">
        <v>107</v>
      </c>
      <c r="BQ25" s="94">
        <v>113</v>
      </c>
      <c r="BR25" s="94">
        <v>119</v>
      </c>
      <c r="BS25" s="94">
        <v>125</v>
      </c>
      <c r="BT25" s="94">
        <v>130</v>
      </c>
      <c r="BU25" s="94">
        <v>135</v>
      </c>
      <c r="BV25" s="94">
        <v>139</v>
      </c>
      <c r="BW25" s="94">
        <v>142</v>
      </c>
      <c r="BX25" s="94">
        <v>145</v>
      </c>
      <c r="BY25" s="94">
        <v>147</v>
      </c>
      <c r="BZ25" s="94">
        <v>148</v>
      </c>
      <c r="CA25" s="94">
        <v>148</v>
      </c>
      <c r="CB25" s="94">
        <v>147</v>
      </c>
      <c r="CC25" s="94">
        <v>145</v>
      </c>
      <c r="CD25" s="94">
        <v>142</v>
      </c>
      <c r="CE25" s="94">
        <v>139</v>
      </c>
      <c r="CF25" s="94">
        <v>136</v>
      </c>
      <c r="CG25" s="94">
        <v>133</v>
      </c>
      <c r="CH25" s="94">
        <v>130</v>
      </c>
      <c r="CI25" s="94">
        <v>128</v>
      </c>
      <c r="CJ25" s="94">
        <v>125</v>
      </c>
      <c r="CK25" s="94">
        <v>124</v>
      </c>
      <c r="CL25" s="94">
        <v>122</v>
      </c>
      <c r="CM25" s="94">
        <v>121</v>
      </c>
      <c r="CN25" s="94">
        <v>119</v>
      </c>
      <c r="CO25" s="94">
        <v>117</v>
      </c>
      <c r="CP25" s="94">
        <v>114</v>
      </c>
      <c r="CQ25" s="94">
        <v>112</v>
      </c>
      <c r="CR25" s="94">
        <v>110</v>
      </c>
      <c r="CS25" s="94">
        <v>108</v>
      </c>
      <c r="CT25" s="94"/>
      <c r="CU25" s="94"/>
      <c r="CV25" s="94"/>
      <c r="CW25" s="94"/>
      <c r="CX25" s="97">
        <f t="array" ref="CX25">SUMPRODUCT(B25:CW25*0.25)</f>
        <v>2530.5</v>
      </c>
    </row>
    <row r="26" spans="1:102" ht="24.95" customHeight="1" x14ac:dyDescent="0.2">
      <c r="A26" s="104" t="s">
        <v>22</v>
      </c>
      <c r="B26" s="94">
        <v>328</v>
      </c>
      <c r="C26" s="94">
        <v>328</v>
      </c>
      <c r="D26" s="94">
        <v>328</v>
      </c>
      <c r="E26" s="94">
        <v>328</v>
      </c>
      <c r="F26" s="94">
        <v>316</v>
      </c>
      <c r="G26" s="94">
        <v>316</v>
      </c>
      <c r="H26" s="94">
        <v>316</v>
      </c>
      <c r="I26" s="94">
        <v>316</v>
      </c>
      <c r="J26" s="94">
        <v>309</v>
      </c>
      <c r="K26" s="94">
        <v>309</v>
      </c>
      <c r="L26" s="94">
        <v>309</v>
      </c>
      <c r="M26" s="94">
        <v>309</v>
      </c>
      <c r="N26" s="94">
        <v>307</v>
      </c>
      <c r="O26" s="94">
        <v>307</v>
      </c>
      <c r="P26" s="94">
        <v>307</v>
      </c>
      <c r="Q26" s="94">
        <v>307</v>
      </c>
      <c r="R26" s="94">
        <v>315</v>
      </c>
      <c r="S26" s="94">
        <v>315</v>
      </c>
      <c r="T26" s="94">
        <v>315</v>
      </c>
      <c r="U26" s="94">
        <v>315</v>
      </c>
      <c r="V26" s="94">
        <v>348</v>
      </c>
      <c r="W26" s="94">
        <v>348</v>
      </c>
      <c r="X26" s="94">
        <v>348</v>
      </c>
      <c r="Y26" s="94">
        <v>348</v>
      </c>
      <c r="Z26" s="94">
        <v>398</v>
      </c>
      <c r="AA26" s="94">
        <v>398</v>
      </c>
      <c r="AB26" s="94">
        <v>398</v>
      </c>
      <c r="AC26" s="94">
        <v>398</v>
      </c>
      <c r="AD26" s="94">
        <v>431</v>
      </c>
      <c r="AE26" s="94">
        <v>431</v>
      </c>
      <c r="AF26" s="94">
        <v>431</v>
      </c>
      <c r="AG26" s="94">
        <v>431</v>
      </c>
      <c r="AH26" s="94">
        <v>450</v>
      </c>
      <c r="AI26" s="94">
        <v>450</v>
      </c>
      <c r="AJ26" s="94">
        <v>450</v>
      </c>
      <c r="AK26" s="94">
        <v>450</v>
      </c>
      <c r="AL26" s="94">
        <v>465</v>
      </c>
      <c r="AM26" s="94">
        <v>465</v>
      </c>
      <c r="AN26" s="94">
        <v>465</v>
      </c>
      <c r="AO26" s="94">
        <v>465</v>
      </c>
      <c r="AP26" s="94">
        <v>483</v>
      </c>
      <c r="AQ26" s="94">
        <v>483</v>
      </c>
      <c r="AR26" s="94">
        <v>483</v>
      </c>
      <c r="AS26" s="94">
        <v>483</v>
      </c>
      <c r="AT26" s="94">
        <v>449</v>
      </c>
      <c r="AU26" s="94">
        <v>449</v>
      </c>
      <c r="AV26" s="94">
        <v>449</v>
      </c>
      <c r="AW26" s="94">
        <v>449</v>
      </c>
      <c r="AX26" s="94">
        <v>431</v>
      </c>
      <c r="AY26" s="94">
        <v>431</v>
      </c>
      <c r="AZ26" s="94">
        <v>431</v>
      </c>
      <c r="BA26" s="94">
        <v>431</v>
      </c>
      <c r="BB26" s="94">
        <v>421</v>
      </c>
      <c r="BC26" s="94">
        <v>421</v>
      </c>
      <c r="BD26" s="94">
        <v>421</v>
      </c>
      <c r="BE26" s="94">
        <v>421</v>
      </c>
      <c r="BF26" s="94">
        <v>410</v>
      </c>
      <c r="BG26" s="94">
        <v>410</v>
      </c>
      <c r="BH26" s="94">
        <v>410</v>
      </c>
      <c r="BI26" s="94">
        <v>410</v>
      </c>
      <c r="BJ26" s="94">
        <v>426</v>
      </c>
      <c r="BK26" s="94">
        <v>426</v>
      </c>
      <c r="BL26" s="94">
        <v>426</v>
      </c>
      <c r="BM26" s="94">
        <v>426</v>
      </c>
      <c r="BN26" s="94">
        <v>460</v>
      </c>
      <c r="BO26" s="94">
        <v>460</v>
      </c>
      <c r="BP26" s="94">
        <v>460</v>
      </c>
      <c r="BQ26" s="94">
        <v>460</v>
      </c>
      <c r="BR26" s="94">
        <v>476</v>
      </c>
      <c r="BS26" s="94">
        <v>476</v>
      </c>
      <c r="BT26" s="94">
        <v>476</v>
      </c>
      <c r="BU26" s="94">
        <v>476</v>
      </c>
      <c r="BV26" s="94">
        <v>499</v>
      </c>
      <c r="BW26" s="94">
        <v>499</v>
      </c>
      <c r="BX26" s="94">
        <v>499</v>
      </c>
      <c r="BY26" s="94">
        <v>499</v>
      </c>
      <c r="BZ26" s="94">
        <v>507</v>
      </c>
      <c r="CA26" s="94">
        <v>507</v>
      </c>
      <c r="CB26" s="94">
        <v>507</v>
      </c>
      <c r="CC26" s="94">
        <v>507</v>
      </c>
      <c r="CD26" s="94">
        <v>492</v>
      </c>
      <c r="CE26" s="94">
        <v>492</v>
      </c>
      <c r="CF26" s="94">
        <v>492</v>
      </c>
      <c r="CG26" s="94">
        <v>492</v>
      </c>
      <c r="CH26" s="94">
        <v>470</v>
      </c>
      <c r="CI26" s="94">
        <v>470</v>
      </c>
      <c r="CJ26" s="94">
        <v>470</v>
      </c>
      <c r="CK26" s="94">
        <v>470</v>
      </c>
      <c r="CL26" s="94">
        <v>420</v>
      </c>
      <c r="CM26" s="94">
        <v>420</v>
      </c>
      <c r="CN26" s="94">
        <v>420</v>
      </c>
      <c r="CO26" s="94">
        <v>420</v>
      </c>
      <c r="CP26" s="94">
        <v>360</v>
      </c>
      <c r="CQ26" s="94">
        <v>360</v>
      </c>
      <c r="CR26" s="94">
        <v>360</v>
      </c>
      <c r="CS26" s="94">
        <v>360</v>
      </c>
      <c r="CT26" s="94"/>
      <c r="CU26" s="94"/>
      <c r="CV26" s="94"/>
      <c r="CW26" s="94"/>
      <c r="CX26" s="97">
        <f t="array" ref="CX26">SUMPRODUCT(B26:CW26*0.25)</f>
        <v>9971</v>
      </c>
    </row>
    <row r="27" spans="1:102" ht="24.95" customHeight="1" x14ac:dyDescent="0.2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25">
      <c r="A28" s="105" t="s">
        <v>24</v>
      </c>
      <c r="B28" s="106">
        <f>SUM(B21:B27)</f>
        <v>4862.951</v>
      </c>
      <c r="C28" s="107">
        <f t="shared" ref="C28:BN28" si="2">SUM(C21:C27)</f>
        <v>4823.7529999999997</v>
      </c>
      <c r="D28" s="107">
        <f t="shared" si="2"/>
        <v>4783.3980000000001</v>
      </c>
      <c r="E28" s="107">
        <f t="shared" si="2"/>
        <v>4743.6040000000003</v>
      </c>
      <c r="F28" s="107">
        <f t="shared" si="2"/>
        <v>4694.0420000000004</v>
      </c>
      <c r="G28" s="107">
        <f t="shared" si="2"/>
        <v>4659.4249999999993</v>
      </c>
      <c r="H28" s="107">
        <f t="shared" si="2"/>
        <v>4619.6210000000001</v>
      </c>
      <c r="I28" s="107">
        <f t="shared" si="2"/>
        <v>4577.1769999999997</v>
      </c>
      <c r="J28" s="107">
        <f t="shared" si="2"/>
        <v>4550.402</v>
      </c>
      <c r="K28" s="107">
        <f t="shared" si="2"/>
        <v>4525.0039999999999</v>
      </c>
      <c r="L28" s="107">
        <f t="shared" si="2"/>
        <v>4513.4139999999998</v>
      </c>
      <c r="M28" s="107">
        <f t="shared" si="2"/>
        <v>4532.6170000000002</v>
      </c>
      <c r="N28" s="107">
        <f t="shared" si="2"/>
        <v>4532.165</v>
      </c>
      <c r="O28" s="107">
        <f t="shared" si="2"/>
        <v>4491.4279999999999</v>
      </c>
      <c r="P28" s="107">
        <f t="shared" si="2"/>
        <v>4495.8540000000003</v>
      </c>
      <c r="Q28" s="107">
        <f t="shared" si="2"/>
        <v>4508.8019999999997</v>
      </c>
      <c r="R28" s="107">
        <f t="shared" si="2"/>
        <v>4586.0569999999998</v>
      </c>
      <c r="S28" s="107">
        <f t="shared" si="2"/>
        <v>4607.2980000000007</v>
      </c>
      <c r="T28" s="107">
        <f t="shared" si="2"/>
        <v>4663.6469999999999</v>
      </c>
      <c r="U28" s="107">
        <f t="shared" si="2"/>
        <v>4730.3630000000003</v>
      </c>
      <c r="V28" s="107">
        <f t="shared" si="2"/>
        <v>4851.0730000000003</v>
      </c>
      <c r="W28" s="107">
        <f t="shared" si="2"/>
        <v>4919.857</v>
      </c>
      <c r="X28" s="107">
        <f t="shared" si="2"/>
        <v>5010.8440000000001</v>
      </c>
      <c r="Y28" s="107">
        <f t="shared" si="2"/>
        <v>5117.8249999999998</v>
      </c>
      <c r="Z28" s="107">
        <f t="shared" si="2"/>
        <v>5295.7199999999993</v>
      </c>
      <c r="AA28" s="107">
        <f t="shared" si="2"/>
        <v>5430.1390000000001</v>
      </c>
      <c r="AB28" s="107">
        <f t="shared" si="2"/>
        <v>5567.1910000000007</v>
      </c>
      <c r="AC28" s="107">
        <f t="shared" si="2"/>
        <v>5715.8649999999998</v>
      </c>
      <c r="AD28" s="107">
        <f t="shared" si="2"/>
        <v>5851.0079999999998</v>
      </c>
      <c r="AE28" s="107">
        <f t="shared" si="2"/>
        <v>5979.4690000000001</v>
      </c>
      <c r="AF28" s="107">
        <f t="shared" si="2"/>
        <v>6061.1869999999999</v>
      </c>
      <c r="AG28" s="107">
        <f t="shared" si="2"/>
        <v>6135.71</v>
      </c>
      <c r="AH28" s="107">
        <f t="shared" si="2"/>
        <v>6190.7169999999996</v>
      </c>
      <c r="AI28" s="107">
        <f t="shared" si="2"/>
        <v>6257.3050000000003</v>
      </c>
      <c r="AJ28" s="107">
        <f t="shared" si="2"/>
        <v>6298.8130000000001</v>
      </c>
      <c r="AK28" s="107">
        <f t="shared" si="2"/>
        <v>6352.1570000000002</v>
      </c>
      <c r="AL28" s="107">
        <f t="shared" si="2"/>
        <v>6343.5450000000001</v>
      </c>
      <c r="AM28" s="107">
        <f t="shared" si="2"/>
        <v>6304.3459999999995</v>
      </c>
      <c r="AN28" s="107">
        <f t="shared" si="2"/>
        <v>6288.4969999999994</v>
      </c>
      <c r="AO28" s="107">
        <f t="shared" si="2"/>
        <v>6351.7290000000003</v>
      </c>
      <c r="AP28" s="107">
        <f t="shared" si="2"/>
        <v>6397.7190000000001</v>
      </c>
      <c r="AQ28" s="107">
        <f t="shared" si="2"/>
        <v>6433.2360000000008</v>
      </c>
      <c r="AR28" s="107">
        <f t="shared" si="2"/>
        <v>6418.8180000000002</v>
      </c>
      <c r="AS28" s="107">
        <f t="shared" si="2"/>
        <v>6409.4110000000001</v>
      </c>
      <c r="AT28" s="107">
        <f t="shared" si="2"/>
        <v>6375.0380000000005</v>
      </c>
      <c r="AU28" s="107">
        <f t="shared" si="2"/>
        <v>6388.3760000000002</v>
      </c>
      <c r="AV28" s="107">
        <f t="shared" si="2"/>
        <v>6419.7370000000001</v>
      </c>
      <c r="AW28" s="107">
        <f t="shared" si="2"/>
        <v>6436.7349999999997</v>
      </c>
      <c r="AX28" s="107">
        <f t="shared" si="2"/>
        <v>6400.5820000000003</v>
      </c>
      <c r="AY28" s="107">
        <f t="shared" si="2"/>
        <v>6376.6790000000001</v>
      </c>
      <c r="AZ28" s="107">
        <f t="shared" si="2"/>
        <v>6350.0950000000003</v>
      </c>
      <c r="BA28" s="107">
        <f t="shared" si="2"/>
        <v>6342.0159999999996</v>
      </c>
      <c r="BB28" s="107">
        <f t="shared" si="2"/>
        <v>6540.0129999999999</v>
      </c>
      <c r="BC28" s="107">
        <f t="shared" si="2"/>
        <v>6391.643</v>
      </c>
      <c r="BD28" s="107">
        <f t="shared" si="2"/>
        <v>6214.3809999999994</v>
      </c>
      <c r="BE28" s="107">
        <f t="shared" si="2"/>
        <v>6162.5740000000005</v>
      </c>
      <c r="BF28" s="107">
        <f t="shared" si="2"/>
        <v>6458.7259999999997</v>
      </c>
      <c r="BG28" s="107">
        <f t="shared" si="2"/>
        <v>6276.2250000000004</v>
      </c>
      <c r="BH28" s="107">
        <f t="shared" si="2"/>
        <v>6086.2139999999999</v>
      </c>
      <c r="BI28" s="107">
        <f t="shared" si="2"/>
        <v>6047.4230000000007</v>
      </c>
      <c r="BJ28" s="107">
        <f t="shared" si="2"/>
        <v>6077.4449999999997</v>
      </c>
      <c r="BK28" s="107">
        <f t="shared" si="2"/>
        <v>6062.8989999999994</v>
      </c>
      <c r="BL28" s="107">
        <f t="shared" si="2"/>
        <v>6078.6280000000006</v>
      </c>
      <c r="BM28" s="107">
        <f t="shared" si="2"/>
        <v>6074.0630000000001</v>
      </c>
      <c r="BN28" s="107">
        <f t="shared" si="2"/>
        <v>6102.7039999999997</v>
      </c>
      <c r="BO28" s="107">
        <f t="shared" ref="BO28:CW28" si="3">SUM(BO21:BO27)</f>
        <v>6125.8340000000007</v>
      </c>
      <c r="BP28" s="107">
        <f t="shared" si="3"/>
        <v>6121.366</v>
      </c>
      <c r="BQ28" s="107">
        <f t="shared" si="3"/>
        <v>6162.7780000000002</v>
      </c>
      <c r="BR28" s="107">
        <f t="shared" si="3"/>
        <v>6126.7790000000005</v>
      </c>
      <c r="BS28" s="107">
        <f t="shared" si="3"/>
        <v>6131.0149999999994</v>
      </c>
      <c r="BT28" s="107">
        <f t="shared" si="3"/>
        <v>6182.5570000000007</v>
      </c>
      <c r="BU28" s="107">
        <f t="shared" si="3"/>
        <v>6266.9949999999999</v>
      </c>
      <c r="BV28" s="107">
        <f t="shared" si="3"/>
        <v>6371.0879999999997</v>
      </c>
      <c r="BW28" s="107">
        <f t="shared" si="3"/>
        <v>6451.3109999999997</v>
      </c>
      <c r="BX28" s="107">
        <f t="shared" si="3"/>
        <v>6553.09</v>
      </c>
      <c r="BY28" s="107">
        <f t="shared" si="3"/>
        <v>6594.7570000000005</v>
      </c>
      <c r="BZ28" s="107">
        <f t="shared" si="3"/>
        <v>6643.2440000000006</v>
      </c>
      <c r="CA28" s="107">
        <f t="shared" si="3"/>
        <v>6697.7119999999995</v>
      </c>
      <c r="CB28" s="107">
        <f t="shared" si="3"/>
        <v>6642.2710000000006</v>
      </c>
      <c r="CC28" s="107">
        <f t="shared" si="3"/>
        <v>6560.8469999999998</v>
      </c>
      <c r="CD28" s="107">
        <f t="shared" si="3"/>
        <v>6437.3919999999998</v>
      </c>
      <c r="CE28" s="107">
        <f t="shared" si="3"/>
        <v>6329.09</v>
      </c>
      <c r="CF28" s="107">
        <f t="shared" si="3"/>
        <v>6211.0470000000005</v>
      </c>
      <c r="CG28" s="107">
        <f t="shared" si="3"/>
        <v>6081.4989999999998</v>
      </c>
      <c r="CH28" s="107">
        <f t="shared" si="3"/>
        <v>5916.3360000000002</v>
      </c>
      <c r="CI28" s="107">
        <f t="shared" si="3"/>
        <v>5806.4769999999999</v>
      </c>
      <c r="CJ28" s="107">
        <f t="shared" si="3"/>
        <v>5654.8240000000005</v>
      </c>
      <c r="CK28" s="107">
        <f t="shared" si="3"/>
        <v>5570.6379999999999</v>
      </c>
      <c r="CL28" s="107">
        <f t="shared" si="3"/>
        <v>5462.616</v>
      </c>
      <c r="CM28" s="107">
        <f t="shared" si="3"/>
        <v>5312.9419999999991</v>
      </c>
      <c r="CN28" s="107">
        <f t="shared" si="3"/>
        <v>5222.7060000000001</v>
      </c>
      <c r="CO28" s="107">
        <f t="shared" si="3"/>
        <v>5134.9269999999997</v>
      </c>
      <c r="CP28" s="107">
        <f t="shared" si="3"/>
        <v>5185.4179999999997</v>
      </c>
      <c r="CQ28" s="107">
        <f t="shared" si="3"/>
        <v>5080.4490000000005</v>
      </c>
      <c r="CR28" s="107">
        <f t="shared" si="3"/>
        <v>5026.2830000000004</v>
      </c>
      <c r="CS28" s="107">
        <f t="shared" si="3"/>
        <v>4984.8649999999998</v>
      </c>
      <c r="CT28" s="108">
        <f t="shared" si="3"/>
        <v>0</v>
      </c>
      <c r="CU28" s="108">
        <f t="shared" si="3"/>
        <v>0</v>
      </c>
      <c r="CV28" s="108">
        <f t="shared" si="3"/>
        <v>0</v>
      </c>
      <c r="CW28" s="109">
        <f t="shared" si="3"/>
        <v>0</v>
      </c>
      <c r="CX28" s="110">
        <f>SUM(CX21:CX27)</f>
        <v>137798.63800000004</v>
      </c>
    </row>
    <row r="29" spans="1:102" ht="18" customHeight="1" thickBot="1" x14ac:dyDescent="0.25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25">
      <c r="A30" s="85" t="s">
        <v>41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4.95" customHeight="1" x14ac:dyDescent="0.2">
      <c r="A31" s="86" t="s">
        <v>26</v>
      </c>
      <c r="B31" s="87">
        <v>732.56</v>
      </c>
      <c r="C31" s="88">
        <v>780.56</v>
      </c>
      <c r="D31" s="88">
        <v>779.56</v>
      </c>
      <c r="E31" s="88">
        <v>788.56</v>
      </c>
      <c r="F31" s="88">
        <v>788.46</v>
      </c>
      <c r="G31" s="88">
        <v>806.36</v>
      </c>
      <c r="H31" s="88">
        <v>866.46</v>
      </c>
      <c r="I31" s="88">
        <v>917.46</v>
      </c>
      <c r="J31" s="88">
        <v>834.26</v>
      </c>
      <c r="K31" s="88">
        <v>828.06</v>
      </c>
      <c r="L31" s="88">
        <v>850.26</v>
      </c>
      <c r="M31" s="88">
        <v>786.06</v>
      </c>
      <c r="N31" s="88">
        <v>796.26</v>
      </c>
      <c r="O31" s="88">
        <v>806.46</v>
      </c>
      <c r="P31" s="88">
        <v>782.45899999999995</v>
      </c>
      <c r="Q31" s="88">
        <v>797.75900000000001</v>
      </c>
      <c r="R31" s="88">
        <v>745.96</v>
      </c>
      <c r="S31" s="88">
        <v>746.96</v>
      </c>
      <c r="T31" s="88">
        <v>747.96</v>
      </c>
      <c r="U31" s="88">
        <v>739.76</v>
      </c>
      <c r="V31" s="88">
        <v>762.56</v>
      </c>
      <c r="W31" s="88">
        <v>755.56</v>
      </c>
      <c r="X31" s="88">
        <v>758.56</v>
      </c>
      <c r="Y31" s="88">
        <v>761.56</v>
      </c>
      <c r="Z31" s="88">
        <v>779.25599999999997</v>
      </c>
      <c r="AA31" s="88">
        <v>781.25599999999997</v>
      </c>
      <c r="AB31" s="88">
        <v>782.25599999999997</v>
      </c>
      <c r="AC31" s="88">
        <v>782.25599999999997</v>
      </c>
      <c r="AD31" s="88">
        <v>842.72199999999998</v>
      </c>
      <c r="AE31" s="88">
        <v>840.72199999999998</v>
      </c>
      <c r="AF31" s="88">
        <v>837.72199999999998</v>
      </c>
      <c r="AG31" s="88">
        <v>834.72199999999998</v>
      </c>
      <c r="AH31" s="88">
        <v>874.029</v>
      </c>
      <c r="AI31" s="88">
        <v>870.029</v>
      </c>
      <c r="AJ31" s="88">
        <v>865.029</v>
      </c>
      <c r="AK31" s="88">
        <v>860.029</v>
      </c>
      <c r="AL31" s="88">
        <v>970.53899999999999</v>
      </c>
      <c r="AM31" s="88">
        <v>966.53899999999999</v>
      </c>
      <c r="AN31" s="88">
        <v>962.53899999999999</v>
      </c>
      <c r="AO31" s="88">
        <v>991.33900000000006</v>
      </c>
      <c r="AP31" s="88">
        <v>980.65300000000002</v>
      </c>
      <c r="AQ31" s="88">
        <v>978.65300000000002</v>
      </c>
      <c r="AR31" s="88">
        <v>1154.8530000000001</v>
      </c>
      <c r="AS31" s="88">
        <v>1176.8530000000001</v>
      </c>
      <c r="AT31" s="88">
        <v>1235.7339999999999</v>
      </c>
      <c r="AU31" s="88">
        <v>1244.934</v>
      </c>
      <c r="AV31" s="88">
        <v>1244.934</v>
      </c>
      <c r="AW31" s="88">
        <v>1244.934</v>
      </c>
      <c r="AX31" s="88">
        <v>1288.768</v>
      </c>
      <c r="AY31" s="88">
        <v>1301.3679999999999</v>
      </c>
      <c r="AZ31" s="88">
        <v>1308.8679999999999</v>
      </c>
      <c r="BA31" s="88">
        <v>1319.3679999999999</v>
      </c>
      <c r="BB31" s="88">
        <v>1314.6890000000001</v>
      </c>
      <c r="BC31" s="88">
        <v>1314.6890000000001</v>
      </c>
      <c r="BD31" s="88">
        <v>1314.6890000000001</v>
      </c>
      <c r="BE31" s="88">
        <v>1268.3890000000001</v>
      </c>
      <c r="BF31" s="88">
        <v>1234.2449999999999</v>
      </c>
      <c r="BG31" s="88">
        <v>1205.4450000000002</v>
      </c>
      <c r="BH31" s="88">
        <v>1140.845</v>
      </c>
      <c r="BI31" s="88">
        <v>1134.345</v>
      </c>
      <c r="BJ31" s="88">
        <v>1078.396</v>
      </c>
      <c r="BK31" s="88">
        <v>1074.4960000000001</v>
      </c>
      <c r="BL31" s="88">
        <v>914.79600000000005</v>
      </c>
      <c r="BM31" s="88">
        <v>909.29600000000005</v>
      </c>
      <c r="BN31" s="88">
        <v>888.37300000000005</v>
      </c>
      <c r="BO31" s="88">
        <v>893.37300000000005</v>
      </c>
      <c r="BP31" s="88">
        <v>899.37300000000005</v>
      </c>
      <c r="BQ31" s="88">
        <v>905.37300000000005</v>
      </c>
      <c r="BR31" s="88">
        <v>860.38</v>
      </c>
      <c r="BS31" s="88">
        <v>866.38</v>
      </c>
      <c r="BT31" s="88">
        <v>871.38</v>
      </c>
      <c r="BU31" s="88">
        <v>876.38</v>
      </c>
      <c r="BV31" s="88">
        <v>907.66300000000001</v>
      </c>
      <c r="BW31" s="88">
        <v>910.66300000000001</v>
      </c>
      <c r="BX31" s="88">
        <v>913.66300000000001</v>
      </c>
      <c r="BY31" s="88">
        <v>915.66300000000001</v>
      </c>
      <c r="BZ31" s="88">
        <v>924.56</v>
      </c>
      <c r="CA31" s="88">
        <v>924.56</v>
      </c>
      <c r="CB31" s="88">
        <v>923.56</v>
      </c>
      <c r="CC31" s="88">
        <v>921.56</v>
      </c>
      <c r="CD31" s="88">
        <v>896.56</v>
      </c>
      <c r="CE31" s="88">
        <v>893.56</v>
      </c>
      <c r="CF31" s="88">
        <v>890.56</v>
      </c>
      <c r="CG31" s="88">
        <v>887.56</v>
      </c>
      <c r="CH31" s="88">
        <v>861.56</v>
      </c>
      <c r="CI31" s="88">
        <v>859.56</v>
      </c>
      <c r="CJ31" s="88">
        <v>856.56</v>
      </c>
      <c r="CK31" s="88">
        <v>855.56</v>
      </c>
      <c r="CL31" s="88">
        <v>793.56</v>
      </c>
      <c r="CM31" s="88">
        <v>792.56</v>
      </c>
      <c r="CN31" s="88">
        <v>790.56</v>
      </c>
      <c r="CO31" s="88">
        <v>788.56</v>
      </c>
      <c r="CP31" s="88">
        <v>770.56</v>
      </c>
      <c r="CQ31" s="88">
        <v>768.56</v>
      </c>
      <c r="CR31" s="88">
        <v>766.56</v>
      </c>
      <c r="CS31" s="88">
        <v>764.56</v>
      </c>
      <c r="CT31" s="89"/>
      <c r="CU31" s="89"/>
      <c r="CV31" s="89"/>
      <c r="CW31" s="90"/>
      <c r="CX31" s="91">
        <f t="array" ref="CX31">SUMPRODUCT(B31:CW31*0.25)</f>
        <v>22206.3815</v>
      </c>
    </row>
    <row r="32" spans="1:102" ht="24.95" customHeight="1" x14ac:dyDescent="0.2">
      <c r="A32" s="92" t="s">
        <v>27</v>
      </c>
      <c r="B32" s="93">
        <v>4553.3909999999996</v>
      </c>
      <c r="C32" s="94">
        <v>4515.1930000000002</v>
      </c>
      <c r="D32" s="94">
        <v>4475.8379999999997</v>
      </c>
      <c r="E32" s="94">
        <v>4437.0439999999999</v>
      </c>
      <c r="F32" s="94">
        <v>4364.482</v>
      </c>
      <c r="G32" s="94">
        <v>4330.8649999999998</v>
      </c>
      <c r="H32" s="94">
        <v>4291.0609999999997</v>
      </c>
      <c r="I32" s="94">
        <v>4249.6170000000002</v>
      </c>
      <c r="J32" s="94">
        <v>4242.8419999999996</v>
      </c>
      <c r="K32" s="94">
        <v>4218.4439999999995</v>
      </c>
      <c r="L32" s="94">
        <v>4206.8539999999994</v>
      </c>
      <c r="M32" s="94">
        <v>4226.0569999999998</v>
      </c>
      <c r="N32" s="94">
        <v>4224.6049999999996</v>
      </c>
      <c r="O32" s="94">
        <v>4183.8680000000004</v>
      </c>
      <c r="P32" s="94">
        <v>4188.2939999999999</v>
      </c>
      <c r="Q32" s="94">
        <v>4201.2420000000002</v>
      </c>
      <c r="R32" s="94">
        <v>4278.4970000000003</v>
      </c>
      <c r="S32" s="94">
        <v>4298.7380000000003</v>
      </c>
      <c r="T32" s="94">
        <v>4354.0870000000004</v>
      </c>
      <c r="U32" s="94">
        <v>4418.8029999999999</v>
      </c>
      <c r="V32" s="94">
        <v>4516.5129999999999</v>
      </c>
      <c r="W32" s="94">
        <v>4582.2969999999996</v>
      </c>
      <c r="X32" s="94">
        <v>4670.2839999999997</v>
      </c>
      <c r="Y32" s="94">
        <v>4774.2650000000003</v>
      </c>
      <c r="Z32" s="94">
        <v>4969.4639999999999</v>
      </c>
      <c r="AA32" s="94">
        <v>5100.7470000000003</v>
      </c>
      <c r="AB32" s="94">
        <v>5234.7150000000001</v>
      </c>
      <c r="AC32" s="94">
        <v>5380.1289999999999</v>
      </c>
      <c r="AD32" s="94">
        <v>5518.63</v>
      </c>
      <c r="AE32" s="94">
        <v>5644.6109999999999</v>
      </c>
      <c r="AF32" s="94">
        <v>5725.0929999999998</v>
      </c>
      <c r="AG32" s="94">
        <v>5798.8680000000004</v>
      </c>
      <c r="AH32" s="94">
        <v>5882.5320000000002</v>
      </c>
      <c r="AI32" s="94">
        <v>5949.884</v>
      </c>
      <c r="AJ32" s="94">
        <v>5992.8280000000004</v>
      </c>
      <c r="AK32" s="94">
        <v>6047.2960000000003</v>
      </c>
      <c r="AL32" s="94">
        <v>5940.2539999999999</v>
      </c>
      <c r="AM32" s="94">
        <v>5901.4589999999998</v>
      </c>
      <c r="AN32" s="94">
        <v>5886.5540000000001</v>
      </c>
      <c r="AO32" s="94">
        <v>5949.29</v>
      </c>
      <c r="AP32" s="94">
        <v>5973.0420000000004</v>
      </c>
      <c r="AQ32" s="94">
        <v>6008.5749999999998</v>
      </c>
      <c r="AR32" s="94">
        <v>5993.0529999999999</v>
      </c>
      <c r="AS32" s="94">
        <v>5982.7579999999998</v>
      </c>
      <c r="AT32" s="94">
        <v>5984.4040000000005</v>
      </c>
      <c r="AU32" s="94">
        <v>5998.7420000000002</v>
      </c>
      <c r="AV32" s="94">
        <v>6030.1030000000001</v>
      </c>
      <c r="AW32" s="94">
        <v>6047.1009999999997</v>
      </c>
      <c r="AX32" s="94">
        <v>6028.7139999999999</v>
      </c>
      <c r="AY32" s="94">
        <v>6004.8109999999997</v>
      </c>
      <c r="AZ32" s="94">
        <v>5978.2269999999999</v>
      </c>
      <c r="BA32" s="94">
        <v>5970.1480000000001</v>
      </c>
      <c r="BB32" s="94">
        <v>6179.98</v>
      </c>
      <c r="BC32" s="94">
        <v>6033.8140000000003</v>
      </c>
      <c r="BD32" s="94">
        <v>5858.8680000000004</v>
      </c>
      <c r="BE32" s="94">
        <v>5810.4809999999998</v>
      </c>
      <c r="BF32" s="94">
        <v>6127.4210000000003</v>
      </c>
      <c r="BG32" s="94">
        <v>5947.6120000000001</v>
      </c>
      <c r="BH32" s="94">
        <v>5759.4250000000002</v>
      </c>
      <c r="BI32" s="94">
        <v>5722.5379999999996</v>
      </c>
      <c r="BJ32" s="94">
        <v>5750.509</v>
      </c>
      <c r="BK32" s="94">
        <v>5736.0230000000001</v>
      </c>
      <c r="BL32" s="94">
        <v>5750.6480000000001</v>
      </c>
      <c r="BM32" s="94">
        <v>5745.4549999999999</v>
      </c>
      <c r="BN32" s="94">
        <v>5921.9350000000004</v>
      </c>
      <c r="BO32" s="94">
        <v>5943.4369999999999</v>
      </c>
      <c r="BP32" s="94">
        <v>5935.625</v>
      </c>
      <c r="BQ32" s="94">
        <v>5973.5249999999996</v>
      </c>
      <c r="BR32" s="94">
        <v>5907.0749999999998</v>
      </c>
      <c r="BS32" s="94">
        <v>5907.5110000000004</v>
      </c>
      <c r="BT32" s="94">
        <v>5955.8209999999999</v>
      </c>
      <c r="BU32" s="94">
        <v>6036.6750000000002</v>
      </c>
      <c r="BV32" s="94">
        <v>6137.5529999999999</v>
      </c>
      <c r="BW32" s="94">
        <v>6215.5079999999998</v>
      </c>
      <c r="BX32" s="94">
        <v>6314.4269999999997</v>
      </c>
      <c r="BY32" s="94">
        <v>6354.0940000000001</v>
      </c>
      <c r="BZ32" s="94">
        <v>6414.6840000000002</v>
      </c>
      <c r="CA32" s="94">
        <v>6469.152</v>
      </c>
      <c r="CB32" s="94">
        <v>6414.7110000000002</v>
      </c>
      <c r="CC32" s="94">
        <v>6335.2870000000003</v>
      </c>
      <c r="CD32" s="94">
        <v>6199.8320000000003</v>
      </c>
      <c r="CE32" s="94">
        <v>6094.53</v>
      </c>
      <c r="CF32" s="94">
        <v>5979.4870000000001</v>
      </c>
      <c r="CG32" s="94">
        <v>5852.9390000000003</v>
      </c>
      <c r="CH32" s="94">
        <v>5551.7759999999998</v>
      </c>
      <c r="CI32" s="94">
        <v>5443.9170000000004</v>
      </c>
      <c r="CJ32" s="94">
        <v>5295.2640000000001</v>
      </c>
      <c r="CK32" s="94">
        <v>5212.0780000000004</v>
      </c>
      <c r="CL32" s="94">
        <v>5119.0559999999996</v>
      </c>
      <c r="CM32" s="94">
        <v>4970.3819999999996</v>
      </c>
      <c r="CN32" s="94">
        <v>4882.1459999999997</v>
      </c>
      <c r="CO32" s="94">
        <v>4796.3670000000002</v>
      </c>
      <c r="CP32" s="94">
        <v>4911.8580000000002</v>
      </c>
      <c r="CQ32" s="94">
        <v>4808.8890000000001</v>
      </c>
      <c r="CR32" s="94">
        <v>4756.723</v>
      </c>
      <c r="CS32" s="94">
        <v>4717.3050000000003</v>
      </c>
      <c r="CT32" s="95"/>
      <c r="CU32" s="95"/>
      <c r="CV32" s="95"/>
      <c r="CW32" s="96"/>
      <c r="CX32" s="97">
        <f t="array" ref="CX32">SUMPRODUCT(B32:CW32*0.25)</f>
        <v>130244.38900000004</v>
      </c>
    </row>
    <row r="33" spans="1:102" ht="24.95" customHeight="1" x14ac:dyDescent="0.2">
      <c r="A33" s="101" t="s">
        <v>28</v>
      </c>
      <c r="B33" s="98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99"/>
      <c r="AH33" s="99"/>
      <c r="AI33" s="99"/>
      <c r="AJ33" s="99"/>
      <c r="AK33" s="99"/>
      <c r="AL33" s="99"/>
      <c r="AM33" s="99"/>
      <c r="AN33" s="99"/>
      <c r="AO33" s="99"/>
      <c r="AP33" s="99"/>
      <c r="AQ33" s="99"/>
      <c r="AR33" s="99"/>
      <c r="AS33" s="99"/>
      <c r="AT33" s="99"/>
      <c r="AU33" s="99"/>
      <c r="AV33" s="99"/>
      <c r="AW33" s="99"/>
      <c r="AX33" s="99"/>
      <c r="AY33" s="99"/>
      <c r="AZ33" s="99"/>
      <c r="BA33" s="99"/>
      <c r="BB33" s="99"/>
      <c r="BC33" s="99"/>
      <c r="BD33" s="99"/>
      <c r="BE33" s="99"/>
      <c r="BF33" s="99"/>
      <c r="BG33" s="99"/>
      <c r="BH33" s="99"/>
      <c r="BI33" s="99"/>
      <c r="BJ33" s="99"/>
      <c r="BK33" s="99"/>
      <c r="BL33" s="99"/>
      <c r="BM33" s="99"/>
      <c r="BN33" s="99"/>
      <c r="BO33" s="99"/>
      <c r="BP33" s="99"/>
      <c r="BQ33" s="99"/>
      <c r="BR33" s="99"/>
      <c r="BS33" s="99"/>
      <c r="BT33" s="99"/>
      <c r="BU33" s="99"/>
      <c r="BV33" s="99"/>
      <c r="BW33" s="99"/>
      <c r="BX33" s="99"/>
      <c r="BY33" s="99"/>
      <c r="BZ33" s="99"/>
      <c r="CA33" s="99"/>
      <c r="CB33" s="99"/>
      <c r="CC33" s="99"/>
      <c r="CD33" s="99"/>
      <c r="CE33" s="99"/>
      <c r="CF33" s="99"/>
      <c r="CG33" s="99"/>
      <c r="CH33" s="99"/>
      <c r="CI33" s="99"/>
      <c r="CJ33" s="99"/>
      <c r="CK33" s="99"/>
      <c r="CL33" s="99"/>
      <c r="CM33" s="99"/>
      <c r="CN33" s="99"/>
      <c r="CO33" s="99"/>
      <c r="CP33" s="99"/>
      <c r="CQ33" s="99"/>
      <c r="CR33" s="99"/>
      <c r="CS33" s="99"/>
      <c r="CT33" s="100"/>
      <c r="CU33" s="100"/>
      <c r="CV33" s="100"/>
      <c r="CW33" s="102"/>
      <c r="CX33" s="103">
        <f t="array" ref="CX33">SUMPRODUCT(B33:CW33*0.25)</f>
        <v>0</v>
      </c>
    </row>
    <row r="34" spans="1:102" ht="30" customHeight="1" thickBot="1" x14ac:dyDescent="0.25">
      <c r="A34" s="75" t="s">
        <v>42</v>
      </c>
      <c r="B34" s="76">
        <f>SUM(B31:B33)</f>
        <v>5285.9509999999991</v>
      </c>
      <c r="C34" s="77">
        <f t="shared" ref="C34:BN34" si="4">SUM(C31:C33)</f>
        <v>5295.7530000000006</v>
      </c>
      <c r="D34" s="77">
        <f t="shared" si="4"/>
        <v>5255.3979999999992</v>
      </c>
      <c r="E34" s="77">
        <f t="shared" si="4"/>
        <v>5225.6039999999994</v>
      </c>
      <c r="F34" s="77">
        <f t="shared" si="4"/>
        <v>5152.942</v>
      </c>
      <c r="G34" s="77">
        <f t="shared" si="4"/>
        <v>5137.2249999999995</v>
      </c>
      <c r="H34" s="77">
        <f t="shared" si="4"/>
        <v>5157.5209999999997</v>
      </c>
      <c r="I34" s="77">
        <f t="shared" si="4"/>
        <v>5167.0770000000002</v>
      </c>
      <c r="J34" s="77">
        <f t="shared" si="4"/>
        <v>5077.1019999999999</v>
      </c>
      <c r="K34" s="77">
        <f t="shared" si="4"/>
        <v>5046.503999999999</v>
      </c>
      <c r="L34" s="77">
        <f t="shared" si="4"/>
        <v>5057.1139999999996</v>
      </c>
      <c r="M34" s="77">
        <f t="shared" si="4"/>
        <v>5012.1170000000002</v>
      </c>
      <c r="N34" s="77">
        <f t="shared" si="4"/>
        <v>5020.8649999999998</v>
      </c>
      <c r="O34" s="77">
        <f t="shared" si="4"/>
        <v>4990.3280000000004</v>
      </c>
      <c r="P34" s="77">
        <f t="shared" si="4"/>
        <v>4970.7529999999997</v>
      </c>
      <c r="Q34" s="77">
        <f t="shared" si="4"/>
        <v>4999.0010000000002</v>
      </c>
      <c r="R34" s="77">
        <f t="shared" si="4"/>
        <v>5024.4570000000003</v>
      </c>
      <c r="S34" s="77">
        <f t="shared" si="4"/>
        <v>5045.6980000000003</v>
      </c>
      <c r="T34" s="77">
        <f t="shared" si="4"/>
        <v>5102.0470000000005</v>
      </c>
      <c r="U34" s="77">
        <f t="shared" si="4"/>
        <v>5158.5630000000001</v>
      </c>
      <c r="V34" s="77">
        <f t="shared" si="4"/>
        <v>5279.0730000000003</v>
      </c>
      <c r="W34" s="77">
        <f t="shared" si="4"/>
        <v>5337.857</v>
      </c>
      <c r="X34" s="77">
        <f t="shared" si="4"/>
        <v>5428.8439999999991</v>
      </c>
      <c r="Y34" s="77">
        <f t="shared" si="4"/>
        <v>5535.8250000000007</v>
      </c>
      <c r="Z34" s="77">
        <f t="shared" si="4"/>
        <v>5748.72</v>
      </c>
      <c r="AA34" s="77">
        <f t="shared" si="4"/>
        <v>5882.0030000000006</v>
      </c>
      <c r="AB34" s="77">
        <f t="shared" si="4"/>
        <v>6016.9710000000005</v>
      </c>
      <c r="AC34" s="77">
        <f t="shared" si="4"/>
        <v>6162.3850000000002</v>
      </c>
      <c r="AD34" s="77">
        <f t="shared" si="4"/>
        <v>6361.3519999999999</v>
      </c>
      <c r="AE34" s="77">
        <f t="shared" si="4"/>
        <v>6485.3329999999996</v>
      </c>
      <c r="AF34" s="77">
        <f t="shared" si="4"/>
        <v>6562.8149999999996</v>
      </c>
      <c r="AG34" s="77">
        <f t="shared" si="4"/>
        <v>6633.59</v>
      </c>
      <c r="AH34" s="77">
        <f t="shared" si="4"/>
        <v>6756.5609999999997</v>
      </c>
      <c r="AI34" s="77">
        <f t="shared" si="4"/>
        <v>6819.9130000000005</v>
      </c>
      <c r="AJ34" s="77">
        <f t="shared" si="4"/>
        <v>6857.857</v>
      </c>
      <c r="AK34" s="77">
        <f t="shared" si="4"/>
        <v>6907.3250000000007</v>
      </c>
      <c r="AL34" s="77">
        <f t="shared" si="4"/>
        <v>6910.7929999999997</v>
      </c>
      <c r="AM34" s="77">
        <f t="shared" si="4"/>
        <v>6867.9979999999996</v>
      </c>
      <c r="AN34" s="77">
        <f t="shared" si="4"/>
        <v>6849.0929999999998</v>
      </c>
      <c r="AO34" s="77">
        <f t="shared" si="4"/>
        <v>6940.6289999999999</v>
      </c>
      <c r="AP34" s="77">
        <f t="shared" si="4"/>
        <v>6953.6950000000006</v>
      </c>
      <c r="AQ34" s="77">
        <f t="shared" si="4"/>
        <v>6987.2280000000001</v>
      </c>
      <c r="AR34" s="77">
        <f t="shared" si="4"/>
        <v>7147.9059999999999</v>
      </c>
      <c r="AS34" s="77">
        <f t="shared" si="4"/>
        <v>7159.6109999999999</v>
      </c>
      <c r="AT34" s="77">
        <f t="shared" si="4"/>
        <v>7220.1380000000008</v>
      </c>
      <c r="AU34" s="77">
        <f t="shared" si="4"/>
        <v>7243.6760000000004</v>
      </c>
      <c r="AV34" s="77">
        <f t="shared" si="4"/>
        <v>7275.0370000000003</v>
      </c>
      <c r="AW34" s="77">
        <f t="shared" si="4"/>
        <v>7292.0349999999999</v>
      </c>
      <c r="AX34" s="77">
        <f t="shared" si="4"/>
        <v>7317.482</v>
      </c>
      <c r="AY34" s="77">
        <f t="shared" si="4"/>
        <v>7306.1790000000001</v>
      </c>
      <c r="AZ34" s="77">
        <f t="shared" si="4"/>
        <v>7287.0949999999993</v>
      </c>
      <c r="BA34" s="77">
        <f t="shared" si="4"/>
        <v>7289.5159999999996</v>
      </c>
      <c r="BB34" s="77">
        <f t="shared" si="4"/>
        <v>7494.6689999999999</v>
      </c>
      <c r="BC34" s="77">
        <f t="shared" si="4"/>
        <v>7348.5030000000006</v>
      </c>
      <c r="BD34" s="77">
        <f t="shared" si="4"/>
        <v>7173.5570000000007</v>
      </c>
      <c r="BE34" s="77">
        <f t="shared" si="4"/>
        <v>7078.87</v>
      </c>
      <c r="BF34" s="77">
        <f t="shared" si="4"/>
        <v>7361.6660000000002</v>
      </c>
      <c r="BG34" s="77">
        <f t="shared" si="4"/>
        <v>7153.0570000000007</v>
      </c>
      <c r="BH34" s="77">
        <f t="shared" si="4"/>
        <v>6900.27</v>
      </c>
      <c r="BI34" s="77">
        <f t="shared" si="4"/>
        <v>6856.8829999999998</v>
      </c>
      <c r="BJ34" s="77">
        <f t="shared" si="4"/>
        <v>6828.9049999999997</v>
      </c>
      <c r="BK34" s="77">
        <f t="shared" si="4"/>
        <v>6810.5190000000002</v>
      </c>
      <c r="BL34" s="77">
        <f t="shared" si="4"/>
        <v>6665.4440000000004</v>
      </c>
      <c r="BM34" s="77">
        <f t="shared" si="4"/>
        <v>6654.7510000000002</v>
      </c>
      <c r="BN34" s="77">
        <f t="shared" si="4"/>
        <v>6810.3080000000009</v>
      </c>
      <c r="BO34" s="77">
        <f t="shared" ref="BO34:CW34" si="5">SUM(BO31:BO33)</f>
        <v>6836.8099999999995</v>
      </c>
      <c r="BP34" s="77">
        <f t="shared" si="5"/>
        <v>6834.9979999999996</v>
      </c>
      <c r="BQ34" s="77">
        <f t="shared" si="5"/>
        <v>6878.8979999999992</v>
      </c>
      <c r="BR34" s="77">
        <f t="shared" si="5"/>
        <v>6767.4549999999999</v>
      </c>
      <c r="BS34" s="77">
        <f t="shared" si="5"/>
        <v>6773.8910000000005</v>
      </c>
      <c r="BT34" s="77">
        <f t="shared" si="5"/>
        <v>6827.201</v>
      </c>
      <c r="BU34" s="77">
        <f t="shared" si="5"/>
        <v>6913.0550000000003</v>
      </c>
      <c r="BV34" s="77">
        <f t="shared" si="5"/>
        <v>7045.2160000000003</v>
      </c>
      <c r="BW34" s="77">
        <f t="shared" si="5"/>
        <v>7126.1710000000003</v>
      </c>
      <c r="BX34" s="77">
        <f t="shared" si="5"/>
        <v>7228.09</v>
      </c>
      <c r="BY34" s="77">
        <f t="shared" si="5"/>
        <v>7269.7569999999996</v>
      </c>
      <c r="BZ34" s="77">
        <f t="shared" si="5"/>
        <v>7339.2440000000006</v>
      </c>
      <c r="CA34" s="77">
        <f t="shared" si="5"/>
        <v>7393.7119999999995</v>
      </c>
      <c r="CB34" s="77">
        <f t="shared" si="5"/>
        <v>7338.2710000000006</v>
      </c>
      <c r="CC34" s="77">
        <f t="shared" si="5"/>
        <v>7256.8469999999998</v>
      </c>
      <c r="CD34" s="77">
        <f t="shared" si="5"/>
        <v>7096.3919999999998</v>
      </c>
      <c r="CE34" s="77">
        <f t="shared" si="5"/>
        <v>6988.09</v>
      </c>
      <c r="CF34" s="77">
        <f t="shared" si="5"/>
        <v>6870.0470000000005</v>
      </c>
      <c r="CG34" s="77">
        <f t="shared" si="5"/>
        <v>6740.4989999999998</v>
      </c>
      <c r="CH34" s="77">
        <f t="shared" si="5"/>
        <v>6413.3359999999993</v>
      </c>
      <c r="CI34" s="77">
        <f t="shared" si="5"/>
        <v>6303.4770000000008</v>
      </c>
      <c r="CJ34" s="77">
        <f t="shared" si="5"/>
        <v>6151.8240000000005</v>
      </c>
      <c r="CK34" s="77">
        <f t="shared" si="5"/>
        <v>6067.6380000000008</v>
      </c>
      <c r="CL34" s="77">
        <f t="shared" si="5"/>
        <v>5912.616</v>
      </c>
      <c r="CM34" s="77">
        <f t="shared" si="5"/>
        <v>5762.9419999999991</v>
      </c>
      <c r="CN34" s="77">
        <f t="shared" si="5"/>
        <v>5672.7060000000001</v>
      </c>
      <c r="CO34" s="77">
        <f t="shared" si="5"/>
        <v>5584.9269999999997</v>
      </c>
      <c r="CP34" s="77">
        <f t="shared" si="5"/>
        <v>5682.4179999999997</v>
      </c>
      <c r="CQ34" s="77">
        <f t="shared" si="5"/>
        <v>5577.4490000000005</v>
      </c>
      <c r="CR34" s="77">
        <f t="shared" si="5"/>
        <v>5523.2829999999994</v>
      </c>
      <c r="CS34" s="77">
        <f t="shared" si="5"/>
        <v>5481.8649999999998</v>
      </c>
      <c r="CT34" s="78">
        <f t="shared" si="5"/>
        <v>0</v>
      </c>
      <c r="CU34" s="78">
        <f t="shared" si="5"/>
        <v>0</v>
      </c>
      <c r="CV34" s="78">
        <f t="shared" si="5"/>
        <v>0</v>
      </c>
      <c r="CW34" s="79">
        <f t="shared" si="5"/>
        <v>0</v>
      </c>
      <c r="CX34" s="80">
        <f>SUM(CX31:CX33)</f>
        <v>152450.77050000004</v>
      </c>
    </row>
    <row r="35" spans="1:102" ht="18" customHeight="1" thickBot="1" x14ac:dyDescent="0.25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25">
      <c r="A36" s="85" t="s">
        <v>43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4.95" customHeight="1" x14ac:dyDescent="0.2">
      <c r="A37" s="86" t="s">
        <v>44</v>
      </c>
      <c r="B37" s="114">
        <v>161</v>
      </c>
      <c r="C37" s="115">
        <v>161</v>
      </c>
      <c r="D37" s="115">
        <v>161</v>
      </c>
      <c r="E37" s="115">
        <v>161</v>
      </c>
      <c r="F37" s="115">
        <v>162</v>
      </c>
      <c r="G37" s="115">
        <v>162</v>
      </c>
      <c r="H37" s="115">
        <v>162</v>
      </c>
      <c r="I37" s="115">
        <v>162</v>
      </c>
      <c r="J37" s="115">
        <v>162</v>
      </c>
      <c r="K37" s="115">
        <v>162</v>
      </c>
      <c r="L37" s="115">
        <v>162</v>
      </c>
      <c r="M37" s="115">
        <v>162</v>
      </c>
      <c r="N37" s="115">
        <v>162</v>
      </c>
      <c r="O37" s="115">
        <v>162</v>
      </c>
      <c r="P37" s="115">
        <v>162</v>
      </c>
      <c r="Q37" s="115">
        <v>162</v>
      </c>
      <c r="R37" s="115">
        <v>162</v>
      </c>
      <c r="S37" s="115">
        <v>162</v>
      </c>
      <c r="T37" s="115">
        <v>162</v>
      </c>
      <c r="U37" s="115">
        <v>162</v>
      </c>
      <c r="V37" s="115">
        <v>161</v>
      </c>
      <c r="W37" s="115">
        <v>161</v>
      </c>
      <c r="X37" s="115">
        <v>161</v>
      </c>
      <c r="Y37" s="115">
        <v>161</v>
      </c>
      <c r="Z37" s="115">
        <v>125</v>
      </c>
      <c r="AA37" s="115">
        <v>125</v>
      </c>
      <c r="AB37" s="115">
        <v>125</v>
      </c>
      <c r="AC37" s="115">
        <v>125</v>
      </c>
      <c r="AD37" s="115">
        <v>185</v>
      </c>
      <c r="AE37" s="115">
        <v>185</v>
      </c>
      <c r="AF37" s="115">
        <v>185</v>
      </c>
      <c r="AG37" s="115">
        <v>185</v>
      </c>
      <c r="AH37" s="115">
        <v>195</v>
      </c>
      <c r="AI37" s="115">
        <v>195</v>
      </c>
      <c r="AJ37" s="115">
        <v>195</v>
      </c>
      <c r="AK37" s="115">
        <v>195</v>
      </c>
      <c r="AL37" s="115">
        <v>200</v>
      </c>
      <c r="AM37" s="115">
        <v>200</v>
      </c>
      <c r="AN37" s="115">
        <v>200</v>
      </c>
      <c r="AO37" s="115">
        <v>200</v>
      </c>
      <c r="AP37" s="115">
        <v>200</v>
      </c>
      <c r="AQ37" s="115">
        <v>200</v>
      </c>
      <c r="AR37" s="115">
        <v>200</v>
      </c>
      <c r="AS37" s="115">
        <v>200</v>
      </c>
      <c r="AT37" s="115">
        <v>200</v>
      </c>
      <c r="AU37" s="115">
        <v>200</v>
      </c>
      <c r="AV37" s="115">
        <v>200</v>
      </c>
      <c r="AW37" s="115">
        <v>200</v>
      </c>
      <c r="AX37" s="115">
        <v>200</v>
      </c>
      <c r="AY37" s="115">
        <v>200</v>
      </c>
      <c r="AZ37" s="115">
        <v>200</v>
      </c>
      <c r="BA37" s="115">
        <v>200</v>
      </c>
      <c r="BB37" s="115">
        <v>200</v>
      </c>
      <c r="BC37" s="115">
        <v>200</v>
      </c>
      <c r="BD37" s="115">
        <v>200</v>
      </c>
      <c r="BE37" s="115">
        <v>200</v>
      </c>
      <c r="BF37" s="115">
        <v>200</v>
      </c>
      <c r="BG37" s="115">
        <v>200</v>
      </c>
      <c r="BH37" s="115">
        <v>200</v>
      </c>
      <c r="BI37" s="115">
        <v>200</v>
      </c>
      <c r="BJ37" s="115">
        <v>200</v>
      </c>
      <c r="BK37" s="115">
        <v>200</v>
      </c>
      <c r="BL37" s="115">
        <v>200</v>
      </c>
      <c r="BM37" s="115">
        <v>200</v>
      </c>
      <c r="BN37" s="115">
        <v>224</v>
      </c>
      <c r="BO37" s="115">
        <v>224</v>
      </c>
      <c r="BP37" s="115">
        <v>224</v>
      </c>
      <c r="BQ37" s="115">
        <v>224</v>
      </c>
      <c r="BR37" s="115">
        <v>234</v>
      </c>
      <c r="BS37" s="115">
        <v>234</v>
      </c>
      <c r="BT37" s="115">
        <v>234</v>
      </c>
      <c r="BU37" s="115">
        <v>234</v>
      </c>
      <c r="BV37" s="115">
        <v>240</v>
      </c>
      <c r="BW37" s="115">
        <v>240</v>
      </c>
      <c r="BX37" s="115">
        <v>240</v>
      </c>
      <c r="BY37" s="115">
        <v>240</v>
      </c>
      <c r="BZ37" s="115">
        <v>242</v>
      </c>
      <c r="CA37" s="115">
        <v>242</v>
      </c>
      <c r="CB37" s="115">
        <v>242</v>
      </c>
      <c r="CC37" s="115">
        <v>242</v>
      </c>
      <c r="CD37" s="115">
        <v>242</v>
      </c>
      <c r="CE37" s="115">
        <v>242</v>
      </c>
      <c r="CF37" s="115">
        <v>242</v>
      </c>
      <c r="CG37" s="115">
        <v>242</v>
      </c>
      <c r="CH37" s="115">
        <v>157</v>
      </c>
      <c r="CI37" s="115">
        <v>157</v>
      </c>
      <c r="CJ37" s="115">
        <v>157</v>
      </c>
      <c r="CK37" s="115">
        <v>157</v>
      </c>
      <c r="CL37" s="115">
        <v>136</v>
      </c>
      <c r="CM37" s="115">
        <v>136</v>
      </c>
      <c r="CN37" s="115">
        <v>136</v>
      </c>
      <c r="CO37" s="115">
        <v>136</v>
      </c>
      <c r="CP37" s="115">
        <v>181</v>
      </c>
      <c r="CQ37" s="115">
        <v>181</v>
      </c>
      <c r="CR37" s="115">
        <v>181</v>
      </c>
      <c r="CS37" s="115">
        <v>181</v>
      </c>
      <c r="CT37" s="116"/>
      <c r="CU37" s="116"/>
      <c r="CV37" s="116"/>
      <c r="CW37" s="117"/>
      <c r="CX37" s="91">
        <f t="array" ref="CX37">SUMPRODUCT(B37:CW37*0.25)</f>
        <v>4531</v>
      </c>
    </row>
    <row r="38" spans="1:102" ht="24.95" customHeight="1" x14ac:dyDescent="0.2">
      <c r="A38" s="118" t="s">
        <v>45</v>
      </c>
      <c r="B38" s="119">
        <v>205</v>
      </c>
      <c r="C38" s="120">
        <v>205</v>
      </c>
      <c r="D38" s="120">
        <v>205</v>
      </c>
      <c r="E38" s="120">
        <v>205</v>
      </c>
      <c r="F38" s="120">
        <v>168</v>
      </c>
      <c r="G38" s="120">
        <v>168</v>
      </c>
      <c r="H38" s="120">
        <v>168</v>
      </c>
      <c r="I38" s="120">
        <v>168</v>
      </c>
      <c r="J38" s="120">
        <v>181</v>
      </c>
      <c r="K38" s="120">
        <v>181</v>
      </c>
      <c r="L38" s="120">
        <v>181</v>
      </c>
      <c r="M38" s="120">
        <v>181</v>
      </c>
      <c r="N38" s="120">
        <v>178</v>
      </c>
      <c r="O38" s="120">
        <v>178</v>
      </c>
      <c r="P38" s="120">
        <v>178</v>
      </c>
      <c r="Q38" s="120">
        <v>178</v>
      </c>
      <c r="R38" s="120">
        <v>187</v>
      </c>
      <c r="S38" s="120">
        <v>187</v>
      </c>
      <c r="T38" s="120">
        <v>187</v>
      </c>
      <c r="U38" s="120">
        <v>187</v>
      </c>
      <c r="V38" s="120">
        <v>200</v>
      </c>
      <c r="W38" s="120">
        <v>200</v>
      </c>
      <c r="X38" s="120">
        <v>200</v>
      </c>
      <c r="Y38" s="120">
        <v>200</v>
      </c>
      <c r="Z38" s="120">
        <v>271</v>
      </c>
      <c r="AA38" s="120">
        <v>271</v>
      </c>
      <c r="AB38" s="120">
        <v>271</v>
      </c>
      <c r="AC38" s="120">
        <v>271</v>
      </c>
      <c r="AD38" s="120">
        <v>279</v>
      </c>
      <c r="AE38" s="120">
        <v>279</v>
      </c>
      <c r="AF38" s="120">
        <v>279</v>
      </c>
      <c r="AG38" s="120">
        <v>279</v>
      </c>
      <c r="AH38" s="120">
        <v>339</v>
      </c>
      <c r="AI38" s="120">
        <v>339</v>
      </c>
      <c r="AJ38" s="120">
        <v>339</v>
      </c>
      <c r="AK38" s="120">
        <v>339</v>
      </c>
      <c r="AL38" s="120">
        <v>350</v>
      </c>
      <c r="AM38" s="120">
        <v>350</v>
      </c>
      <c r="AN38" s="120">
        <v>350</v>
      </c>
      <c r="AO38" s="120">
        <v>350</v>
      </c>
      <c r="AP38" s="120">
        <v>350</v>
      </c>
      <c r="AQ38" s="120">
        <v>350</v>
      </c>
      <c r="AR38" s="120">
        <v>350</v>
      </c>
      <c r="AS38" s="120">
        <v>350</v>
      </c>
      <c r="AT38" s="120">
        <v>350</v>
      </c>
      <c r="AU38" s="120">
        <v>350</v>
      </c>
      <c r="AV38" s="120">
        <v>350</v>
      </c>
      <c r="AW38" s="120">
        <v>350</v>
      </c>
      <c r="AX38" s="120">
        <v>350</v>
      </c>
      <c r="AY38" s="120">
        <v>350</v>
      </c>
      <c r="AZ38" s="120">
        <v>350</v>
      </c>
      <c r="BA38" s="120">
        <v>350</v>
      </c>
      <c r="BB38" s="120">
        <v>350</v>
      </c>
      <c r="BC38" s="120">
        <v>350</v>
      </c>
      <c r="BD38" s="120">
        <v>350</v>
      </c>
      <c r="BE38" s="120">
        <v>350</v>
      </c>
      <c r="BF38" s="120">
        <v>350</v>
      </c>
      <c r="BG38" s="120">
        <v>350</v>
      </c>
      <c r="BH38" s="120">
        <v>350</v>
      </c>
      <c r="BI38" s="120">
        <v>350</v>
      </c>
      <c r="BJ38" s="120">
        <v>345</v>
      </c>
      <c r="BK38" s="120">
        <v>345</v>
      </c>
      <c r="BL38" s="120">
        <v>345</v>
      </c>
      <c r="BM38" s="120">
        <v>345</v>
      </c>
      <c r="BN38" s="120">
        <v>445</v>
      </c>
      <c r="BO38" s="120">
        <v>445</v>
      </c>
      <c r="BP38" s="120">
        <v>445</v>
      </c>
      <c r="BQ38" s="120">
        <v>445</v>
      </c>
      <c r="BR38" s="120">
        <v>357</v>
      </c>
      <c r="BS38" s="120">
        <v>357</v>
      </c>
      <c r="BT38" s="120">
        <v>357</v>
      </c>
      <c r="BU38" s="120">
        <v>357</v>
      </c>
      <c r="BV38" s="120">
        <v>378</v>
      </c>
      <c r="BW38" s="120">
        <v>378</v>
      </c>
      <c r="BX38" s="120">
        <v>378</v>
      </c>
      <c r="BY38" s="120">
        <v>378</v>
      </c>
      <c r="BZ38" s="120">
        <v>397</v>
      </c>
      <c r="CA38" s="120">
        <v>397</v>
      </c>
      <c r="CB38" s="120">
        <v>397</v>
      </c>
      <c r="CC38" s="120">
        <v>397</v>
      </c>
      <c r="CD38" s="120">
        <v>360</v>
      </c>
      <c r="CE38" s="120">
        <v>360</v>
      </c>
      <c r="CF38" s="120">
        <v>360</v>
      </c>
      <c r="CG38" s="120">
        <v>360</v>
      </c>
      <c r="CH38" s="120">
        <v>283</v>
      </c>
      <c r="CI38" s="120">
        <v>283</v>
      </c>
      <c r="CJ38" s="120">
        <v>283</v>
      </c>
      <c r="CK38" s="120">
        <v>283</v>
      </c>
      <c r="CL38" s="120">
        <v>257</v>
      </c>
      <c r="CM38" s="120">
        <v>257</v>
      </c>
      <c r="CN38" s="120">
        <v>257</v>
      </c>
      <c r="CO38" s="120">
        <v>257</v>
      </c>
      <c r="CP38" s="120">
        <v>259</v>
      </c>
      <c r="CQ38" s="120">
        <v>259</v>
      </c>
      <c r="CR38" s="120">
        <v>259</v>
      </c>
      <c r="CS38" s="120">
        <v>259</v>
      </c>
      <c r="CT38" s="120"/>
      <c r="CU38" s="120"/>
      <c r="CV38" s="120"/>
      <c r="CW38" s="121"/>
      <c r="CX38" s="97">
        <f t="array" ref="CX38">SUMPRODUCT(B38:CW38*0.25)</f>
        <v>7189</v>
      </c>
    </row>
    <row r="39" spans="1:102" ht="24.95" customHeight="1" x14ac:dyDescent="0.2">
      <c r="A39" s="118" t="s">
        <v>46</v>
      </c>
      <c r="B39" s="119"/>
      <c r="C39" s="120"/>
      <c r="D39" s="120"/>
      <c r="E39" s="120"/>
      <c r="F39" s="120"/>
      <c r="G39" s="120"/>
      <c r="H39" s="120"/>
      <c r="I39" s="120"/>
      <c r="J39" s="120"/>
      <c r="K39" s="120"/>
      <c r="L39" s="120"/>
      <c r="M39" s="120"/>
      <c r="N39" s="120"/>
      <c r="O39" s="120"/>
      <c r="P39" s="120"/>
      <c r="Q39" s="120"/>
      <c r="R39" s="120"/>
      <c r="S39" s="120"/>
      <c r="T39" s="120"/>
      <c r="U39" s="120"/>
      <c r="V39" s="120"/>
      <c r="W39" s="120"/>
      <c r="X39" s="120">
        <v>78.3</v>
      </c>
      <c r="Y39" s="120"/>
      <c r="Z39" s="120"/>
      <c r="AA39" s="120"/>
      <c r="AB39" s="120"/>
      <c r="AC39" s="120"/>
      <c r="AD39" s="120"/>
      <c r="AE39" s="120"/>
      <c r="AF39" s="120"/>
      <c r="AG39" s="120">
        <v>229.4</v>
      </c>
      <c r="AH39" s="120"/>
      <c r="AI39" s="120">
        <v>2</v>
      </c>
      <c r="AJ39" s="120">
        <v>327.2</v>
      </c>
      <c r="AK39" s="120">
        <v>150.19999999999999</v>
      </c>
      <c r="AL39" s="120">
        <v>413.5</v>
      </c>
      <c r="AM39" s="120">
        <v>159.19999999999999</v>
      </c>
      <c r="AN39" s="120">
        <v>198</v>
      </c>
      <c r="AO39" s="120">
        <v>50.7</v>
      </c>
      <c r="AP39" s="120">
        <v>143.80000000000001</v>
      </c>
      <c r="AQ39" s="120">
        <v>250.8</v>
      </c>
      <c r="AR39" s="120">
        <v>258.2</v>
      </c>
      <c r="AS39" s="120">
        <v>436.3</v>
      </c>
      <c r="AT39" s="120">
        <v>414.5</v>
      </c>
      <c r="AU39" s="120">
        <v>502.9</v>
      </c>
      <c r="AV39" s="120">
        <v>550</v>
      </c>
      <c r="AW39" s="120">
        <v>550</v>
      </c>
      <c r="AX39" s="120">
        <v>550</v>
      </c>
      <c r="AY39" s="120">
        <v>550</v>
      </c>
      <c r="AZ39" s="120">
        <v>520.79999999999995</v>
      </c>
      <c r="BA39" s="120">
        <v>416.1</v>
      </c>
      <c r="BB39" s="120">
        <v>550</v>
      </c>
      <c r="BC39" s="120">
        <v>550</v>
      </c>
      <c r="BD39" s="120">
        <v>550</v>
      </c>
      <c r="BE39" s="120">
        <v>442.4</v>
      </c>
      <c r="BF39" s="120">
        <v>550</v>
      </c>
      <c r="BG39" s="120">
        <v>550</v>
      </c>
      <c r="BH39" s="120">
        <v>550</v>
      </c>
      <c r="BI39" s="120">
        <v>352.9</v>
      </c>
      <c r="BJ39" s="120">
        <v>537.1</v>
      </c>
      <c r="BK39" s="120">
        <v>383.2</v>
      </c>
      <c r="BL39" s="120">
        <v>435</v>
      </c>
      <c r="BM39" s="120">
        <v>166.4</v>
      </c>
      <c r="BN39" s="120"/>
      <c r="BO39" s="120"/>
      <c r="BP39" s="120"/>
      <c r="BQ39" s="120"/>
      <c r="BR39" s="120"/>
      <c r="BS39" s="120"/>
      <c r="BT39" s="120"/>
      <c r="BU39" s="120"/>
      <c r="BV39" s="120"/>
      <c r="BW39" s="120"/>
      <c r="BX39" s="120"/>
      <c r="BY39" s="120"/>
      <c r="BZ39" s="120"/>
      <c r="CA39" s="120"/>
      <c r="CB39" s="120"/>
      <c r="CC39" s="120"/>
      <c r="CD39" s="120"/>
      <c r="CE39" s="120"/>
      <c r="CF39" s="120"/>
      <c r="CG39" s="120"/>
      <c r="CH39" s="120"/>
      <c r="CI39" s="120"/>
      <c r="CJ39" s="120"/>
      <c r="CK39" s="120"/>
      <c r="CL39" s="120"/>
      <c r="CM39" s="120"/>
      <c r="CN39" s="120"/>
      <c r="CO39" s="120"/>
      <c r="CP39" s="120"/>
      <c r="CQ39" s="120"/>
      <c r="CR39" s="120"/>
      <c r="CS39" s="120"/>
      <c r="CT39" s="122"/>
      <c r="CU39" s="122"/>
      <c r="CV39" s="122"/>
      <c r="CW39" s="121"/>
      <c r="CX39" s="97">
        <f t="array" ref="CX39">SUMPRODUCT(B39:CW39*0.25)</f>
        <v>3092.2250000000004</v>
      </c>
    </row>
    <row r="40" spans="1:102" ht="24.95" customHeight="1" x14ac:dyDescent="0.2">
      <c r="A40" s="118" t="s">
        <v>47</v>
      </c>
      <c r="B40" s="119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  <c r="AC40" s="120"/>
      <c r="AD40" s="120"/>
      <c r="AE40" s="120"/>
      <c r="AF40" s="120"/>
      <c r="AG40" s="120"/>
      <c r="AH40" s="120"/>
      <c r="AI40" s="120"/>
      <c r="AJ40" s="120"/>
      <c r="AK40" s="120"/>
      <c r="AL40" s="120"/>
      <c r="AM40" s="120"/>
      <c r="AN40" s="120"/>
      <c r="AO40" s="120"/>
      <c r="AP40" s="120"/>
      <c r="AQ40" s="120"/>
      <c r="AR40" s="120"/>
      <c r="AS40" s="120"/>
      <c r="AT40" s="120"/>
      <c r="AU40" s="120"/>
      <c r="AV40" s="120"/>
      <c r="AW40" s="120"/>
      <c r="AX40" s="120"/>
      <c r="AY40" s="120"/>
      <c r="AZ40" s="120"/>
      <c r="BA40" s="120"/>
      <c r="BB40" s="120"/>
      <c r="BC40" s="120"/>
      <c r="BD40" s="120"/>
      <c r="BE40" s="120"/>
      <c r="BF40" s="120"/>
      <c r="BG40" s="120"/>
      <c r="BH40" s="120"/>
      <c r="BI40" s="120"/>
      <c r="BJ40" s="120"/>
      <c r="BK40" s="120"/>
      <c r="BL40" s="120"/>
      <c r="BM40" s="120"/>
      <c r="BN40" s="120"/>
      <c r="BO40" s="120"/>
      <c r="BP40" s="120"/>
      <c r="BQ40" s="120"/>
      <c r="BR40" s="120"/>
      <c r="BS40" s="120"/>
      <c r="BT40" s="120"/>
      <c r="BU40" s="120"/>
      <c r="BV40" s="120"/>
      <c r="BW40" s="120"/>
      <c r="BX40" s="120"/>
      <c r="BY40" s="120"/>
      <c r="BZ40" s="120"/>
      <c r="CA40" s="120"/>
      <c r="CB40" s="120"/>
      <c r="CC40" s="120"/>
      <c r="CD40" s="120"/>
      <c r="CE40" s="120"/>
      <c r="CF40" s="120"/>
      <c r="CG40" s="120"/>
      <c r="CH40" s="120"/>
      <c r="CI40" s="120"/>
      <c r="CJ40" s="120"/>
      <c r="CK40" s="120"/>
      <c r="CL40" s="120"/>
      <c r="CM40" s="120"/>
      <c r="CN40" s="120"/>
      <c r="CO40" s="120"/>
      <c r="CP40" s="120"/>
      <c r="CQ40" s="120"/>
      <c r="CR40" s="120"/>
      <c r="CS40" s="120"/>
      <c r="CT40" s="122"/>
      <c r="CU40" s="122"/>
      <c r="CV40" s="122"/>
      <c r="CW40" s="121"/>
      <c r="CX40" s="97">
        <f t="array" ref="CX40">SUMPRODUCT(B40:CW40*0.25)</f>
        <v>0</v>
      </c>
    </row>
    <row r="41" spans="1:102" ht="24.95" customHeight="1" x14ac:dyDescent="0.2">
      <c r="A41" s="118" t="s">
        <v>48</v>
      </c>
      <c r="B41" s="119"/>
      <c r="C41" s="120"/>
      <c r="D41" s="120"/>
      <c r="E41" s="120"/>
      <c r="F41" s="120"/>
      <c r="G41" s="120"/>
      <c r="H41" s="120"/>
      <c r="I41" s="120"/>
      <c r="J41" s="120"/>
      <c r="K41" s="120"/>
      <c r="L41" s="120"/>
      <c r="M41" s="120"/>
      <c r="N41" s="120"/>
      <c r="O41" s="120"/>
      <c r="P41" s="120"/>
      <c r="Q41" s="120"/>
      <c r="R41" s="120"/>
      <c r="S41" s="120"/>
      <c r="T41" s="120"/>
      <c r="U41" s="120"/>
      <c r="V41" s="120"/>
      <c r="W41" s="120"/>
      <c r="X41" s="120"/>
      <c r="Y41" s="120"/>
      <c r="Z41" s="120"/>
      <c r="AA41" s="120"/>
      <c r="AB41" s="120"/>
      <c r="AC41" s="120"/>
      <c r="AD41" s="120"/>
      <c r="AE41" s="120"/>
      <c r="AF41" s="120"/>
      <c r="AG41" s="120"/>
      <c r="AH41" s="120">
        <v>126.2</v>
      </c>
      <c r="AI41" s="120">
        <v>126.2</v>
      </c>
      <c r="AJ41" s="120">
        <v>126.2</v>
      </c>
      <c r="AK41" s="120">
        <v>126.2</v>
      </c>
      <c r="AL41" s="120">
        <v>500</v>
      </c>
      <c r="AM41" s="120">
        <v>500</v>
      </c>
      <c r="AN41" s="120">
        <v>500</v>
      </c>
      <c r="AO41" s="120">
        <v>500</v>
      </c>
      <c r="AP41" s="120">
        <v>500</v>
      </c>
      <c r="AQ41" s="120">
        <v>500</v>
      </c>
      <c r="AR41" s="120">
        <v>500</v>
      </c>
      <c r="AS41" s="120">
        <v>500</v>
      </c>
      <c r="AT41" s="120">
        <v>500</v>
      </c>
      <c r="AU41" s="120">
        <v>500</v>
      </c>
      <c r="AV41" s="120">
        <v>500</v>
      </c>
      <c r="AW41" s="120">
        <v>500</v>
      </c>
      <c r="AX41" s="120">
        <v>482.3</v>
      </c>
      <c r="AY41" s="120">
        <v>482.3</v>
      </c>
      <c r="AZ41" s="120">
        <v>482.3</v>
      </c>
      <c r="BA41" s="120">
        <v>482.3</v>
      </c>
      <c r="BB41" s="120">
        <v>48.6</v>
      </c>
      <c r="BC41" s="120">
        <v>48.6</v>
      </c>
      <c r="BD41" s="120">
        <v>48.6</v>
      </c>
      <c r="BE41" s="120">
        <v>48.6</v>
      </c>
      <c r="BF41" s="120"/>
      <c r="BG41" s="120"/>
      <c r="BH41" s="120"/>
      <c r="BI41" s="120"/>
      <c r="BJ41" s="120"/>
      <c r="BK41" s="120"/>
      <c r="BL41" s="120"/>
      <c r="BM41" s="120"/>
      <c r="BN41" s="120"/>
      <c r="BO41" s="120"/>
      <c r="BP41" s="120"/>
      <c r="BQ41" s="120"/>
      <c r="BR41" s="120"/>
      <c r="BS41" s="120"/>
      <c r="BT41" s="120"/>
      <c r="BU41" s="120"/>
      <c r="BV41" s="120"/>
      <c r="BW41" s="120"/>
      <c r="BX41" s="120"/>
      <c r="BY41" s="120"/>
      <c r="BZ41" s="120"/>
      <c r="CA41" s="120"/>
      <c r="CB41" s="120"/>
      <c r="CC41" s="120"/>
      <c r="CD41" s="120"/>
      <c r="CE41" s="120"/>
      <c r="CF41" s="120"/>
      <c r="CG41" s="120"/>
      <c r="CH41" s="120"/>
      <c r="CI41" s="120"/>
      <c r="CJ41" s="120"/>
      <c r="CK41" s="120"/>
      <c r="CL41" s="120"/>
      <c r="CM41" s="120"/>
      <c r="CN41" s="120"/>
      <c r="CO41" s="120"/>
      <c r="CP41" s="120"/>
      <c r="CQ41" s="120"/>
      <c r="CR41" s="120"/>
      <c r="CS41" s="120"/>
      <c r="CT41" s="122"/>
      <c r="CU41" s="122"/>
      <c r="CV41" s="122"/>
      <c r="CW41" s="121"/>
      <c r="CX41" s="97">
        <f t="array" ref="CX41">SUMPRODUCT(B41:CW41*0.25)</f>
        <v>2157.1000000000004</v>
      </c>
    </row>
    <row r="42" spans="1:102" ht="30" customHeight="1" thickBot="1" x14ac:dyDescent="0.25">
      <c r="A42" s="105" t="s">
        <v>49</v>
      </c>
      <c r="B42" s="106">
        <f>SUM(B37:B41)</f>
        <v>366</v>
      </c>
      <c r="C42" s="107">
        <f t="shared" ref="C42:BN42" si="6">SUM(C37:C41)</f>
        <v>366</v>
      </c>
      <c r="D42" s="107">
        <f t="shared" si="6"/>
        <v>366</v>
      </c>
      <c r="E42" s="107">
        <f t="shared" si="6"/>
        <v>366</v>
      </c>
      <c r="F42" s="107">
        <f t="shared" si="6"/>
        <v>330</v>
      </c>
      <c r="G42" s="107">
        <f t="shared" si="6"/>
        <v>330</v>
      </c>
      <c r="H42" s="107">
        <f t="shared" si="6"/>
        <v>330</v>
      </c>
      <c r="I42" s="107">
        <f t="shared" si="6"/>
        <v>330</v>
      </c>
      <c r="J42" s="107">
        <f t="shared" si="6"/>
        <v>343</v>
      </c>
      <c r="K42" s="107">
        <f t="shared" si="6"/>
        <v>343</v>
      </c>
      <c r="L42" s="107">
        <f t="shared" si="6"/>
        <v>343</v>
      </c>
      <c r="M42" s="107">
        <f t="shared" si="6"/>
        <v>343</v>
      </c>
      <c r="N42" s="107">
        <f t="shared" si="6"/>
        <v>340</v>
      </c>
      <c r="O42" s="107">
        <f t="shared" si="6"/>
        <v>340</v>
      </c>
      <c r="P42" s="107">
        <f t="shared" si="6"/>
        <v>340</v>
      </c>
      <c r="Q42" s="107">
        <f t="shared" si="6"/>
        <v>340</v>
      </c>
      <c r="R42" s="107">
        <f t="shared" si="6"/>
        <v>349</v>
      </c>
      <c r="S42" s="107">
        <f t="shared" si="6"/>
        <v>349</v>
      </c>
      <c r="T42" s="107">
        <f t="shared" si="6"/>
        <v>349</v>
      </c>
      <c r="U42" s="107">
        <f t="shared" si="6"/>
        <v>349</v>
      </c>
      <c r="V42" s="107">
        <f t="shared" si="6"/>
        <v>361</v>
      </c>
      <c r="W42" s="107">
        <f t="shared" si="6"/>
        <v>361</v>
      </c>
      <c r="X42" s="107">
        <f t="shared" si="6"/>
        <v>439.3</v>
      </c>
      <c r="Y42" s="107">
        <f t="shared" si="6"/>
        <v>361</v>
      </c>
      <c r="Z42" s="107">
        <f t="shared" si="6"/>
        <v>396</v>
      </c>
      <c r="AA42" s="107">
        <f t="shared" si="6"/>
        <v>396</v>
      </c>
      <c r="AB42" s="107">
        <f t="shared" si="6"/>
        <v>396</v>
      </c>
      <c r="AC42" s="107">
        <f t="shared" si="6"/>
        <v>396</v>
      </c>
      <c r="AD42" s="107">
        <f t="shared" si="6"/>
        <v>464</v>
      </c>
      <c r="AE42" s="107">
        <f t="shared" si="6"/>
        <v>464</v>
      </c>
      <c r="AF42" s="107">
        <f t="shared" si="6"/>
        <v>464</v>
      </c>
      <c r="AG42" s="107">
        <f t="shared" si="6"/>
        <v>693.4</v>
      </c>
      <c r="AH42" s="107">
        <f t="shared" si="6"/>
        <v>660.2</v>
      </c>
      <c r="AI42" s="107">
        <f t="shared" si="6"/>
        <v>662.2</v>
      </c>
      <c r="AJ42" s="107">
        <f t="shared" si="6"/>
        <v>987.40000000000009</v>
      </c>
      <c r="AK42" s="107">
        <f t="shared" si="6"/>
        <v>810.40000000000009</v>
      </c>
      <c r="AL42" s="107">
        <f t="shared" si="6"/>
        <v>1463.5</v>
      </c>
      <c r="AM42" s="107">
        <f t="shared" si="6"/>
        <v>1209.2</v>
      </c>
      <c r="AN42" s="107">
        <f t="shared" si="6"/>
        <v>1248</v>
      </c>
      <c r="AO42" s="107">
        <f t="shared" si="6"/>
        <v>1100.7</v>
      </c>
      <c r="AP42" s="107">
        <f t="shared" si="6"/>
        <v>1193.8</v>
      </c>
      <c r="AQ42" s="107">
        <f t="shared" si="6"/>
        <v>1300.8</v>
      </c>
      <c r="AR42" s="107">
        <f t="shared" si="6"/>
        <v>1308.2</v>
      </c>
      <c r="AS42" s="107">
        <f t="shared" si="6"/>
        <v>1486.3</v>
      </c>
      <c r="AT42" s="107">
        <f t="shared" si="6"/>
        <v>1464.5</v>
      </c>
      <c r="AU42" s="107">
        <f t="shared" si="6"/>
        <v>1552.9</v>
      </c>
      <c r="AV42" s="107">
        <f t="shared" si="6"/>
        <v>1600</v>
      </c>
      <c r="AW42" s="107">
        <f t="shared" si="6"/>
        <v>1600</v>
      </c>
      <c r="AX42" s="107">
        <f t="shared" si="6"/>
        <v>1582.3</v>
      </c>
      <c r="AY42" s="107">
        <f t="shared" si="6"/>
        <v>1582.3</v>
      </c>
      <c r="AZ42" s="107">
        <f t="shared" si="6"/>
        <v>1553.1</v>
      </c>
      <c r="BA42" s="107">
        <f t="shared" si="6"/>
        <v>1448.4</v>
      </c>
      <c r="BB42" s="107">
        <f t="shared" si="6"/>
        <v>1148.5999999999999</v>
      </c>
      <c r="BC42" s="107">
        <f t="shared" si="6"/>
        <v>1148.5999999999999</v>
      </c>
      <c r="BD42" s="107">
        <f t="shared" si="6"/>
        <v>1148.5999999999999</v>
      </c>
      <c r="BE42" s="107">
        <f t="shared" si="6"/>
        <v>1041</v>
      </c>
      <c r="BF42" s="107">
        <f t="shared" si="6"/>
        <v>1100</v>
      </c>
      <c r="BG42" s="107">
        <f t="shared" si="6"/>
        <v>1100</v>
      </c>
      <c r="BH42" s="107">
        <f t="shared" si="6"/>
        <v>1100</v>
      </c>
      <c r="BI42" s="107">
        <f t="shared" si="6"/>
        <v>902.9</v>
      </c>
      <c r="BJ42" s="107">
        <f t="shared" si="6"/>
        <v>1082.0999999999999</v>
      </c>
      <c r="BK42" s="107">
        <f t="shared" si="6"/>
        <v>928.2</v>
      </c>
      <c r="BL42" s="107">
        <f t="shared" si="6"/>
        <v>980</v>
      </c>
      <c r="BM42" s="107">
        <f t="shared" si="6"/>
        <v>711.4</v>
      </c>
      <c r="BN42" s="107">
        <f t="shared" si="6"/>
        <v>669</v>
      </c>
      <c r="BO42" s="107">
        <f t="shared" ref="BO42:CW42" si="7">SUM(BO37:BO41)</f>
        <v>669</v>
      </c>
      <c r="BP42" s="107">
        <f t="shared" si="7"/>
        <v>669</v>
      </c>
      <c r="BQ42" s="107">
        <f t="shared" si="7"/>
        <v>669</v>
      </c>
      <c r="BR42" s="107">
        <f t="shared" si="7"/>
        <v>591</v>
      </c>
      <c r="BS42" s="107">
        <f t="shared" si="7"/>
        <v>591</v>
      </c>
      <c r="BT42" s="107">
        <f t="shared" si="7"/>
        <v>591</v>
      </c>
      <c r="BU42" s="107">
        <f t="shared" si="7"/>
        <v>591</v>
      </c>
      <c r="BV42" s="107">
        <f t="shared" si="7"/>
        <v>618</v>
      </c>
      <c r="BW42" s="107">
        <f t="shared" si="7"/>
        <v>618</v>
      </c>
      <c r="BX42" s="107">
        <f t="shared" si="7"/>
        <v>618</v>
      </c>
      <c r="BY42" s="107">
        <f t="shared" si="7"/>
        <v>618</v>
      </c>
      <c r="BZ42" s="107">
        <f t="shared" si="7"/>
        <v>639</v>
      </c>
      <c r="CA42" s="107">
        <f t="shared" si="7"/>
        <v>639</v>
      </c>
      <c r="CB42" s="107">
        <f t="shared" si="7"/>
        <v>639</v>
      </c>
      <c r="CC42" s="107">
        <f t="shared" si="7"/>
        <v>639</v>
      </c>
      <c r="CD42" s="107">
        <f t="shared" si="7"/>
        <v>602</v>
      </c>
      <c r="CE42" s="107">
        <f t="shared" si="7"/>
        <v>602</v>
      </c>
      <c r="CF42" s="107">
        <f t="shared" si="7"/>
        <v>602</v>
      </c>
      <c r="CG42" s="107">
        <f t="shared" si="7"/>
        <v>602</v>
      </c>
      <c r="CH42" s="107">
        <f t="shared" si="7"/>
        <v>440</v>
      </c>
      <c r="CI42" s="107">
        <f t="shared" si="7"/>
        <v>440</v>
      </c>
      <c r="CJ42" s="107">
        <f t="shared" si="7"/>
        <v>440</v>
      </c>
      <c r="CK42" s="107">
        <f t="shared" si="7"/>
        <v>440</v>
      </c>
      <c r="CL42" s="107">
        <f t="shared" si="7"/>
        <v>393</v>
      </c>
      <c r="CM42" s="107">
        <f t="shared" si="7"/>
        <v>393</v>
      </c>
      <c r="CN42" s="107">
        <f t="shared" si="7"/>
        <v>393</v>
      </c>
      <c r="CO42" s="107">
        <f t="shared" si="7"/>
        <v>393</v>
      </c>
      <c r="CP42" s="107">
        <f t="shared" si="7"/>
        <v>440</v>
      </c>
      <c r="CQ42" s="107">
        <f t="shared" si="7"/>
        <v>440</v>
      </c>
      <c r="CR42" s="107">
        <f t="shared" si="7"/>
        <v>440</v>
      </c>
      <c r="CS42" s="107">
        <f t="shared" si="7"/>
        <v>440</v>
      </c>
      <c r="CT42" s="108">
        <f t="shared" si="7"/>
        <v>0</v>
      </c>
      <c r="CU42" s="108">
        <f t="shared" si="7"/>
        <v>0</v>
      </c>
      <c r="CV42" s="108">
        <f t="shared" si="7"/>
        <v>0</v>
      </c>
      <c r="CW42" s="109">
        <f t="shared" si="7"/>
        <v>0</v>
      </c>
      <c r="CX42" s="110">
        <f>SUM(CX37:CX41)</f>
        <v>16969.325000000001</v>
      </c>
    </row>
    <row r="43" spans="1:102" ht="18" customHeight="1" thickBot="1" x14ac:dyDescent="0.25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25">
      <c r="A44" s="85" t="s">
        <v>50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4.95" customHeight="1" x14ac:dyDescent="0.2">
      <c r="A45" s="86" t="s">
        <v>44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4.95" customHeight="1" x14ac:dyDescent="0.2">
      <c r="A46" s="118" t="s">
        <v>45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4.95" customHeight="1" x14ac:dyDescent="0.2">
      <c r="A47" s="118" t="s">
        <v>46</v>
      </c>
      <c r="B47" s="119"/>
      <c r="C47" s="120"/>
      <c r="D47" s="120"/>
      <c r="E47" s="120"/>
      <c r="F47" s="120"/>
      <c r="G47" s="120"/>
      <c r="H47" s="120"/>
      <c r="I47" s="120"/>
      <c r="J47" s="120"/>
      <c r="K47" s="120"/>
      <c r="L47" s="120"/>
      <c r="M47" s="120"/>
      <c r="N47" s="120"/>
      <c r="O47" s="120"/>
      <c r="P47" s="120"/>
      <c r="Q47" s="120"/>
      <c r="R47" s="120"/>
      <c r="S47" s="120"/>
      <c r="T47" s="120"/>
      <c r="U47" s="120"/>
      <c r="V47" s="120"/>
      <c r="W47" s="120"/>
      <c r="X47" s="120">
        <v>78.3</v>
      </c>
      <c r="Y47" s="120"/>
      <c r="Z47" s="120"/>
      <c r="AA47" s="120"/>
      <c r="AB47" s="120"/>
      <c r="AC47" s="120"/>
      <c r="AD47" s="120"/>
      <c r="AE47" s="120"/>
      <c r="AF47" s="120"/>
      <c r="AG47" s="120">
        <v>229.4</v>
      </c>
      <c r="AH47" s="120"/>
      <c r="AI47" s="120">
        <v>2</v>
      </c>
      <c r="AJ47" s="120">
        <v>327.2</v>
      </c>
      <c r="AK47" s="120">
        <v>150.19999999999999</v>
      </c>
      <c r="AL47" s="120">
        <v>413.5</v>
      </c>
      <c r="AM47" s="120">
        <v>159.19999999999999</v>
      </c>
      <c r="AN47" s="120">
        <v>198</v>
      </c>
      <c r="AO47" s="120">
        <v>50.7</v>
      </c>
      <c r="AP47" s="120">
        <v>143.80000000000001</v>
      </c>
      <c r="AQ47" s="120">
        <v>250.8</v>
      </c>
      <c r="AR47" s="120">
        <v>258.2</v>
      </c>
      <c r="AS47" s="120">
        <v>436.3</v>
      </c>
      <c r="AT47" s="120">
        <v>414.5</v>
      </c>
      <c r="AU47" s="120">
        <v>502.9</v>
      </c>
      <c r="AV47" s="120">
        <v>550</v>
      </c>
      <c r="AW47" s="120">
        <v>550</v>
      </c>
      <c r="AX47" s="120">
        <v>550</v>
      </c>
      <c r="AY47" s="120">
        <v>550</v>
      </c>
      <c r="AZ47" s="120">
        <v>520.79999999999995</v>
      </c>
      <c r="BA47" s="120">
        <v>416.1</v>
      </c>
      <c r="BB47" s="120">
        <v>550</v>
      </c>
      <c r="BC47" s="120">
        <v>550</v>
      </c>
      <c r="BD47" s="120">
        <v>550</v>
      </c>
      <c r="BE47" s="120">
        <v>442.4</v>
      </c>
      <c r="BF47" s="120">
        <v>550</v>
      </c>
      <c r="BG47" s="120">
        <v>550</v>
      </c>
      <c r="BH47" s="120">
        <v>550</v>
      </c>
      <c r="BI47" s="120">
        <v>352.9</v>
      </c>
      <c r="BJ47" s="120">
        <v>537.1</v>
      </c>
      <c r="BK47" s="120">
        <v>383.2</v>
      </c>
      <c r="BL47" s="120">
        <v>435</v>
      </c>
      <c r="BM47" s="120">
        <v>166.4</v>
      </c>
      <c r="BN47" s="120"/>
      <c r="BO47" s="120"/>
      <c r="BP47" s="120"/>
      <c r="BQ47" s="120"/>
      <c r="BR47" s="120"/>
      <c r="BS47" s="120"/>
      <c r="BT47" s="120"/>
      <c r="BU47" s="120"/>
      <c r="BV47" s="120"/>
      <c r="BW47" s="120"/>
      <c r="BX47" s="120"/>
      <c r="BY47" s="120"/>
      <c r="BZ47" s="120"/>
      <c r="CA47" s="120"/>
      <c r="CB47" s="120"/>
      <c r="CC47" s="120"/>
      <c r="CD47" s="120"/>
      <c r="CE47" s="120"/>
      <c r="CF47" s="120"/>
      <c r="CG47" s="120"/>
      <c r="CH47" s="120"/>
      <c r="CI47" s="120"/>
      <c r="CJ47" s="120"/>
      <c r="CK47" s="120"/>
      <c r="CL47" s="120"/>
      <c r="CM47" s="120"/>
      <c r="CN47" s="120"/>
      <c r="CO47" s="120"/>
      <c r="CP47" s="120"/>
      <c r="CQ47" s="120"/>
      <c r="CR47" s="120"/>
      <c r="CS47" s="120"/>
      <c r="CT47" s="122"/>
      <c r="CU47" s="122"/>
      <c r="CV47" s="122"/>
      <c r="CW47" s="121"/>
      <c r="CX47" s="97">
        <f t="array" ref="CX47">SUMPRODUCT(B47:CW47*0.25)</f>
        <v>3092.2250000000004</v>
      </c>
    </row>
    <row r="48" spans="1:102" ht="24.95" customHeight="1" x14ac:dyDescent="0.2">
      <c r="A48" s="118" t="s">
        <v>47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4.95" customHeight="1" x14ac:dyDescent="0.2">
      <c r="A49" s="118" t="s">
        <v>48</v>
      </c>
      <c r="B49" s="119"/>
      <c r="C49" s="120"/>
      <c r="D49" s="120"/>
      <c r="E49" s="120"/>
      <c r="F49" s="120"/>
      <c r="G49" s="120"/>
      <c r="H49" s="120"/>
      <c r="I49" s="120"/>
      <c r="J49" s="120"/>
      <c r="K49" s="120"/>
      <c r="L49" s="120"/>
      <c r="M49" s="120"/>
      <c r="N49" s="120"/>
      <c r="O49" s="120"/>
      <c r="P49" s="120"/>
      <c r="Q49" s="120"/>
      <c r="R49" s="120"/>
      <c r="S49" s="120"/>
      <c r="T49" s="120"/>
      <c r="U49" s="120"/>
      <c r="V49" s="120"/>
      <c r="W49" s="120"/>
      <c r="X49" s="120"/>
      <c r="Y49" s="120"/>
      <c r="Z49" s="120"/>
      <c r="AA49" s="120"/>
      <c r="AB49" s="120"/>
      <c r="AC49" s="120"/>
      <c r="AD49" s="120"/>
      <c r="AE49" s="120"/>
      <c r="AF49" s="120"/>
      <c r="AG49" s="120"/>
      <c r="AH49" s="120">
        <v>126.2</v>
      </c>
      <c r="AI49" s="120">
        <v>126.2</v>
      </c>
      <c r="AJ49" s="120">
        <v>126.2</v>
      </c>
      <c r="AK49" s="120">
        <v>126.2</v>
      </c>
      <c r="AL49" s="120">
        <v>500</v>
      </c>
      <c r="AM49" s="120">
        <v>500</v>
      </c>
      <c r="AN49" s="120">
        <v>500</v>
      </c>
      <c r="AO49" s="120">
        <v>500</v>
      </c>
      <c r="AP49" s="120">
        <v>500</v>
      </c>
      <c r="AQ49" s="120">
        <v>500</v>
      </c>
      <c r="AR49" s="120">
        <v>500</v>
      </c>
      <c r="AS49" s="120">
        <v>500</v>
      </c>
      <c r="AT49" s="120">
        <v>500</v>
      </c>
      <c r="AU49" s="120">
        <v>500</v>
      </c>
      <c r="AV49" s="120">
        <v>500</v>
      </c>
      <c r="AW49" s="120">
        <v>500</v>
      </c>
      <c r="AX49" s="120">
        <v>482.3</v>
      </c>
      <c r="AY49" s="120">
        <v>482.3</v>
      </c>
      <c r="AZ49" s="120">
        <v>482.3</v>
      </c>
      <c r="BA49" s="120">
        <v>482.3</v>
      </c>
      <c r="BB49" s="120">
        <v>48.6</v>
      </c>
      <c r="BC49" s="120">
        <v>48.6</v>
      </c>
      <c r="BD49" s="120">
        <v>48.6</v>
      </c>
      <c r="BE49" s="120">
        <v>48.6</v>
      </c>
      <c r="BF49" s="120"/>
      <c r="BG49" s="120"/>
      <c r="BH49" s="120"/>
      <c r="BI49" s="120"/>
      <c r="BJ49" s="120"/>
      <c r="BK49" s="120"/>
      <c r="BL49" s="120"/>
      <c r="BM49" s="120"/>
      <c r="BN49" s="120"/>
      <c r="BO49" s="120"/>
      <c r="BP49" s="120"/>
      <c r="BQ49" s="120"/>
      <c r="BR49" s="120"/>
      <c r="BS49" s="120"/>
      <c r="BT49" s="120"/>
      <c r="BU49" s="120"/>
      <c r="BV49" s="120"/>
      <c r="BW49" s="120"/>
      <c r="BX49" s="120"/>
      <c r="BY49" s="120"/>
      <c r="BZ49" s="120"/>
      <c r="CA49" s="120"/>
      <c r="CB49" s="120"/>
      <c r="CC49" s="120"/>
      <c r="CD49" s="120"/>
      <c r="CE49" s="120"/>
      <c r="CF49" s="120"/>
      <c r="CG49" s="120"/>
      <c r="CH49" s="120"/>
      <c r="CI49" s="120"/>
      <c r="CJ49" s="120"/>
      <c r="CK49" s="120"/>
      <c r="CL49" s="120"/>
      <c r="CM49" s="120"/>
      <c r="CN49" s="120"/>
      <c r="CO49" s="120"/>
      <c r="CP49" s="120"/>
      <c r="CQ49" s="120"/>
      <c r="CR49" s="120"/>
      <c r="CS49" s="120"/>
      <c r="CT49" s="122"/>
      <c r="CU49" s="122"/>
      <c r="CV49" s="122"/>
      <c r="CW49" s="121"/>
      <c r="CX49" s="97">
        <f t="array" ref="CX49">SUMPRODUCT(B49:CW49*0.25)</f>
        <v>2157.1000000000004</v>
      </c>
    </row>
    <row r="50" spans="1:102" ht="24.95" customHeight="1" x14ac:dyDescent="0.2">
      <c r="A50" s="104" t="s">
        <v>51</v>
      </c>
      <c r="B50" s="119">
        <v>172</v>
      </c>
      <c r="C50" s="120">
        <v>172</v>
      </c>
      <c r="D50" s="120">
        <v>172</v>
      </c>
      <c r="E50" s="120">
        <v>172</v>
      </c>
      <c r="F50" s="120">
        <v>160</v>
      </c>
      <c r="G50" s="120">
        <v>160</v>
      </c>
      <c r="H50" s="120">
        <v>160</v>
      </c>
      <c r="I50" s="120">
        <v>160</v>
      </c>
      <c r="J50" s="120">
        <v>147</v>
      </c>
      <c r="K50" s="120">
        <v>147</v>
      </c>
      <c r="L50" s="120">
        <v>147</v>
      </c>
      <c r="M50" s="120">
        <v>147</v>
      </c>
      <c r="N50" s="120">
        <v>137</v>
      </c>
      <c r="O50" s="120">
        <v>137</v>
      </c>
      <c r="P50" s="120">
        <v>137</v>
      </c>
      <c r="Q50" s="120">
        <v>137</v>
      </c>
      <c r="R50" s="120">
        <v>142</v>
      </c>
      <c r="S50" s="120">
        <v>142</v>
      </c>
      <c r="T50" s="120">
        <v>142</v>
      </c>
      <c r="U50" s="120">
        <v>142</v>
      </c>
      <c r="V50" s="120">
        <v>178</v>
      </c>
      <c r="W50" s="120">
        <v>178</v>
      </c>
      <c r="X50" s="120">
        <v>178</v>
      </c>
      <c r="Y50" s="120">
        <v>178</v>
      </c>
      <c r="Z50" s="120">
        <v>200</v>
      </c>
      <c r="AA50" s="120">
        <v>200</v>
      </c>
      <c r="AB50" s="120">
        <v>200</v>
      </c>
      <c r="AC50" s="120">
        <v>200</v>
      </c>
      <c r="AD50" s="120">
        <v>200</v>
      </c>
      <c r="AE50" s="120">
        <v>200</v>
      </c>
      <c r="AF50" s="120">
        <v>200</v>
      </c>
      <c r="AG50" s="120">
        <v>200</v>
      </c>
      <c r="AH50" s="120">
        <v>200</v>
      </c>
      <c r="AI50" s="120">
        <v>200</v>
      </c>
      <c r="AJ50" s="120">
        <v>200</v>
      </c>
      <c r="AK50" s="120">
        <v>200</v>
      </c>
      <c r="AL50" s="120">
        <v>200</v>
      </c>
      <c r="AM50" s="120">
        <v>200</v>
      </c>
      <c r="AN50" s="120">
        <v>200</v>
      </c>
      <c r="AO50" s="120">
        <v>200</v>
      </c>
      <c r="AP50" s="120">
        <v>200</v>
      </c>
      <c r="AQ50" s="120">
        <v>200</v>
      </c>
      <c r="AR50" s="120">
        <v>200</v>
      </c>
      <c r="AS50" s="120">
        <v>200</v>
      </c>
      <c r="AT50" s="120">
        <v>200</v>
      </c>
      <c r="AU50" s="120">
        <v>200</v>
      </c>
      <c r="AV50" s="120">
        <v>200</v>
      </c>
      <c r="AW50" s="120">
        <v>200</v>
      </c>
      <c r="AX50" s="120">
        <v>200</v>
      </c>
      <c r="AY50" s="120">
        <v>200</v>
      </c>
      <c r="AZ50" s="120">
        <v>200</v>
      </c>
      <c r="BA50" s="120">
        <v>200</v>
      </c>
      <c r="BB50" s="120">
        <v>200</v>
      </c>
      <c r="BC50" s="120">
        <v>200</v>
      </c>
      <c r="BD50" s="120">
        <v>200</v>
      </c>
      <c r="BE50" s="120">
        <v>200</v>
      </c>
      <c r="BF50" s="120">
        <v>200</v>
      </c>
      <c r="BG50" s="120">
        <v>200</v>
      </c>
      <c r="BH50" s="120">
        <v>200</v>
      </c>
      <c r="BI50" s="120">
        <v>200</v>
      </c>
      <c r="BJ50" s="120">
        <v>200</v>
      </c>
      <c r="BK50" s="120">
        <v>200</v>
      </c>
      <c r="BL50" s="120">
        <v>200</v>
      </c>
      <c r="BM50" s="120">
        <v>200</v>
      </c>
      <c r="BN50" s="120">
        <v>200</v>
      </c>
      <c r="BO50" s="120">
        <v>200</v>
      </c>
      <c r="BP50" s="120">
        <v>200</v>
      </c>
      <c r="BQ50" s="120">
        <v>200</v>
      </c>
      <c r="BR50" s="120">
        <v>200</v>
      </c>
      <c r="BS50" s="120">
        <v>200</v>
      </c>
      <c r="BT50" s="120">
        <v>200</v>
      </c>
      <c r="BU50" s="120">
        <v>200</v>
      </c>
      <c r="BV50" s="120">
        <v>200</v>
      </c>
      <c r="BW50" s="120">
        <v>200</v>
      </c>
      <c r="BX50" s="120">
        <v>200</v>
      </c>
      <c r="BY50" s="120">
        <v>200</v>
      </c>
      <c r="BZ50" s="120">
        <v>200</v>
      </c>
      <c r="CA50" s="120">
        <v>200</v>
      </c>
      <c r="CB50" s="120">
        <v>200</v>
      </c>
      <c r="CC50" s="120">
        <v>200</v>
      </c>
      <c r="CD50" s="120">
        <v>200</v>
      </c>
      <c r="CE50" s="120">
        <v>200</v>
      </c>
      <c r="CF50" s="120">
        <v>200</v>
      </c>
      <c r="CG50" s="120">
        <v>200</v>
      </c>
      <c r="CH50" s="120">
        <v>200</v>
      </c>
      <c r="CI50" s="120">
        <v>200</v>
      </c>
      <c r="CJ50" s="120">
        <v>200</v>
      </c>
      <c r="CK50" s="120">
        <v>200</v>
      </c>
      <c r="CL50" s="120">
        <v>200</v>
      </c>
      <c r="CM50" s="120">
        <v>200</v>
      </c>
      <c r="CN50" s="120">
        <v>200</v>
      </c>
      <c r="CO50" s="120">
        <v>200</v>
      </c>
      <c r="CP50" s="120">
        <v>200</v>
      </c>
      <c r="CQ50" s="120">
        <v>200</v>
      </c>
      <c r="CR50" s="120">
        <v>200</v>
      </c>
      <c r="CS50" s="120">
        <v>200</v>
      </c>
      <c r="CT50" s="122"/>
      <c r="CU50" s="122"/>
      <c r="CV50" s="122"/>
      <c r="CW50" s="121"/>
      <c r="CX50" s="97">
        <f t="array" ref="CX50">SUMPRODUCT(B50:CW50*0.25)</f>
        <v>4536</v>
      </c>
    </row>
    <row r="51" spans="1:102" ht="30" customHeight="1" thickBot="1" x14ac:dyDescent="0.25">
      <c r="A51" s="105" t="s">
        <v>52</v>
      </c>
      <c r="B51" s="106">
        <f>SUM(B45:B50)</f>
        <v>172</v>
      </c>
      <c r="C51" s="107">
        <f t="shared" ref="C51:BN51" si="8">SUM(C45:C50)</f>
        <v>172</v>
      </c>
      <c r="D51" s="107">
        <f t="shared" si="8"/>
        <v>172</v>
      </c>
      <c r="E51" s="107">
        <f t="shared" si="8"/>
        <v>172</v>
      </c>
      <c r="F51" s="107">
        <f t="shared" si="8"/>
        <v>160</v>
      </c>
      <c r="G51" s="107">
        <f t="shared" si="8"/>
        <v>160</v>
      </c>
      <c r="H51" s="107">
        <f t="shared" si="8"/>
        <v>160</v>
      </c>
      <c r="I51" s="107">
        <f t="shared" si="8"/>
        <v>160</v>
      </c>
      <c r="J51" s="107">
        <f t="shared" si="8"/>
        <v>147</v>
      </c>
      <c r="K51" s="107">
        <f t="shared" si="8"/>
        <v>147</v>
      </c>
      <c r="L51" s="107">
        <f t="shared" si="8"/>
        <v>147</v>
      </c>
      <c r="M51" s="107">
        <f t="shared" si="8"/>
        <v>147</v>
      </c>
      <c r="N51" s="107">
        <f t="shared" si="8"/>
        <v>137</v>
      </c>
      <c r="O51" s="107">
        <f t="shared" si="8"/>
        <v>137</v>
      </c>
      <c r="P51" s="107">
        <f t="shared" si="8"/>
        <v>137</v>
      </c>
      <c r="Q51" s="107">
        <f t="shared" si="8"/>
        <v>137</v>
      </c>
      <c r="R51" s="107">
        <f t="shared" si="8"/>
        <v>142</v>
      </c>
      <c r="S51" s="107">
        <f t="shared" si="8"/>
        <v>142</v>
      </c>
      <c r="T51" s="107">
        <f t="shared" si="8"/>
        <v>142</v>
      </c>
      <c r="U51" s="107">
        <f t="shared" si="8"/>
        <v>142</v>
      </c>
      <c r="V51" s="107">
        <f t="shared" si="8"/>
        <v>178</v>
      </c>
      <c r="W51" s="107">
        <f t="shared" si="8"/>
        <v>178</v>
      </c>
      <c r="X51" s="107">
        <f t="shared" si="8"/>
        <v>256.3</v>
      </c>
      <c r="Y51" s="107">
        <f t="shared" si="8"/>
        <v>178</v>
      </c>
      <c r="Z51" s="107">
        <f t="shared" si="8"/>
        <v>200</v>
      </c>
      <c r="AA51" s="107">
        <f t="shared" si="8"/>
        <v>200</v>
      </c>
      <c r="AB51" s="107">
        <f t="shared" si="8"/>
        <v>200</v>
      </c>
      <c r="AC51" s="107">
        <f t="shared" si="8"/>
        <v>200</v>
      </c>
      <c r="AD51" s="107">
        <f t="shared" si="8"/>
        <v>200</v>
      </c>
      <c r="AE51" s="107">
        <f t="shared" si="8"/>
        <v>200</v>
      </c>
      <c r="AF51" s="107">
        <f t="shared" si="8"/>
        <v>200</v>
      </c>
      <c r="AG51" s="107">
        <f t="shared" si="8"/>
        <v>429.4</v>
      </c>
      <c r="AH51" s="107">
        <f t="shared" si="8"/>
        <v>326.2</v>
      </c>
      <c r="AI51" s="107">
        <f t="shared" si="8"/>
        <v>328.2</v>
      </c>
      <c r="AJ51" s="107">
        <f t="shared" si="8"/>
        <v>653.4</v>
      </c>
      <c r="AK51" s="107">
        <f t="shared" si="8"/>
        <v>476.4</v>
      </c>
      <c r="AL51" s="107">
        <f t="shared" si="8"/>
        <v>1113.5</v>
      </c>
      <c r="AM51" s="107">
        <f t="shared" si="8"/>
        <v>859.2</v>
      </c>
      <c r="AN51" s="107">
        <f t="shared" si="8"/>
        <v>898</v>
      </c>
      <c r="AO51" s="107">
        <f t="shared" si="8"/>
        <v>750.7</v>
      </c>
      <c r="AP51" s="107">
        <f t="shared" si="8"/>
        <v>843.8</v>
      </c>
      <c r="AQ51" s="107">
        <f t="shared" si="8"/>
        <v>950.8</v>
      </c>
      <c r="AR51" s="107">
        <f t="shared" si="8"/>
        <v>958.2</v>
      </c>
      <c r="AS51" s="107">
        <f t="shared" si="8"/>
        <v>1136.3</v>
      </c>
      <c r="AT51" s="107">
        <f t="shared" si="8"/>
        <v>1114.5</v>
      </c>
      <c r="AU51" s="107">
        <f t="shared" si="8"/>
        <v>1202.9000000000001</v>
      </c>
      <c r="AV51" s="107">
        <f t="shared" si="8"/>
        <v>1250</v>
      </c>
      <c r="AW51" s="107">
        <f t="shared" si="8"/>
        <v>1250</v>
      </c>
      <c r="AX51" s="107">
        <f t="shared" si="8"/>
        <v>1232.3</v>
      </c>
      <c r="AY51" s="107">
        <f t="shared" si="8"/>
        <v>1232.3</v>
      </c>
      <c r="AZ51" s="107">
        <f t="shared" si="8"/>
        <v>1203.0999999999999</v>
      </c>
      <c r="BA51" s="107">
        <f t="shared" si="8"/>
        <v>1098.4000000000001</v>
      </c>
      <c r="BB51" s="107">
        <f t="shared" si="8"/>
        <v>798.6</v>
      </c>
      <c r="BC51" s="107">
        <f t="shared" si="8"/>
        <v>798.6</v>
      </c>
      <c r="BD51" s="107">
        <f t="shared" si="8"/>
        <v>798.6</v>
      </c>
      <c r="BE51" s="107">
        <f t="shared" si="8"/>
        <v>691</v>
      </c>
      <c r="BF51" s="107">
        <f t="shared" si="8"/>
        <v>750</v>
      </c>
      <c r="BG51" s="107">
        <f t="shared" si="8"/>
        <v>750</v>
      </c>
      <c r="BH51" s="107">
        <f t="shared" si="8"/>
        <v>750</v>
      </c>
      <c r="BI51" s="107">
        <f t="shared" si="8"/>
        <v>552.9</v>
      </c>
      <c r="BJ51" s="107">
        <f t="shared" si="8"/>
        <v>737.1</v>
      </c>
      <c r="BK51" s="107">
        <f t="shared" si="8"/>
        <v>583.20000000000005</v>
      </c>
      <c r="BL51" s="107">
        <f t="shared" si="8"/>
        <v>635</v>
      </c>
      <c r="BM51" s="107">
        <f t="shared" si="8"/>
        <v>366.4</v>
      </c>
      <c r="BN51" s="107">
        <f t="shared" si="8"/>
        <v>200</v>
      </c>
      <c r="BO51" s="107">
        <f t="shared" ref="BO51:CW51" si="9">SUM(BO45:BO50)</f>
        <v>200</v>
      </c>
      <c r="BP51" s="107">
        <f t="shared" si="9"/>
        <v>200</v>
      </c>
      <c r="BQ51" s="107">
        <f t="shared" si="9"/>
        <v>200</v>
      </c>
      <c r="BR51" s="107">
        <f t="shared" si="9"/>
        <v>200</v>
      </c>
      <c r="BS51" s="107">
        <f t="shared" si="9"/>
        <v>200</v>
      </c>
      <c r="BT51" s="107">
        <f t="shared" si="9"/>
        <v>200</v>
      </c>
      <c r="BU51" s="107">
        <f t="shared" si="9"/>
        <v>200</v>
      </c>
      <c r="BV51" s="107">
        <f t="shared" si="9"/>
        <v>200</v>
      </c>
      <c r="BW51" s="107">
        <f t="shared" si="9"/>
        <v>200</v>
      </c>
      <c r="BX51" s="107">
        <f t="shared" si="9"/>
        <v>200</v>
      </c>
      <c r="BY51" s="107">
        <f t="shared" si="9"/>
        <v>200</v>
      </c>
      <c r="BZ51" s="107">
        <f t="shared" si="9"/>
        <v>200</v>
      </c>
      <c r="CA51" s="107">
        <f t="shared" si="9"/>
        <v>200</v>
      </c>
      <c r="CB51" s="107">
        <f t="shared" si="9"/>
        <v>200</v>
      </c>
      <c r="CC51" s="107">
        <f t="shared" si="9"/>
        <v>200</v>
      </c>
      <c r="CD51" s="107">
        <f t="shared" si="9"/>
        <v>200</v>
      </c>
      <c r="CE51" s="107">
        <f t="shared" si="9"/>
        <v>200</v>
      </c>
      <c r="CF51" s="107">
        <f t="shared" si="9"/>
        <v>200</v>
      </c>
      <c r="CG51" s="107">
        <f t="shared" si="9"/>
        <v>200</v>
      </c>
      <c r="CH51" s="107">
        <f t="shared" si="9"/>
        <v>200</v>
      </c>
      <c r="CI51" s="107">
        <f t="shared" si="9"/>
        <v>200</v>
      </c>
      <c r="CJ51" s="107">
        <f t="shared" si="9"/>
        <v>200</v>
      </c>
      <c r="CK51" s="107">
        <f t="shared" si="9"/>
        <v>200</v>
      </c>
      <c r="CL51" s="107">
        <f t="shared" si="9"/>
        <v>200</v>
      </c>
      <c r="CM51" s="107">
        <f t="shared" si="9"/>
        <v>200</v>
      </c>
      <c r="CN51" s="107">
        <f t="shared" si="9"/>
        <v>200</v>
      </c>
      <c r="CO51" s="107">
        <f t="shared" si="9"/>
        <v>200</v>
      </c>
      <c r="CP51" s="107">
        <f t="shared" si="9"/>
        <v>200</v>
      </c>
      <c r="CQ51" s="107">
        <f t="shared" si="9"/>
        <v>200</v>
      </c>
      <c r="CR51" s="107">
        <f t="shared" si="9"/>
        <v>200</v>
      </c>
      <c r="CS51" s="107">
        <f t="shared" si="9"/>
        <v>200</v>
      </c>
      <c r="CT51" s="108">
        <f t="shared" si="9"/>
        <v>0</v>
      </c>
      <c r="CU51" s="108">
        <f t="shared" si="9"/>
        <v>0</v>
      </c>
      <c r="CV51" s="108">
        <f t="shared" si="9"/>
        <v>0</v>
      </c>
      <c r="CW51" s="109">
        <f t="shared" si="9"/>
        <v>0</v>
      </c>
      <c r="CX51" s="110">
        <f>SUM(CX45:CX50)</f>
        <v>9785.3250000000007</v>
      </c>
    </row>
    <row r="52" spans="1:102" ht="15.95" customHeight="1" thickBot="1" x14ac:dyDescent="0.25"/>
    <row r="53" spans="1:102" ht="30" customHeight="1" thickBot="1" x14ac:dyDescent="0.25">
      <c r="A53" s="85"/>
      <c r="B53" s="11">
        <f>IF(LEN(B$3)&gt;0,B$3,"")</f>
        <v>1</v>
      </c>
      <c r="C53" s="12">
        <f t="shared" ref="C53:BN53" si="10">IF(LEN(C$3)&gt;0,C$3,"")</f>
        <v>2</v>
      </c>
      <c r="D53" s="12">
        <f t="shared" si="10"/>
        <v>3</v>
      </c>
      <c r="E53" s="12">
        <f t="shared" si="10"/>
        <v>4</v>
      </c>
      <c r="F53" s="12">
        <f t="shared" si="10"/>
        <v>5</v>
      </c>
      <c r="G53" s="12">
        <f t="shared" si="10"/>
        <v>6</v>
      </c>
      <c r="H53" s="12">
        <f t="shared" si="10"/>
        <v>7</v>
      </c>
      <c r="I53" s="12">
        <f t="shared" si="10"/>
        <v>8</v>
      </c>
      <c r="J53" s="12">
        <f t="shared" si="10"/>
        <v>9</v>
      </c>
      <c r="K53" s="12">
        <f t="shared" si="10"/>
        <v>10</v>
      </c>
      <c r="L53" s="12">
        <f t="shared" si="10"/>
        <v>11</v>
      </c>
      <c r="M53" s="12">
        <f t="shared" si="10"/>
        <v>12</v>
      </c>
      <c r="N53" s="12">
        <f t="shared" si="10"/>
        <v>13</v>
      </c>
      <c r="O53" s="12">
        <f t="shared" si="10"/>
        <v>14</v>
      </c>
      <c r="P53" s="12">
        <f t="shared" si="10"/>
        <v>15</v>
      </c>
      <c r="Q53" s="12">
        <f t="shared" si="10"/>
        <v>16</v>
      </c>
      <c r="R53" s="12">
        <f t="shared" si="10"/>
        <v>17</v>
      </c>
      <c r="S53" s="12">
        <f t="shared" si="10"/>
        <v>18</v>
      </c>
      <c r="T53" s="12">
        <f t="shared" si="10"/>
        <v>19</v>
      </c>
      <c r="U53" s="12">
        <f t="shared" si="10"/>
        <v>20</v>
      </c>
      <c r="V53" s="12">
        <f t="shared" si="10"/>
        <v>21</v>
      </c>
      <c r="W53" s="12">
        <f t="shared" si="10"/>
        <v>22</v>
      </c>
      <c r="X53" s="12">
        <f t="shared" si="10"/>
        <v>23</v>
      </c>
      <c r="Y53" s="12">
        <f t="shared" si="10"/>
        <v>24</v>
      </c>
      <c r="Z53" s="12">
        <f t="shared" si="10"/>
        <v>25</v>
      </c>
      <c r="AA53" s="12">
        <f t="shared" si="10"/>
        <v>26</v>
      </c>
      <c r="AB53" s="12">
        <f t="shared" si="10"/>
        <v>27</v>
      </c>
      <c r="AC53" s="12">
        <f t="shared" si="10"/>
        <v>28</v>
      </c>
      <c r="AD53" s="12">
        <f t="shared" si="10"/>
        <v>29</v>
      </c>
      <c r="AE53" s="12">
        <f t="shared" si="10"/>
        <v>30</v>
      </c>
      <c r="AF53" s="12">
        <f t="shared" si="10"/>
        <v>31</v>
      </c>
      <c r="AG53" s="12">
        <f t="shared" si="10"/>
        <v>32</v>
      </c>
      <c r="AH53" s="12">
        <f t="shared" si="10"/>
        <v>33</v>
      </c>
      <c r="AI53" s="12">
        <f t="shared" si="10"/>
        <v>34</v>
      </c>
      <c r="AJ53" s="12">
        <f t="shared" si="10"/>
        <v>35</v>
      </c>
      <c r="AK53" s="12">
        <f t="shared" si="10"/>
        <v>36</v>
      </c>
      <c r="AL53" s="12">
        <f t="shared" si="10"/>
        <v>37</v>
      </c>
      <c r="AM53" s="12">
        <f t="shared" si="10"/>
        <v>38</v>
      </c>
      <c r="AN53" s="12">
        <f t="shared" si="10"/>
        <v>39</v>
      </c>
      <c r="AO53" s="12">
        <f t="shared" si="10"/>
        <v>40</v>
      </c>
      <c r="AP53" s="12">
        <f t="shared" si="10"/>
        <v>41</v>
      </c>
      <c r="AQ53" s="12">
        <f t="shared" si="10"/>
        <v>42</v>
      </c>
      <c r="AR53" s="12">
        <f t="shared" si="10"/>
        <v>43</v>
      </c>
      <c r="AS53" s="12">
        <f t="shared" si="10"/>
        <v>44</v>
      </c>
      <c r="AT53" s="12">
        <f t="shared" si="10"/>
        <v>45</v>
      </c>
      <c r="AU53" s="12">
        <f t="shared" si="10"/>
        <v>46</v>
      </c>
      <c r="AV53" s="12">
        <f t="shared" si="10"/>
        <v>47</v>
      </c>
      <c r="AW53" s="12">
        <f t="shared" si="10"/>
        <v>48</v>
      </c>
      <c r="AX53" s="12">
        <f t="shared" si="10"/>
        <v>49</v>
      </c>
      <c r="AY53" s="12">
        <f t="shared" si="10"/>
        <v>50</v>
      </c>
      <c r="AZ53" s="12">
        <f t="shared" si="10"/>
        <v>51</v>
      </c>
      <c r="BA53" s="12">
        <f t="shared" si="10"/>
        <v>52</v>
      </c>
      <c r="BB53" s="12">
        <f t="shared" si="10"/>
        <v>53</v>
      </c>
      <c r="BC53" s="12">
        <f t="shared" si="10"/>
        <v>54</v>
      </c>
      <c r="BD53" s="12">
        <f t="shared" si="10"/>
        <v>55</v>
      </c>
      <c r="BE53" s="12">
        <f t="shared" si="10"/>
        <v>56</v>
      </c>
      <c r="BF53" s="12">
        <f t="shared" si="10"/>
        <v>57</v>
      </c>
      <c r="BG53" s="12">
        <f t="shared" si="10"/>
        <v>58</v>
      </c>
      <c r="BH53" s="12">
        <f t="shared" si="10"/>
        <v>59</v>
      </c>
      <c r="BI53" s="12">
        <f t="shared" si="10"/>
        <v>60</v>
      </c>
      <c r="BJ53" s="12">
        <f t="shared" si="10"/>
        <v>61</v>
      </c>
      <c r="BK53" s="12">
        <f t="shared" si="10"/>
        <v>62</v>
      </c>
      <c r="BL53" s="12">
        <f t="shared" si="10"/>
        <v>63</v>
      </c>
      <c r="BM53" s="12">
        <f t="shared" si="10"/>
        <v>64</v>
      </c>
      <c r="BN53" s="12">
        <f t="shared" si="10"/>
        <v>65</v>
      </c>
      <c r="BO53" s="12">
        <f t="shared" ref="BO53:CW53" si="11">IF(LEN(BO$3)&gt;0,BO$3,"")</f>
        <v>66</v>
      </c>
      <c r="BP53" s="12">
        <f t="shared" si="11"/>
        <v>67</v>
      </c>
      <c r="BQ53" s="12">
        <f t="shared" si="11"/>
        <v>68</v>
      </c>
      <c r="BR53" s="12">
        <f t="shared" si="11"/>
        <v>69</v>
      </c>
      <c r="BS53" s="12">
        <f t="shared" si="11"/>
        <v>70</v>
      </c>
      <c r="BT53" s="12">
        <f t="shared" si="11"/>
        <v>71</v>
      </c>
      <c r="BU53" s="12">
        <f t="shared" si="11"/>
        <v>72</v>
      </c>
      <c r="BV53" s="12">
        <f t="shared" si="11"/>
        <v>73</v>
      </c>
      <c r="BW53" s="12">
        <f t="shared" si="11"/>
        <v>74</v>
      </c>
      <c r="BX53" s="12">
        <f t="shared" si="11"/>
        <v>75</v>
      </c>
      <c r="BY53" s="12">
        <f t="shared" si="11"/>
        <v>76</v>
      </c>
      <c r="BZ53" s="12">
        <f t="shared" si="11"/>
        <v>77</v>
      </c>
      <c r="CA53" s="12">
        <f t="shared" si="11"/>
        <v>78</v>
      </c>
      <c r="CB53" s="12">
        <f t="shared" si="11"/>
        <v>79</v>
      </c>
      <c r="CC53" s="12">
        <f t="shared" si="11"/>
        <v>80</v>
      </c>
      <c r="CD53" s="12">
        <f t="shared" si="11"/>
        <v>81</v>
      </c>
      <c r="CE53" s="12">
        <f t="shared" si="11"/>
        <v>82</v>
      </c>
      <c r="CF53" s="12">
        <f t="shared" si="11"/>
        <v>83</v>
      </c>
      <c r="CG53" s="12">
        <f t="shared" si="11"/>
        <v>84</v>
      </c>
      <c r="CH53" s="12">
        <f t="shared" si="11"/>
        <v>85</v>
      </c>
      <c r="CI53" s="12">
        <f t="shared" si="11"/>
        <v>86</v>
      </c>
      <c r="CJ53" s="12">
        <f t="shared" si="11"/>
        <v>87</v>
      </c>
      <c r="CK53" s="12">
        <f t="shared" si="11"/>
        <v>88</v>
      </c>
      <c r="CL53" s="12">
        <f t="shared" si="11"/>
        <v>89</v>
      </c>
      <c r="CM53" s="12">
        <f t="shared" si="11"/>
        <v>90</v>
      </c>
      <c r="CN53" s="12">
        <f t="shared" si="11"/>
        <v>91</v>
      </c>
      <c r="CO53" s="12">
        <f t="shared" si="11"/>
        <v>92</v>
      </c>
      <c r="CP53" s="12">
        <f t="shared" si="11"/>
        <v>93</v>
      </c>
      <c r="CQ53" s="12">
        <f t="shared" si="11"/>
        <v>94</v>
      </c>
      <c r="CR53" s="12">
        <f t="shared" si="11"/>
        <v>95</v>
      </c>
      <c r="CS53" s="13">
        <f t="shared" si="11"/>
        <v>96</v>
      </c>
      <c r="CT53" s="13" t="str">
        <f t="shared" si="11"/>
        <v/>
      </c>
      <c r="CU53" s="13" t="str">
        <f t="shared" si="11"/>
        <v/>
      </c>
      <c r="CV53" s="13" t="str">
        <f t="shared" si="11"/>
        <v/>
      </c>
      <c r="CW53" s="17" t="str">
        <f t="shared" si="11"/>
        <v/>
      </c>
      <c r="CX53" s="18" t="s">
        <v>1</v>
      </c>
    </row>
    <row r="54" spans="1:102" ht="24.95" customHeight="1" thickBot="1" x14ac:dyDescent="0.25">
      <c r="A54" s="105" t="s">
        <v>42</v>
      </c>
      <c r="B54" s="106">
        <f>B18+B28+B42</f>
        <v>5285.951</v>
      </c>
      <c r="C54" s="107">
        <f t="shared" ref="C54:BN54" si="12">C18+C28+C42</f>
        <v>5295.7529999999997</v>
      </c>
      <c r="D54" s="107">
        <f t="shared" si="12"/>
        <v>5255.3980000000001</v>
      </c>
      <c r="E54" s="107">
        <f t="shared" si="12"/>
        <v>5225.6040000000003</v>
      </c>
      <c r="F54" s="107">
        <f t="shared" si="12"/>
        <v>5152.942</v>
      </c>
      <c r="G54" s="107">
        <f t="shared" si="12"/>
        <v>5137.2249999999995</v>
      </c>
      <c r="H54" s="107">
        <f t="shared" si="12"/>
        <v>5157.5209999999997</v>
      </c>
      <c r="I54" s="107">
        <f t="shared" si="12"/>
        <v>5167.0769999999993</v>
      </c>
      <c r="J54" s="107">
        <f t="shared" si="12"/>
        <v>5077.1019999999999</v>
      </c>
      <c r="K54" s="107">
        <f t="shared" si="12"/>
        <v>5046.5039999999999</v>
      </c>
      <c r="L54" s="107">
        <f t="shared" si="12"/>
        <v>5057.1139999999996</v>
      </c>
      <c r="M54" s="107">
        <f t="shared" si="12"/>
        <v>5012.1170000000002</v>
      </c>
      <c r="N54" s="107">
        <f t="shared" si="12"/>
        <v>5020.8649999999998</v>
      </c>
      <c r="O54" s="107">
        <f t="shared" si="12"/>
        <v>4990.3279999999995</v>
      </c>
      <c r="P54" s="107">
        <f t="shared" si="12"/>
        <v>4970.7530000000006</v>
      </c>
      <c r="Q54" s="107">
        <f t="shared" si="12"/>
        <v>4999.0009999999993</v>
      </c>
      <c r="R54" s="107">
        <f t="shared" si="12"/>
        <v>5024.4569999999994</v>
      </c>
      <c r="S54" s="107">
        <f t="shared" si="12"/>
        <v>5045.6980000000003</v>
      </c>
      <c r="T54" s="107">
        <f t="shared" si="12"/>
        <v>5102.0469999999996</v>
      </c>
      <c r="U54" s="107">
        <f t="shared" si="12"/>
        <v>5158.5630000000001</v>
      </c>
      <c r="V54" s="107">
        <f t="shared" si="12"/>
        <v>5279.0730000000003</v>
      </c>
      <c r="W54" s="107">
        <f t="shared" si="12"/>
        <v>5337.857</v>
      </c>
      <c r="X54" s="107">
        <f t="shared" si="12"/>
        <v>5507.1440000000002</v>
      </c>
      <c r="Y54" s="107">
        <f t="shared" si="12"/>
        <v>5535.8249999999998</v>
      </c>
      <c r="Z54" s="107">
        <f t="shared" si="12"/>
        <v>5748.7199999999993</v>
      </c>
      <c r="AA54" s="107">
        <f t="shared" si="12"/>
        <v>5882.0029999999997</v>
      </c>
      <c r="AB54" s="107">
        <f t="shared" si="12"/>
        <v>6016.9710000000005</v>
      </c>
      <c r="AC54" s="107">
        <f t="shared" si="12"/>
        <v>6162.3850000000002</v>
      </c>
      <c r="AD54" s="107">
        <f t="shared" si="12"/>
        <v>6361.3519999999999</v>
      </c>
      <c r="AE54" s="107">
        <f t="shared" si="12"/>
        <v>6485.3329999999996</v>
      </c>
      <c r="AF54" s="107">
        <f t="shared" si="12"/>
        <v>6562.8149999999996</v>
      </c>
      <c r="AG54" s="107">
        <f t="shared" si="12"/>
        <v>6862.99</v>
      </c>
      <c r="AH54" s="107">
        <f t="shared" si="12"/>
        <v>6882.7609999999995</v>
      </c>
      <c r="AI54" s="107">
        <f t="shared" si="12"/>
        <v>6948.1130000000003</v>
      </c>
      <c r="AJ54" s="107">
        <f t="shared" si="12"/>
        <v>7311.2569999999996</v>
      </c>
      <c r="AK54" s="107">
        <f t="shared" si="12"/>
        <v>7183.7250000000004</v>
      </c>
      <c r="AL54" s="107">
        <f t="shared" si="12"/>
        <v>7824.2929999999997</v>
      </c>
      <c r="AM54" s="107">
        <f t="shared" si="12"/>
        <v>7527.1979999999994</v>
      </c>
      <c r="AN54" s="107">
        <f t="shared" si="12"/>
        <v>7547.0929999999989</v>
      </c>
      <c r="AO54" s="107">
        <f t="shared" si="12"/>
        <v>7491.3289999999997</v>
      </c>
      <c r="AP54" s="107">
        <f t="shared" si="12"/>
        <v>7597.4949999999999</v>
      </c>
      <c r="AQ54" s="107">
        <f t="shared" si="12"/>
        <v>7738.0280000000012</v>
      </c>
      <c r="AR54" s="107">
        <f t="shared" si="12"/>
        <v>7906.1059999999998</v>
      </c>
      <c r="AS54" s="107">
        <f t="shared" si="12"/>
        <v>8095.9110000000001</v>
      </c>
      <c r="AT54" s="107">
        <f t="shared" si="12"/>
        <v>8134.6380000000008</v>
      </c>
      <c r="AU54" s="107">
        <f t="shared" si="12"/>
        <v>8246.5760000000009</v>
      </c>
      <c r="AV54" s="107">
        <f t="shared" si="12"/>
        <v>8325.0370000000003</v>
      </c>
      <c r="AW54" s="107">
        <f t="shared" si="12"/>
        <v>8342.0349999999999</v>
      </c>
      <c r="AX54" s="107">
        <f t="shared" si="12"/>
        <v>8349.7819999999992</v>
      </c>
      <c r="AY54" s="107">
        <f t="shared" si="12"/>
        <v>8338.4789999999994</v>
      </c>
      <c r="AZ54" s="107">
        <f t="shared" si="12"/>
        <v>8290.1949999999997</v>
      </c>
      <c r="BA54" s="107">
        <f t="shared" si="12"/>
        <v>8187.9159999999993</v>
      </c>
      <c r="BB54" s="107">
        <f t="shared" si="12"/>
        <v>8093.2690000000002</v>
      </c>
      <c r="BC54" s="107">
        <f t="shared" si="12"/>
        <v>7947.1029999999992</v>
      </c>
      <c r="BD54" s="107">
        <f t="shared" si="12"/>
        <v>7772.1569999999992</v>
      </c>
      <c r="BE54" s="107">
        <f t="shared" si="12"/>
        <v>7569.8700000000008</v>
      </c>
      <c r="BF54" s="107">
        <f t="shared" si="12"/>
        <v>7911.6659999999993</v>
      </c>
      <c r="BG54" s="107">
        <f t="shared" si="12"/>
        <v>7703.0570000000007</v>
      </c>
      <c r="BH54" s="107">
        <f t="shared" si="12"/>
        <v>7450.2699999999995</v>
      </c>
      <c r="BI54" s="107">
        <f t="shared" si="12"/>
        <v>7209.7830000000004</v>
      </c>
      <c r="BJ54" s="107">
        <f t="shared" si="12"/>
        <v>7366.0049999999992</v>
      </c>
      <c r="BK54" s="107">
        <f t="shared" si="12"/>
        <v>7193.7189999999991</v>
      </c>
      <c r="BL54" s="107">
        <f t="shared" si="12"/>
        <v>7100.4440000000004</v>
      </c>
      <c r="BM54" s="107">
        <f t="shared" si="12"/>
        <v>6821.1509999999998</v>
      </c>
      <c r="BN54" s="107">
        <f t="shared" si="12"/>
        <v>6810.308</v>
      </c>
      <c r="BO54" s="107">
        <f t="shared" ref="BO54:CX54" si="13">BO18+BO28+BO42</f>
        <v>6836.81</v>
      </c>
      <c r="BP54" s="107">
        <f t="shared" si="13"/>
        <v>6834.9979999999996</v>
      </c>
      <c r="BQ54" s="107">
        <f t="shared" si="13"/>
        <v>6878.8980000000001</v>
      </c>
      <c r="BR54" s="107">
        <f t="shared" si="13"/>
        <v>6767.4550000000008</v>
      </c>
      <c r="BS54" s="107">
        <f t="shared" si="13"/>
        <v>6773.8909999999996</v>
      </c>
      <c r="BT54" s="107">
        <f t="shared" si="13"/>
        <v>6827.2010000000009</v>
      </c>
      <c r="BU54" s="107">
        <f t="shared" si="13"/>
        <v>6913.0550000000003</v>
      </c>
      <c r="BV54" s="107">
        <f t="shared" si="13"/>
        <v>7045.2159999999994</v>
      </c>
      <c r="BW54" s="107">
        <f t="shared" si="13"/>
        <v>7126.1709999999994</v>
      </c>
      <c r="BX54" s="107">
        <f t="shared" si="13"/>
        <v>7228.09</v>
      </c>
      <c r="BY54" s="107">
        <f t="shared" si="13"/>
        <v>7269.7570000000005</v>
      </c>
      <c r="BZ54" s="107">
        <f t="shared" si="13"/>
        <v>7339.2440000000006</v>
      </c>
      <c r="CA54" s="107">
        <f t="shared" si="13"/>
        <v>7393.7119999999995</v>
      </c>
      <c r="CB54" s="107">
        <f t="shared" si="13"/>
        <v>7338.2710000000006</v>
      </c>
      <c r="CC54" s="107">
        <f t="shared" si="13"/>
        <v>7256.8469999999998</v>
      </c>
      <c r="CD54" s="107">
        <f t="shared" si="13"/>
        <v>7096.3919999999998</v>
      </c>
      <c r="CE54" s="107">
        <f t="shared" si="13"/>
        <v>6988.09</v>
      </c>
      <c r="CF54" s="107">
        <f t="shared" si="13"/>
        <v>6870.0470000000005</v>
      </c>
      <c r="CG54" s="107">
        <f t="shared" si="13"/>
        <v>6740.4989999999998</v>
      </c>
      <c r="CH54" s="107">
        <f t="shared" si="13"/>
        <v>6413.3360000000002</v>
      </c>
      <c r="CI54" s="107">
        <f t="shared" si="13"/>
        <v>6303.4769999999999</v>
      </c>
      <c r="CJ54" s="107">
        <f t="shared" si="13"/>
        <v>6151.8240000000005</v>
      </c>
      <c r="CK54" s="107">
        <f t="shared" si="13"/>
        <v>6067.6379999999999</v>
      </c>
      <c r="CL54" s="107">
        <f t="shared" si="13"/>
        <v>5912.616</v>
      </c>
      <c r="CM54" s="107">
        <f t="shared" si="13"/>
        <v>5762.9419999999991</v>
      </c>
      <c r="CN54" s="107">
        <f t="shared" si="13"/>
        <v>5672.7060000000001</v>
      </c>
      <c r="CO54" s="107">
        <f t="shared" si="13"/>
        <v>5584.9269999999997</v>
      </c>
      <c r="CP54" s="107">
        <f t="shared" si="13"/>
        <v>5682.4179999999997</v>
      </c>
      <c r="CQ54" s="107">
        <f t="shared" si="13"/>
        <v>5577.4490000000005</v>
      </c>
      <c r="CR54" s="107">
        <f t="shared" si="13"/>
        <v>5523.2830000000004</v>
      </c>
      <c r="CS54" s="107">
        <f t="shared" si="13"/>
        <v>5481.8649999999998</v>
      </c>
      <c r="CT54" s="108">
        <f t="shared" si="13"/>
        <v>0</v>
      </c>
      <c r="CU54" s="108">
        <f t="shared" si="13"/>
        <v>0</v>
      </c>
      <c r="CV54" s="108">
        <f t="shared" si="13"/>
        <v>0</v>
      </c>
      <c r="CW54" s="109">
        <f t="shared" si="13"/>
        <v>0</v>
      </c>
      <c r="CX54" s="126">
        <f t="shared" si="13"/>
        <v>157700.09550000005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0" priority="1" operator="greaterThan">
      <formula>1500</formula>
    </cfRule>
  </conditionalFormatting>
  <pageMargins left="0.19685039370078741" right="0.19685039370078741" top="0.35433070866141736" bottom="0.31496062992125984" header="0.23622047244094491" footer="0.19685039370078741"/>
  <pageSetup paperSize="9" scale="37" fitToWidth="4" fitToHeight="4" orientation="landscape" horizontalDpi="300" verticalDpi="300" r:id="rId1"/>
  <headerFooter>
    <oddHeader>&amp;L&amp;12&amp;A</oddHeader>
    <oddFooter>&amp;R&amp;12&amp;D&amp;T</oddFooter>
  </headerFooter>
  <colBreaks count="3" manualBreakCount="3">
    <brk id="25" max="53" man="1"/>
    <brk id="49" max="53" man="1"/>
    <brk id="73" max="53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3"/>
  <dimension ref="A1:CX32"/>
  <sheetViews>
    <sheetView showGridLines="0" zoomScale="60" zoomScaleNormal="60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O14" sqref="O14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56</v>
      </c>
      <c r="B1" s="2"/>
      <c r="C1" s="129"/>
      <c r="D1" s="2" t="s">
        <v>0</v>
      </c>
      <c r="E1" s="3"/>
      <c r="F1" s="3"/>
      <c r="G1" s="3"/>
      <c r="H1" s="3"/>
      <c r="I1" s="3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130"/>
      <c r="CR1" s="130"/>
      <c r="CS1" s="130"/>
      <c r="CT1" s="130"/>
      <c r="CU1" s="130"/>
      <c r="CV1" s="130"/>
      <c r="CW1" s="130"/>
      <c r="CX1" s="130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31"/>
    </row>
    <row r="3" spans="1:102" ht="30" customHeight="1" thickBot="1" x14ac:dyDescent="0.25">
      <c r="A3" s="10">
        <v>46290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25">
      <c r="A4" s="19" t="s">
        <v>53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-1319.4</v>
      </c>
      <c r="C5" s="25">
        <v>-1393.8</v>
      </c>
      <c r="D5" s="25">
        <v>-1549.6</v>
      </c>
      <c r="E5" s="25">
        <v>-1617.2</v>
      </c>
      <c r="F5" s="25">
        <v>-1372.2</v>
      </c>
      <c r="G5" s="25">
        <v>-1358.6</v>
      </c>
      <c r="H5" s="25">
        <v>-1317</v>
      </c>
      <c r="I5" s="25">
        <v>-1306.8999999999999</v>
      </c>
      <c r="J5" s="25">
        <v>-569.9</v>
      </c>
      <c r="K5" s="25">
        <v>-597.1</v>
      </c>
      <c r="L5" s="25">
        <v>-651</v>
      </c>
      <c r="M5" s="25">
        <v>-676.9</v>
      </c>
      <c r="N5" s="25">
        <v>-887.2</v>
      </c>
      <c r="O5" s="25">
        <v>-711.4</v>
      </c>
      <c r="P5" s="25">
        <v>-761.5</v>
      </c>
      <c r="Q5" s="25">
        <v>-737</v>
      </c>
      <c r="R5" s="25">
        <v>-981.6</v>
      </c>
      <c r="S5" s="25">
        <v>-1057.7</v>
      </c>
      <c r="T5" s="25">
        <v>-1258.0999999999999</v>
      </c>
      <c r="U5" s="25">
        <v>-1205.5</v>
      </c>
      <c r="V5" s="25">
        <v>-918.1</v>
      </c>
      <c r="W5" s="25">
        <v>-648.9</v>
      </c>
      <c r="X5" s="25">
        <v>-421.7</v>
      </c>
      <c r="Y5" s="25">
        <v>-594.20000000000005</v>
      </c>
      <c r="Z5" s="25">
        <v>-1200</v>
      </c>
      <c r="AA5" s="25">
        <v>-1200</v>
      </c>
      <c r="AB5" s="25">
        <v>-1173.0999999999999</v>
      </c>
      <c r="AC5" s="25">
        <v>-1181.8</v>
      </c>
      <c r="AD5" s="25">
        <v>-1013.1</v>
      </c>
      <c r="AE5" s="25">
        <v>-830.3</v>
      </c>
      <c r="AF5" s="25">
        <v>-517.9</v>
      </c>
      <c r="AG5" s="25">
        <v>-270.60000000000002</v>
      </c>
      <c r="AH5" s="25">
        <v>10</v>
      </c>
      <c r="AI5" s="25">
        <v>128.19999999999999</v>
      </c>
      <c r="AJ5" s="25">
        <v>453.4</v>
      </c>
      <c r="AK5" s="25">
        <v>276.39999999999998</v>
      </c>
      <c r="AL5" s="25">
        <v>913.5</v>
      </c>
      <c r="AM5" s="25">
        <v>659.2</v>
      </c>
      <c r="AN5" s="25">
        <v>698</v>
      </c>
      <c r="AO5" s="25">
        <v>550.70000000000005</v>
      </c>
      <c r="AP5" s="25">
        <v>643.79999999999995</v>
      </c>
      <c r="AQ5" s="25">
        <v>750.8</v>
      </c>
      <c r="AR5" s="25">
        <v>758.2</v>
      </c>
      <c r="AS5" s="25">
        <v>936.3</v>
      </c>
      <c r="AT5" s="25">
        <v>914.5</v>
      </c>
      <c r="AU5" s="25">
        <v>1002.9</v>
      </c>
      <c r="AV5" s="25">
        <v>1050</v>
      </c>
      <c r="AW5" s="25">
        <v>1050</v>
      </c>
      <c r="AX5" s="25">
        <v>1032.3</v>
      </c>
      <c r="AY5" s="25">
        <v>1032.3</v>
      </c>
      <c r="AZ5" s="25">
        <v>1003.0999999999999</v>
      </c>
      <c r="BA5" s="25">
        <v>898.40000000000009</v>
      </c>
      <c r="BB5" s="25">
        <v>598.6</v>
      </c>
      <c r="BC5" s="25">
        <v>598.6</v>
      </c>
      <c r="BD5" s="25">
        <v>598.6</v>
      </c>
      <c r="BE5" s="25">
        <v>491</v>
      </c>
      <c r="BF5" s="25">
        <v>79.699999999999989</v>
      </c>
      <c r="BG5" s="25">
        <v>79.699999999999989</v>
      </c>
      <c r="BH5" s="25">
        <v>79.699999999999989</v>
      </c>
      <c r="BI5" s="25">
        <v>-117.40000000000003</v>
      </c>
      <c r="BJ5" s="25">
        <v>37.100000000000023</v>
      </c>
      <c r="BK5" s="25">
        <v>-116.80000000000001</v>
      </c>
      <c r="BL5" s="25">
        <v>-65</v>
      </c>
      <c r="BM5" s="25">
        <v>-333.6</v>
      </c>
      <c r="BN5" s="25">
        <v>-665.8</v>
      </c>
      <c r="BO5" s="25">
        <v>-878.2</v>
      </c>
      <c r="BP5" s="25">
        <v>-1017.4</v>
      </c>
      <c r="BQ5" s="25">
        <v>-864.3</v>
      </c>
      <c r="BR5" s="25">
        <v>-1290.2</v>
      </c>
      <c r="BS5" s="25">
        <v>-1400</v>
      </c>
      <c r="BT5" s="25">
        <v>-1400</v>
      </c>
      <c r="BU5" s="25">
        <v>-1400</v>
      </c>
      <c r="BV5" s="25">
        <v>-1652</v>
      </c>
      <c r="BW5" s="25">
        <v>-1614.6</v>
      </c>
      <c r="BX5" s="25">
        <v>-1501.3</v>
      </c>
      <c r="BY5" s="25">
        <v>-1415.3</v>
      </c>
      <c r="BZ5" s="25">
        <v>-1426.9</v>
      </c>
      <c r="CA5" s="25">
        <v>-1570.7</v>
      </c>
      <c r="CB5" s="25">
        <v>-1413.6</v>
      </c>
      <c r="CC5" s="25">
        <v>-1334.2</v>
      </c>
      <c r="CD5" s="25">
        <v>-1168.5999999999999</v>
      </c>
      <c r="CE5" s="25">
        <v>-1281.5999999999999</v>
      </c>
      <c r="CF5" s="25">
        <v>-1341.7</v>
      </c>
      <c r="CG5" s="25">
        <v>-1291</v>
      </c>
      <c r="CH5" s="25">
        <v>-945</v>
      </c>
      <c r="CI5" s="25">
        <v>-887.2</v>
      </c>
      <c r="CJ5" s="25">
        <v>-827.9</v>
      </c>
      <c r="CK5" s="25">
        <v>-935</v>
      </c>
      <c r="CL5" s="25">
        <v>-1003.5</v>
      </c>
      <c r="CM5" s="25">
        <v>-963.6</v>
      </c>
      <c r="CN5" s="25">
        <v>-921</v>
      </c>
      <c r="CO5" s="25">
        <v>-967.2</v>
      </c>
      <c r="CP5" s="25">
        <v>-1313.5</v>
      </c>
      <c r="CQ5" s="25">
        <v>-1318.5</v>
      </c>
      <c r="CR5" s="25">
        <v>-1296.3</v>
      </c>
      <c r="CS5" s="25">
        <v>-1350.5</v>
      </c>
      <c r="CT5" s="26"/>
      <c r="CU5" s="26"/>
      <c r="CV5" s="26"/>
      <c r="CW5" s="27"/>
      <c r="CX5" s="132">
        <f t="array" ref="CX5">SUMPRODUCT(B5:CW5*0.25)</f>
        <v>-13315.924999999994</v>
      </c>
    </row>
    <row r="6" spans="1:102" ht="24.95" customHeight="1" thickBot="1" x14ac:dyDescent="0.25">
      <c r="A6" s="133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134"/>
      <c r="C7" s="135"/>
      <c r="D7" s="135"/>
      <c r="E7" s="135"/>
      <c r="F7" s="135"/>
      <c r="G7" s="135"/>
      <c r="H7" s="135"/>
      <c r="I7" s="135"/>
      <c r="J7" s="135"/>
      <c r="K7" s="135"/>
      <c r="L7" s="135"/>
      <c r="M7" s="135"/>
      <c r="N7" s="135"/>
      <c r="O7" s="135"/>
      <c r="P7" s="135"/>
      <c r="Q7" s="135"/>
      <c r="R7" s="135"/>
      <c r="S7" s="135"/>
      <c r="T7" s="135"/>
      <c r="U7" s="135"/>
      <c r="V7" s="135"/>
      <c r="W7" s="135"/>
      <c r="X7" s="135"/>
      <c r="Y7" s="135"/>
      <c r="Z7" s="135"/>
      <c r="AA7" s="135"/>
      <c r="AB7" s="135"/>
      <c r="AC7" s="135"/>
      <c r="AD7" s="135"/>
      <c r="AE7" s="135"/>
      <c r="AF7" s="135"/>
      <c r="AG7" s="135"/>
      <c r="AH7" s="135"/>
      <c r="AI7" s="135"/>
      <c r="AJ7" s="135"/>
      <c r="AK7" s="135"/>
      <c r="AL7" s="135"/>
      <c r="AM7" s="135"/>
      <c r="AN7" s="135"/>
      <c r="AO7" s="135"/>
      <c r="AP7" s="135"/>
      <c r="AQ7" s="135"/>
      <c r="AR7" s="135"/>
      <c r="AS7" s="135"/>
      <c r="AT7" s="135"/>
      <c r="AU7" s="135"/>
      <c r="AV7" s="135"/>
      <c r="AW7" s="135"/>
      <c r="AX7" s="135"/>
      <c r="AY7" s="135"/>
      <c r="AZ7" s="135"/>
      <c r="BA7" s="135"/>
      <c r="BB7" s="135"/>
      <c r="BC7" s="135"/>
      <c r="BD7" s="135"/>
      <c r="BE7" s="135"/>
      <c r="BF7" s="135"/>
      <c r="BG7" s="135"/>
      <c r="BH7" s="135"/>
      <c r="BI7" s="135"/>
      <c r="BJ7" s="135"/>
      <c r="BK7" s="135"/>
      <c r="BL7" s="135"/>
      <c r="BM7" s="135"/>
      <c r="BN7" s="135"/>
      <c r="BO7" s="135"/>
      <c r="BP7" s="135"/>
      <c r="BQ7" s="135"/>
      <c r="BR7" s="135"/>
      <c r="BS7" s="135"/>
      <c r="BT7" s="135"/>
      <c r="BU7" s="135"/>
      <c r="BV7" s="135"/>
      <c r="BW7" s="135"/>
      <c r="BX7" s="135"/>
      <c r="BY7" s="135"/>
      <c r="BZ7" s="135"/>
      <c r="CA7" s="135"/>
      <c r="CB7" s="135"/>
      <c r="CC7" s="135"/>
      <c r="CD7" s="135"/>
      <c r="CE7" s="135"/>
      <c r="CF7" s="135"/>
      <c r="CG7" s="135"/>
      <c r="CH7" s="135"/>
      <c r="CI7" s="135"/>
      <c r="CJ7" s="135"/>
      <c r="CK7" s="135"/>
      <c r="CL7" s="135"/>
      <c r="CM7" s="135"/>
      <c r="CN7" s="135"/>
      <c r="CO7" s="135"/>
      <c r="CP7" s="135"/>
      <c r="CQ7" s="135"/>
      <c r="CR7" s="135"/>
      <c r="CS7" s="135"/>
      <c r="CT7" s="135"/>
      <c r="CU7" s="135"/>
      <c r="CV7" s="135"/>
      <c r="CW7" s="135"/>
      <c r="CX7" s="136"/>
    </row>
    <row r="8" spans="1:102" ht="24.95" customHeight="1" x14ac:dyDescent="0.2">
      <c r="A8" s="35" t="s">
        <v>5</v>
      </c>
      <c r="B8" s="137">
        <v>201.74</v>
      </c>
      <c r="C8" s="138">
        <v>199.96</v>
      </c>
      <c r="D8" s="138">
        <v>194.58</v>
      </c>
      <c r="E8" s="138">
        <v>179.33</v>
      </c>
      <c r="F8" s="138">
        <v>182.96</v>
      </c>
      <c r="G8" s="138">
        <v>176.26</v>
      </c>
      <c r="H8" s="138">
        <v>177.92</v>
      </c>
      <c r="I8" s="138">
        <v>195.91</v>
      </c>
      <c r="J8" s="138">
        <v>216.52</v>
      </c>
      <c r="K8" s="138">
        <v>218.32</v>
      </c>
      <c r="L8" s="138">
        <v>215.69</v>
      </c>
      <c r="M8" s="138">
        <v>216.37</v>
      </c>
      <c r="N8" s="138">
        <v>211.44</v>
      </c>
      <c r="O8" s="138">
        <v>212.44</v>
      </c>
      <c r="P8" s="138">
        <v>212.44</v>
      </c>
      <c r="Q8" s="138">
        <v>212.44</v>
      </c>
      <c r="R8" s="138">
        <v>210.1</v>
      </c>
      <c r="S8" s="138">
        <v>202.05</v>
      </c>
      <c r="T8" s="138">
        <v>183</v>
      </c>
      <c r="U8" s="138">
        <v>196.93</v>
      </c>
      <c r="V8" s="138">
        <v>224.24</v>
      </c>
      <c r="W8" s="138">
        <v>235.9</v>
      </c>
      <c r="X8" s="138">
        <v>251.06</v>
      </c>
      <c r="Y8" s="138">
        <v>263.69</v>
      </c>
      <c r="Z8" s="138">
        <v>294.19</v>
      </c>
      <c r="AA8" s="138">
        <v>298</v>
      </c>
      <c r="AB8" s="138">
        <v>288.38</v>
      </c>
      <c r="AC8" s="138">
        <v>262.76</v>
      </c>
      <c r="AD8" s="138">
        <v>288.95</v>
      </c>
      <c r="AE8" s="138">
        <v>273.95999999999998</v>
      </c>
      <c r="AF8" s="138">
        <v>270.55</v>
      </c>
      <c r="AG8" s="138">
        <v>251.37</v>
      </c>
      <c r="AH8" s="138">
        <v>285.39</v>
      </c>
      <c r="AI8" s="138">
        <v>259</v>
      </c>
      <c r="AJ8" s="138">
        <v>241.99</v>
      </c>
      <c r="AK8" s="138">
        <v>203.99</v>
      </c>
      <c r="AL8" s="138">
        <v>239.01</v>
      </c>
      <c r="AM8" s="138">
        <v>203.1</v>
      </c>
      <c r="AN8" s="138">
        <v>189.27</v>
      </c>
      <c r="AO8" s="138">
        <v>157.5</v>
      </c>
      <c r="AP8" s="138">
        <v>184.42</v>
      </c>
      <c r="AQ8" s="138">
        <v>166.72</v>
      </c>
      <c r="AR8" s="138">
        <v>150.77000000000001</v>
      </c>
      <c r="AS8" s="138">
        <v>146.66</v>
      </c>
      <c r="AT8" s="138">
        <v>146.97</v>
      </c>
      <c r="AU8" s="138">
        <v>137.91999999999999</v>
      </c>
      <c r="AV8" s="138">
        <v>118.63</v>
      </c>
      <c r="AW8" s="138">
        <v>100</v>
      </c>
      <c r="AX8" s="138">
        <v>107.3</v>
      </c>
      <c r="AY8" s="138">
        <v>142.86000000000001</v>
      </c>
      <c r="AZ8" s="138">
        <v>156.93</v>
      </c>
      <c r="BA8" s="138">
        <v>157.71</v>
      </c>
      <c r="BB8" s="138">
        <v>92.14</v>
      </c>
      <c r="BC8" s="138">
        <v>100</v>
      </c>
      <c r="BD8" s="138">
        <v>138.69999999999999</v>
      </c>
      <c r="BE8" s="138">
        <v>145.04</v>
      </c>
      <c r="BF8" s="138">
        <v>84.52</v>
      </c>
      <c r="BG8" s="138">
        <v>100</v>
      </c>
      <c r="BH8" s="138">
        <v>130.08000000000001</v>
      </c>
      <c r="BI8" s="138">
        <v>153.4</v>
      </c>
      <c r="BJ8" s="138">
        <v>144.16</v>
      </c>
      <c r="BK8" s="138">
        <v>153.56</v>
      </c>
      <c r="BL8" s="138">
        <v>163.86</v>
      </c>
      <c r="BM8" s="138">
        <v>188.03</v>
      </c>
      <c r="BN8" s="138">
        <v>163.82</v>
      </c>
      <c r="BO8" s="138">
        <v>181.24</v>
      </c>
      <c r="BP8" s="138">
        <v>229.53</v>
      </c>
      <c r="BQ8" s="138">
        <v>247.27</v>
      </c>
      <c r="BR8" s="138">
        <v>252.41</v>
      </c>
      <c r="BS8" s="138">
        <v>302.64999999999998</v>
      </c>
      <c r="BT8" s="138">
        <v>300.02</v>
      </c>
      <c r="BU8" s="138">
        <v>306.39999999999998</v>
      </c>
      <c r="BV8" s="138">
        <v>250.05</v>
      </c>
      <c r="BW8" s="138">
        <v>270.05</v>
      </c>
      <c r="BX8" s="138">
        <v>250.03</v>
      </c>
      <c r="BY8" s="138">
        <v>272.5</v>
      </c>
      <c r="BZ8" s="138">
        <v>270.02999999999997</v>
      </c>
      <c r="CA8" s="138">
        <v>240</v>
      </c>
      <c r="CB8" s="138">
        <v>270.02</v>
      </c>
      <c r="CC8" s="138">
        <v>270.04000000000002</v>
      </c>
      <c r="CD8" s="138">
        <v>270</v>
      </c>
      <c r="CE8" s="138">
        <v>255</v>
      </c>
      <c r="CF8" s="138">
        <v>278.39999999999998</v>
      </c>
      <c r="CG8" s="138">
        <v>270.05</v>
      </c>
      <c r="CH8" s="138">
        <v>269.83999999999997</v>
      </c>
      <c r="CI8" s="138">
        <v>267.44</v>
      </c>
      <c r="CJ8" s="138">
        <v>283.5</v>
      </c>
      <c r="CK8" s="138">
        <v>265.63</v>
      </c>
      <c r="CL8" s="138">
        <v>255.95</v>
      </c>
      <c r="CM8" s="138">
        <v>263.56</v>
      </c>
      <c r="CN8" s="138">
        <v>263.04000000000002</v>
      </c>
      <c r="CO8" s="138">
        <v>270.05</v>
      </c>
      <c r="CP8" s="138">
        <v>244.1</v>
      </c>
      <c r="CQ8" s="138">
        <v>240</v>
      </c>
      <c r="CR8" s="138">
        <v>220.15</v>
      </c>
      <c r="CS8" s="138">
        <v>205.47</v>
      </c>
      <c r="CT8" s="139"/>
      <c r="CU8" s="139"/>
      <c r="CV8" s="139"/>
      <c r="CW8" s="140"/>
      <c r="CX8" s="141">
        <f>IF(SUM(B8:CW8)&lt;&gt;0,AVERAGEIF(B8:CW8,"&lt;&gt;"""),"")</f>
        <v>213.6179166666667</v>
      </c>
    </row>
    <row r="9" spans="1:102" ht="24.95" customHeight="1" thickBot="1" x14ac:dyDescent="0.25">
      <c r="A9" s="133" t="s">
        <v>6</v>
      </c>
      <c r="B9" s="42">
        <v>193.9025</v>
      </c>
      <c r="C9" s="43">
        <v>193.9025</v>
      </c>
      <c r="D9" s="43">
        <v>193.9025</v>
      </c>
      <c r="E9" s="43">
        <v>193.9025</v>
      </c>
      <c r="F9" s="43">
        <v>183.26249999999999</v>
      </c>
      <c r="G9" s="43">
        <v>183.26249999999999</v>
      </c>
      <c r="H9" s="43">
        <v>183.26249999999999</v>
      </c>
      <c r="I9" s="43">
        <v>183.26249999999999</v>
      </c>
      <c r="J9" s="43">
        <v>216.72499999999999</v>
      </c>
      <c r="K9" s="43">
        <v>216.72499999999999</v>
      </c>
      <c r="L9" s="43">
        <v>216.72499999999999</v>
      </c>
      <c r="M9" s="43">
        <v>216.72499999999999</v>
      </c>
      <c r="N9" s="43">
        <v>212.19</v>
      </c>
      <c r="O9" s="43">
        <v>212.19</v>
      </c>
      <c r="P9" s="43">
        <v>212.19</v>
      </c>
      <c r="Q9" s="43">
        <v>212.19</v>
      </c>
      <c r="R9" s="43">
        <v>198.02</v>
      </c>
      <c r="S9" s="43">
        <v>198.02</v>
      </c>
      <c r="T9" s="43">
        <v>198.02</v>
      </c>
      <c r="U9" s="43">
        <v>198.02</v>
      </c>
      <c r="V9" s="43">
        <v>243.7225</v>
      </c>
      <c r="W9" s="43">
        <v>243.7225</v>
      </c>
      <c r="X9" s="43">
        <v>243.7225</v>
      </c>
      <c r="Y9" s="43">
        <v>243.7225</v>
      </c>
      <c r="Z9" s="43">
        <v>285.83249999999998</v>
      </c>
      <c r="AA9" s="43">
        <v>285.83249999999998</v>
      </c>
      <c r="AB9" s="43">
        <v>285.83249999999998</v>
      </c>
      <c r="AC9" s="43">
        <v>285.83249999999998</v>
      </c>
      <c r="AD9" s="43">
        <v>271.20749999999998</v>
      </c>
      <c r="AE9" s="43">
        <v>271.20749999999998</v>
      </c>
      <c r="AF9" s="43">
        <v>271.20749999999998</v>
      </c>
      <c r="AG9" s="43">
        <v>271.20749999999998</v>
      </c>
      <c r="AH9" s="43">
        <v>247.5925</v>
      </c>
      <c r="AI9" s="43">
        <v>247.5925</v>
      </c>
      <c r="AJ9" s="43">
        <v>247.5925</v>
      </c>
      <c r="AK9" s="43">
        <v>247.5925</v>
      </c>
      <c r="AL9" s="43">
        <v>197.22</v>
      </c>
      <c r="AM9" s="43">
        <v>197.22</v>
      </c>
      <c r="AN9" s="43">
        <v>197.22</v>
      </c>
      <c r="AO9" s="43">
        <v>197.22</v>
      </c>
      <c r="AP9" s="43">
        <v>162.14250000000001</v>
      </c>
      <c r="AQ9" s="43">
        <v>162.14250000000001</v>
      </c>
      <c r="AR9" s="43">
        <v>162.14250000000001</v>
      </c>
      <c r="AS9" s="43">
        <v>162.14250000000001</v>
      </c>
      <c r="AT9" s="43">
        <v>125.88</v>
      </c>
      <c r="AU9" s="43">
        <v>125.88</v>
      </c>
      <c r="AV9" s="43">
        <v>125.88</v>
      </c>
      <c r="AW9" s="43">
        <v>125.88</v>
      </c>
      <c r="AX9" s="43">
        <v>141.19999999999999</v>
      </c>
      <c r="AY9" s="43">
        <v>141.19999999999999</v>
      </c>
      <c r="AZ9" s="43">
        <v>141.19999999999999</v>
      </c>
      <c r="BA9" s="43">
        <v>141.19999999999999</v>
      </c>
      <c r="BB9" s="43">
        <v>118.97</v>
      </c>
      <c r="BC9" s="43">
        <v>118.97</v>
      </c>
      <c r="BD9" s="43">
        <v>118.97</v>
      </c>
      <c r="BE9" s="43">
        <v>118.97</v>
      </c>
      <c r="BF9" s="43">
        <v>117</v>
      </c>
      <c r="BG9" s="43">
        <v>117</v>
      </c>
      <c r="BH9" s="43">
        <v>117</v>
      </c>
      <c r="BI9" s="43">
        <v>117</v>
      </c>
      <c r="BJ9" s="43">
        <v>162.4025</v>
      </c>
      <c r="BK9" s="43">
        <v>162.4025</v>
      </c>
      <c r="BL9" s="43">
        <v>162.4025</v>
      </c>
      <c r="BM9" s="43">
        <v>162.4025</v>
      </c>
      <c r="BN9" s="43">
        <v>205.465</v>
      </c>
      <c r="BO9" s="43">
        <v>205.465</v>
      </c>
      <c r="BP9" s="43">
        <v>205.465</v>
      </c>
      <c r="BQ9" s="43">
        <v>205.465</v>
      </c>
      <c r="BR9" s="43">
        <v>290.37</v>
      </c>
      <c r="BS9" s="43">
        <v>290.37</v>
      </c>
      <c r="BT9" s="43">
        <v>290.37</v>
      </c>
      <c r="BU9" s="43">
        <v>290.37</v>
      </c>
      <c r="BV9" s="43">
        <v>260.65750000000003</v>
      </c>
      <c r="BW9" s="43">
        <v>260.65750000000003</v>
      </c>
      <c r="BX9" s="43">
        <v>260.65750000000003</v>
      </c>
      <c r="BY9" s="43">
        <v>260.65750000000003</v>
      </c>
      <c r="BZ9" s="43">
        <v>262.52249999999998</v>
      </c>
      <c r="CA9" s="43">
        <v>262.52249999999998</v>
      </c>
      <c r="CB9" s="43">
        <v>262.52249999999998</v>
      </c>
      <c r="CC9" s="43">
        <v>262.52249999999998</v>
      </c>
      <c r="CD9" s="43">
        <v>268.36250000000001</v>
      </c>
      <c r="CE9" s="43">
        <v>268.36250000000001</v>
      </c>
      <c r="CF9" s="43">
        <v>268.36250000000001</v>
      </c>
      <c r="CG9" s="43">
        <v>268.36250000000001</v>
      </c>
      <c r="CH9" s="43">
        <v>271.60250000000002</v>
      </c>
      <c r="CI9" s="43">
        <v>271.60250000000002</v>
      </c>
      <c r="CJ9" s="43">
        <v>271.60250000000002</v>
      </c>
      <c r="CK9" s="43">
        <v>271.60250000000002</v>
      </c>
      <c r="CL9" s="43">
        <v>263.14999999999998</v>
      </c>
      <c r="CM9" s="43">
        <v>263.14999999999998</v>
      </c>
      <c r="CN9" s="43">
        <v>263.14999999999998</v>
      </c>
      <c r="CO9" s="43">
        <v>263.14999999999998</v>
      </c>
      <c r="CP9" s="43">
        <v>227.43</v>
      </c>
      <c r="CQ9" s="43">
        <v>227.43</v>
      </c>
      <c r="CR9" s="43">
        <v>227.43</v>
      </c>
      <c r="CS9" s="43">
        <v>227.43</v>
      </c>
      <c r="CT9" s="44"/>
      <c r="CU9" s="44"/>
      <c r="CV9" s="44"/>
      <c r="CW9" s="45"/>
      <c r="CX9" s="142">
        <f>IF(SUM(B9:CW9)&lt;&gt;0,AVERAGEIF(B9:CW9,"&lt;&gt;"""),"")</f>
        <v>213.6179166666667</v>
      </c>
    </row>
    <row r="10" spans="1:102" ht="18" customHeight="1" thickBot="1" x14ac:dyDescent="0.25">
      <c r="A10" s="81"/>
      <c r="B10" s="82"/>
      <c r="C10" s="83"/>
      <c r="D10" s="83"/>
      <c r="E10" s="83"/>
      <c r="F10" s="83"/>
      <c r="G10" s="83"/>
      <c r="H10" s="83"/>
      <c r="I10" s="83"/>
      <c r="J10" s="83"/>
      <c r="K10" s="83"/>
      <c r="L10" s="83"/>
      <c r="M10" s="83"/>
      <c r="N10" s="83"/>
      <c r="O10" s="83"/>
      <c r="P10" s="83"/>
      <c r="Q10" s="83"/>
      <c r="R10" s="83"/>
      <c r="S10" s="83"/>
      <c r="T10" s="83"/>
      <c r="U10" s="83"/>
      <c r="V10" s="83"/>
      <c r="W10" s="83"/>
      <c r="X10" s="83"/>
      <c r="Y10" s="83"/>
      <c r="Z10" s="83"/>
      <c r="AA10" s="83"/>
      <c r="AB10" s="83"/>
      <c r="AC10" s="83"/>
      <c r="AD10" s="83"/>
      <c r="AE10" s="83"/>
      <c r="AF10" s="83"/>
      <c r="AG10" s="83"/>
      <c r="AH10" s="83"/>
      <c r="AI10" s="83"/>
      <c r="AJ10" s="83"/>
      <c r="AK10" s="83"/>
      <c r="AL10" s="83"/>
      <c r="AM10" s="83"/>
      <c r="AN10" s="83"/>
      <c r="AO10" s="83"/>
      <c r="AP10" s="83"/>
      <c r="AQ10" s="83"/>
      <c r="AR10" s="83"/>
      <c r="AS10" s="83"/>
      <c r="AT10" s="83"/>
      <c r="AU10" s="83"/>
      <c r="AV10" s="83"/>
      <c r="AW10" s="83"/>
      <c r="AX10" s="83"/>
      <c r="AY10" s="83"/>
      <c r="AZ10" s="83"/>
      <c r="BA10" s="83"/>
      <c r="BB10" s="83"/>
      <c r="BC10" s="83"/>
      <c r="BD10" s="83"/>
      <c r="BE10" s="83"/>
      <c r="BF10" s="83"/>
      <c r="BG10" s="83"/>
      <c r="BH10" s="83"/>
      <c r="BI10" s="83"/>
      <c r="BJ10" s="83"/>
      <c r="BK10" s="83"/>
      <c r="BL10" s="83"/>
      <c r="BM10" s="83"/>
      <c r="BN10" s="83"/>
      <c r="BO10" s="83"/>
      <c r="BP10" s="83"/>
      <c r="BQ10" s="83"/>
      <c r="BR10" s="83"/>
      <c r="BS10" s="83"/>
      <c r="BT10" s="83"/>
      <c r="BU10" s="83"/>
      <c r="BV10" s="83"/>
      <c r="BW10" s="83"/>
      <c r="BX10" s="83"/>
      <c r="BY10" s="83"/>
      <c r="BZ10" s="83"/>
      <c r="CA10" s="83"/>
      <c r="CB10" s="83"/>
      <c r="CC10" s="83"/>
      <c r="CD10" s="83"/>
      <c r="CE10" s="83"/>
      <c r="CF10" s="83"/>
      <c r="CG10" s="83"/>
      <c r="CH10" s="83"/>
      <c r="CI10" s="83"/>
      <c r="CJ10" s="83"/>
      <c r="CK10" s="83"/>
      <c r="CL10" s="83"/>
      <c r="CM10" s="83"/>
      <c r="CN10" s="83"/>
      <c r="CO10" s="83"/>
      <c r="CP10" s="83"/>
      <c r="CQ10" s="83"/>
      <c r="CR10" s="83"/>
      <c r="CS10" s="83"/>
      <c r="CT10" s="83"/>
      <c r="CU10" s="83"/>
      <c r="CV10" s="83"/>
      <c r="CW10" s="83"/>
      <c r="CX10" s="84"/>
    </row>
    <row r="11" spans="1:102" ht="30" customHeight="1" thickBot="1" x14ac:dyDescent="0.25">
      <c r="A11" s="85" t="s">
        <v>37</v>
      </c>
      <c r="B11" s="111">
        <v>1</v>
      </c>
      <c r="C11" s="112"/>
      <c r="D11" s="112"/>
      <c r="E11" s="112"/>
      <c r="F11" s="112"/>
      <c r="G11" s="112"/>
      <c r="H11" s="112"/>
      <c r="I11" s="112"/>
      <c r="J11" s="112"/>
      <c r="K11" s="112"/>
      <c r="L11" s="112"/>
      <c r="M11" s="112"/>
      <c r="N11" s="112"/>
      <c r="O11" s="112"/>
      <c r="P11" s="112"/>
      <c r="Q11" s="112"/>
      <c r="R11" s="112"/>
      <c r="S11" s="112"/>
      <c r="T11" s="112"/>
      <c r="U11" s="112"/>
      <c r="V11" s="112"/>
      <c r="W11" s="112"/>
      <c r="X11" s="112"/>
      <c r="Y11" s="112"/>
      <c r="Z11" s="112"/>
      <c r="AA11" s="112"/>
      <c r="AB11" s="112"/>
      <c r="AC11" s="112"/>
      <c r="AD11" s="112"/>
      <c r="AE11" s="112"/>
      <c r="AF11" s="112"/>
      <c r="AG11" s="112"/>
      <c r="AH11" s="112"/>
      <c r="AI11" s="112"/>
      <c r="AJ11" s="112"/>
      <c r="AK11" s="112"/>
      <c r="AL11" s="112"/>
      <c r="AM11" s="112"/>
      <c r="AN11" s="112"/>
      <c r="AO11" s="112"/>
      <c r="AP11" s="112"/>
      <c r="AQ11" s="112"/>
      <c r="AR11" s="112"/>
      <c r="AS11" s="112"/>
      <c r="AT11" s="112"/>
      <c r="AU11" s="112"/>
      <c r="AV11" s="112"/>
      <c r="AW11" s="112"/>
      <c r="AX11" s="112"/>
      <c r="AY11" s="112"/>
      <c r="AZ11" s="112"/>
      <c r="BA11" s="112"/>
      <c r="BB11" s="112"/>
      <c r="BC11" s="112"/>
      <c r="BD11" s="112"/>
      <c r="BE11" s="112"/>
      <c r="BF11" s="112"/>
      <c r="BG11" s="112"/>
      <c r="BH11" s="112"/>
      <c r="BI11" s="112"/>
      <c r="BJ11" s="112"/>
      <c r="BK11" s="112"/>
      <c r="BL11" s="112"/>
      <c r="BM11" s="112"/>
      <c r="BN11" s="112"/>
      <c r="BO11" s="112"/>
      <c r="BP11" s="112"/>
      <c r="BQ11" s="112"/>
      <c r="BR11" s="112"/>
      <c r="BS11" s="112"/>
      <c r="BT11" s="112"/>
      <c r="BU11" s="112"/>
      <c r="BV11" s="112"/>
      <c r="BW11" s="112"/>
      <c r="BX11" s="112"/>
      <c r="BY11" s="112"/>
      <c r="BZ11" s="112"/>
      <c r="CA11" s="112"/>
      <c r="CB11" s="112"/>
      <c r="CC11" s="112"/>
      <c r="CD11" s="112"/>
      <c r="CE11" s="112"/>
      <c r="CF11" s="112"/>
      <c r="CG11" s="112"/>
      <c r="CH11" s="112"/>
      <c r="CI11" s="112"/>
      <c r="CJ11" s="112"/>
      <c r="CK11" s="112"/>
      <c r="CL11" s="112"/>
      <c r="CM11" s="112"/>
      <c r="CN11" s="112"/>
      <c r="CO11" s="112"/>
      <c r="CP11" s="112"/>
      <c r="CQ11" s="112"/>
      <c r="CR11" s="112"/>
      <c r="CS11" s="112"/>
      <c r="CT11" s="112"/>
      <c r="CU11" s="112"/>
      <c r="CV11" s="112"/>
      <c r="CW11" s="112"/>
      <c r="CX11" s="113"/>
    </row>
    <row r="12" spans="1:102" ht="24.95" customHeight="1" x14ac:dyDescent="0.2">
      <c r="A12" s="86" t="s">
        <v>31</v>
      </c>
      <c r="B12" s="143"/>
      <c r="C12" s="144"/>
      <c r="D12" s="144"/>
      <c r="E12" s="144"/>
      <c r="F12" s="144"/>
      <c r="G12" s="144"/>
      <c r="H12" s="144"/>
      <c r="I12" s="144"/>
      <c r="J12" s="144"/>
      <c r="K12" s="144"/>
      <c r="L12" s="144"/>
      <c r="M12" s="144"/>
      <c r="N12" s="144"/>
      <c r="O12" s="144"/>
      <c r="P12" s="144"/>
      <c r="Q12" s="144"/>
      <c r="R12" s="144"/>
      <c r="S12" s="144"/>
      <c r="T12" s="144"/>
      <c r="U12" s="144"/>
      <c r="V12" s="144"/>
      <c r="W12" s="144"/>
      <c r="X12" s="144"/>
      <c r="Y12" s="144"/>
      <c r="Z12" s="144"/>
      <c r="AA12" s="144"/>
      <c r="AB12" s="144"/>
      <c r="AC12" s="144"/>
      <c r="AD12" s="144"/>
      <c r="AE12" s="144"/>
      <c r="AF12" s="144"/>
      <c r="AG12" s="144"/>
      <c r="AH12" s="144"/>
      <c r="AI12" s="144"/>
      <c r="AJ12" s="144"/>
      <c r="AK12" s="144"/>
      <c r="AL12" s="144"/>
      <c r="AM12" s="144"/>
      <c r="AN12" s="144"/>
      <c r="AO12" s="144"/>
      <c r="AP12" s="144"/>
      <c r="AQ12" s="144"/>
      <c r="AR12" s="144"/>
      <c r="AS12" s="144"/>
      <c r="AT12" s="144"/>
      <c r="AU12" s="144"/>
      <c r="AV12" s="144"/>
      <c r="AW12" s="144"/>
      <c r="AX12" s="144"/>
      <c r="AY12" s="144"/>
      <c r="AZ12" s="144"/>
      <c r="BA12" s="144"/>
      <c r="BB12" s="144"/>
      <c r="BC12" s="144"/>
      <c r="BD12" s="144"/>
      <c r="BE12" s="144"/>
      <c r="BF12" s="144"/>
      <c r="BG12" s="144"/>
      <c r="BH12" s="144"/>
      <c r="BI12" s="144"/>
      <c r="BJ12" s="144"/>
      <c r="BK12" s="144"/>
      <c r="BL12" s="144"/>
      <c r="BM12" s="144"/>
      <c r="BN12" s="144"/>
      <c r="BO12" s="144"/>
      <c r="BP12" s="144"/>
      <c r="BQ12" s="144"/>
      <c r="BR12" s="144"/>
      <c r="BS12" s="144"/>
      <c r="BT12" s="144"/>
      <c r="BU12" s="144"/>
      <c r="BV12" s="144"/>
      <c r="BW12" s="144"/>
      <c r="BX12" s="144"/>
      <c r="BY12" s="144"/>
      <c r="BZ12" s="144"/>
      <c r="CA12" s="144"/>
      <c r="CB12" s="144"/>
      <c r="CC12" s="144"/>
      <c r="CD12" s="144"/>
      <c r="CE12" s="144"/>
      <c r="CF12" s="144"/>
      <c r="CG12" s="144"/>
      <c r="CH12" s="144"/>
      <c r="CI12" s="144"/>
      <c r="CJ12" s="144"/>
      <c r="CK12" s="144"/>
      <c r="CL12" s="144"/>
      <c r="CM12" s="144"/>
      <c r="CN12" s="144"/>
      <c r="CO12" s="144"/>
      <c r="CP12" s="144"/>
      <c r="CQ12" s="144"/>
      <c r="CR12" s="144"/>
      <c r="CS12" s="144"/>
      <c r="CT12" s="145"/>
      <c r="CU12" s="145"/>
      <c r="CV12" s="145"/>
      <c r="CW12" s="146"/>
      <c r="CX12" s="147">
        <f t="array" ref="CX12">SUMPRODUCT(B12:CW12*0.25)</f>
        <v>0</v>
      </c>
    </row>
    <row r="13" spans="1:102" ht="24.95" customHeight="1" x14ac:dyDescent="0.2">
      <c r="A13" s="118" t="s">
        <v>32</v>
      </c>
      <c r="B13" s="148"/>
      <c r="C13" s="149"/>
      <c r="D13" s="149"/>
      <c r="E13" s="149"/>
      <c r="F13" s="149"/>
      <c r="G13" s="149"/>
      <c r="H13" s="149"/>
      <c r="I13" s="149"/>
      <c r="J13" s="149"/>
      <c r="K13" s="149"/>
      <c r="L13" s="149"/>
      <c r="M13" s="149"/>
      <c r="N13" s="149"/>
      <c r="O13" s="149"/>
      <c r="P13" s="149"/>
      <c r="Q13" s="149"/>
      <c r="R13" s="149"/>
      <c r="S13" s="149"/>
      <c r="T13" s="149"/>
      <c r="U13" s="149"/>
      <c r="V13" s="149"/>
      <c r="W13" s="149"/>
      <c r="X13" s="149"/>
      <c r="Y13" s="149"/>
      <c r="Z13" s="149"/>
      <c r="AA13" s="149"/>
      <c r="AB13" s="149"/>
      <c r="AC13" s="149"/>
      <c r="AD13" s="149"/>
      <c r="AE13" s="149"/>
      <c r="AF13" s="149"/>
      <c r="AG13" s="149"/>
      <c r="AH13" s="149"/>
      <c r="AI13" s="149"/>
      <c r="AJ13" s="149"/>
      <c r="AK13" s="149"/>
      <c r="AL13" s="149"/>
      <c r="AM13" s="149"/>
      <c r="AN13" s="149"/>
      <c r="AO13" s="149"/>
      <c r="AP13" s="149"/>
      <c r="AQ13" s="149"/>
      <c r="AR13" s="149"/>
      <c r="AS13" s="149"/>
      <c r="AT13" s="149"/>
      <c r="AU13" s="149"/>
      <c r="AV13" s="149"/>
      <c r="AW13" s="149"/>
      <c r="AX13" s="149"/>
      <c r="AY13" s="149"/>
      <c r="AZ13" s="149"/>
      <c r="BA13" s="149"/>
      <c r="BB13" s="149"/>
      <c r="BC13" s="149"/>
      <c r="BD13" s="149"/>
      <c r="BE13" s="149"/>
      <c r="BF13" s="149"/>
      <c r="BG13" s="149"/>
      <c r="BH13" s="149"/>
      <c r="BI13" s="149"/>
      <c r="BJ13" s="149"/>
      <c r="BK13" s="149"/>
      <c r="BL13" s="149"/>
      <c r="BM13" s="149"/>
      <c r="BN13" s="149"/>
      <c r="BO13" s="149"/>
      <c r="BP13" s="149"/>
      <c r="BQ13" s="149"/>
      <c r="BR13" s="149"/>
      <c r="BS13" s="149"/>
      <c r="BT13" s="149"/>
      <c r="BU13" s="149"/>
      <c r="BV13" s="149"/>
      <c r="BW13" s="149"/>
      <c r="BX13" s="149"/>
      <c r="BY13" s="149"/>
      <c r="BZ13" s="149"/>
      <c r="CA13" s="149"/>
      <c r="CB13" s="149"/>
      <c r="CC13" s="149"/>
      <c r="CD13" s="149"/>
      <c r="CE13" s="149"/>
      <c r="CF13" s="149"/>
      <c r="CG13" s="149"/>
      <c r="CH13" s="149"/>
      <c r="CI13" s="149"/>
      <c r="CJ13" s="149"/>
      <c r="CK13" s="149"/>
      <c r="CL13" s="149"/>
      <c r="CM13" s="149"/>
      <c r="CN13" s="149"/>
      <c r="CO13" s="149"/>
      <c r="CP13" s="149"/>
      <c r="CQ13" s="149"/>
      <c r="CR13" s="149"/>
      <c r="CS13" s="149"/>
      <c r="CT13" s="150"/>
      <c r="CU13" s="150"/>
      <c r="CV13" s="150"/>
      <c r="CW13" s="151"/>
      <c r="CX13" s="152">
        <f t="array" ref="CX13">SUMPRODUCT(B13:CW13*0.25)</f>
        <v>0</v>
      </c>
    </row>
    <row r="14" spans="1:102" ht="24.95" customHeight="1" x14ac:dyDescent="0.2">
      <c r="A14" s="118" t="s">
        <v>33</v>
      </c>
      <c r="B14" s="148">
        <v>819.4</v>
      </c>
      <c r="C14" s="149">
        <v>893.8</v>
      </c>
      <c r="D14" s="149">
        <v>1049.5999999999999</v>
      </c>
      <c r="E14" s="149">
        <v>1117.2</v>
      </c>
      <c r="F14" s="149">
        <v>1124.9000000000001</v>
      </c>
      <c r="G14" s="149">
        <v>1111.3</v>
      </c>
      <c r="H14" s="149">
        <v>1069.7</v>
      </c>
      <c r="I14" s="149">
        <v>1059.5999999999999</v>
      </c>
      <c r="J14" s="149">
        <v>69.900000000000006</v>
      </c>
      <c r="K14" s="149">
        <v>97.1</v>
      </c>
      <c r="L14" s="149">
        <v>151</v>
      </c>
      <c r="M14" s="149">
        <v>176.9</v>
      </c>
      <c r="N14" s="149">
        <v>387.2</v>
      </c>
      <c r="O14" s="149">
        <v>211.4</v>
      </c>
      <c r="P14" s="149">
        <v>261.5</v>
      </c>
      <c r="Q14" s="149">
        <v>237</v>
      </c>
      <c r="R14" s="149">
        <v>481.6</v>
      </c>
      <c r="S14" s="149">
        <v>557.70000000000005</v>
      </c>
      <c r="T14" s="149">
        <v>758.1</v>
      </c>
      <c r="U14" s="149">
        <v>705.5</v>
      </c>
      <c r="V14" s="149">
        <v>418.1</v>
      </c>
      <c r="W14" s="149">
        <v>148.9</v>
      </c>
      <c r="X14" s="149"/>
      <c r="Y14" s="149">
        <v>94.2</v>
      </c>
      <c r="Z14" s="149">
        <v>700</v>
      </c>
      <c r="AA14" s="149">
        <v>700</v>
      </c>
      <c r="AB14" s="149">
        <v>673.1</v>
      </c>
      <c r="AC14" s="149">
        <v>681.8</v>
      </c>
      <c r="AD14" s="149">
        <v>513.1</v>
      </c>
      <c r="AE14" s="149">
        <v>330.3</v>
      </c>
      <c r="AF14" s="149">
        <v>17.899999999999999</v>
      </c>
      <c r="AG14" s="149"/>
      <c r="AH14" s="149">
        <v>116.2</v>
      </c>
      <c r="AI14" s="149"/>
      <c r="AJ14" s="149"/>
      <c r="AK14" s="149"/>
      <c r="AL14" s="149"/>
      <c r="AM14" s="149"/>
      <c r="AN14" s="149"/>
      <c r="AO14" s="149"/>
      <c r="AP14" s="149"/>
      <c r="AQ14" s="149"/>
      <c r="AR14" s="149"/>
      <c r="AS14" s="149"/>
      <c r="AT14" s="149"/>
      <c r="AU14" s="149"/>
      <c r="AV14" s="149"/>
      <c r="AW14" s="149"/>
      <c r="AX14" s="149"/>
      <c r="AY14" s="149"/>
      <c r="AZ14" s="149"/>
      <c r="BA14" s="149"/>
      <c r="BB14" s="149"/>
      <c r="BC14" s="149"/>
      <c r="BD14" s="149"/>
      <c r="BE14" s="149"/>
      <c r="BF14" s="149"/>
      <c r="BG14" s="149"/>
      <c r="BH14" s="149"/>
      <c r="BI14" s="149"/>
      <c r="BJ14" s="149"/>
      <c r="BK14" s="149"/>
      <c r="BL14" s="149"/>
      <c r="BM14" s="149"/>
      <c r="BN14" s="149">
        <v>165.8</v>
      </c>
      <c r="BO14" s="149">
        <v>378.2</v>
      </c>
      <c r="BP14" s="149">
        <v>517.4</v>
      </c>
      <c r="BQ14" s="149">
        <v>364.3</v>
      </c>
      <c r="BR14" s="149">
        <v>790.2</v>
      </c>
      <c r="BS14" s="149">
        <v>900</v>
      </c>
      <c r="BT14" s="149">
        <v>900</v>
      </c>
      <c r="BU14" s="149">
        <v>900</v>
      </c>
      <c r="BV14" s="149">
        <v>1152</v>
      </c>
      <c r="BW14" s="149">
        <v>1114.5999999999999</v>
      </c>
      <c r="BX14" s="149">
        <v>1001.3</v>
      </c>
      <c r="BY14" s="149">
        <v>915.3</v>
      </c>
      <c r="BZ14" s="149">
        <v>926.9</v>
      </c>
      <c r="CA14" s="149">
        <v>1070.7</v>
      </c>
      <c r="CB14" s="149">
        <v>913.6</v>
      </c>
      <c r="CC14" s="149">
        <v>834.2</v>
      </c>
      <c r="CD14" s="149">
        <v>668.6</v>
      </c>
      <c r="CE14" s="149">
        <v>781.6</v>
      </c>
      <c r="CF14" s="149">
        <v>841.7</v>
      </c>
      <c r="CG14" s="149">
        <v>791</v>
      </c>
      <c r="CH14" s="149">
        <v>445</v>
      </c>
      <c r="CI14" s="149">
        <v>387.2</v>
      </c>
      <c r="CJ14" s="149">
        <v>327.9</v>
      </c>
      <c r="CK14" s="149">
        <v>435</v>
      </c>
      <c r="CL14" s="149">
        <v>503.5</v>
      </c>
      <c r="CM14" s="149">
        <v>463.6</v>
      </c>
      <c r="CN14" s="149">
        <v>421</v>
      </c>
      <c r="CO14" s="149">
        <v>467.2</v>
      </c>
      <c r="CP14" s="149">
        <v>813.5</v>
      </c>
      <c r="CQ14" s="149">
        <v>818.5</v>
      </c>
      <c r="CR14" s="149">
        <v>796.3</v>
      </c>
      <c r="CS14" s="149">
        <v>850.5</v>
      </c>
      <c r="CT14" s="150"/>
      <c r="CU14" s="150"/>
      <c r="CV14" s="150"/>
      <c r="CW14" s="151"/>
      <c r="CX14" s="152">
        <f t="array" ref="CX14">SUMPRODUCT(B14:CW14*0.25)</f>
        <v>9847.65</v>
      </c>
    </row>
    <row r="15" spans="1:102" ht="24.95" customHeight="1" x14ac:dyDescent="0.2">
      <c r="A15" s="118" t="s">
        <v>34</v>
      </c>
      <c r="B15" s="148"/>
      <c r="C15" s="149"/>
      <c r="D15" s="149"/>
      <c r="E15" s="149"/>
      <c r="F15" s="149"/>
      <c r="G15" s="149"/>
      <c r="H15" s="149"/>
      <c r="I15" s="149"/>
      <c r="J15" s="149"/>
      <c r="K15" s="149"/>
      <c r="L15" s="149"/>
      <c r="M15" s="149"/>
      <c r="N15" s="149"/>
      <c r="O15" s="149"/>
      <c r="P15" s="149"/>
      <c r="Q15" s="149"/>
      <c r="R15" s="149"/>
      <c r="S15" s="149"/>
      <c r="T15" s="149"/>
      <c r="U15" s="149"/>
      <c r="V15" s="149"/>
      <c r="W15" s="149"/>
      <c r="X15" s="149"/>
      <c r="Y15" s="149"/>
      <c r="Z15" s="149"/>
      <c r="AA15" s="149"/>
      <c r="AB15" s="149"/>
      <c r="AC15" s="149"/>
      <c r="AD15" s="149"/>
      <c r="AE15" s="149"/>
      <c r="AF15" s="149"/>
      <c r="AG15" s="149"/>
      <c r="AH15" s="149"/>
      <c r="AI15" s="149"/>
      <c r="AJ15" s="149"/>
      <c r="AK15" s="149"/>
      <c r="AL15" s="149"/>
      <c r="AM15" s="149"/>
      <c r="AN15" s="149"/>
      <c r="AO15" s="149"/>
      <c r="AP15" s="149"/>
      <c r="AQ15" s="149"/>
      <c r="AR15" s="149"/>
      <c r="AS15" s="149"/>
      <c r="AT15" s="149"/>
      <c r="AU15" s="149"/>
      <c r="AV15" s="149"/>
      <c r="AW15" s="149"/>
      <c r="AX15" s="149"/>
      <c r="AY15" s="149"/>
      <c r="AZ15" s="149"/>
      <c r="BA15" s="149"/>
      <c r="BB15" s="149"/>
      <c r="BC15" s="149"/>
      <c r="BD15" s="149"/>
      <c r="BE15" s="149"/>
      <c r="BF15" s="149"/>
      <c r="BG15" s="149"/>
      <c r="BH15" s="149"/>
      <c r="BI15" s="149"/>
      <c r="BJ15" s="149"/>
      <c r="BK15" s="149"/>
      <c r="BL15" s="149"/>
      <c r="BM15" s="149"/>
      <c r="BN15" s="149"/>
      <c r="BO15" s="149"/>
      <c r="BP15" s="149"/>
      <c r="BQ15" s="149"/>
      <c r="BR15" s="149"/>
      <c r="BS15" s="149"/>
      <c r="BT15" s="149"/>
      <c r="BU15" s="149"/>
      <c r="BV15" s="149"/>
      <c r="BW15" s="149"/>
      <c r="BX15" s="149"/>
      <c r="BY15" s="149"/>
      <c r="BZ15" s="149"/>
      <c r="CA15" s="149"/>
      <c r="CB15" s="149"/>
      <c r="CC15" s="149"/>
      <c r="CD15" s="149"/>
      <c r="CE15" s="149"/>
      <c r="CF15" s="149"/>
      <c r="CG15" s="149"/>
      <c r="CH15" s="149"/>
      <c r="CI15" s="149"/>
      <c r="CJ15" s="149"/>
      <c r="CK15" s="149"/>
      <c r="CL15" s="149"/>
      <c r="CM15" s="149"/>
      <c r="CN15" s="149"/>
      <c r="CO15" s="149"/>
      <c r="CP15" s="149"/>
      <c r="CQ15" s="149"/>
      <c r="CR15" s="149"/>
      <c r="CS15" s="149"/>
      <c r="CT15" s="150"/>
      <c r="CU15" s="150"/>
      <c r="CV15" s="150"/>
      <c r="CW15" s="151"/>
      <c r="CX15" s="152">
        <f t="array" ref="CX15">SUMPRODUCT(B15:CW15*0.25)</f>
        <v>0</v>
      </c>
    </row>
    <row r="16" spans="1:102" ht="24.95" customHeight="1" thickBot="1" x14ac:dyDescent="0.25">
      <c r="A16" s="153" t="s">
        <v>35</v>
      </c>
      <c r="B16" s="154">
        <v>500</v>
      </c>
      <c r="C16" s="155">
        <v>500</v>
      </c>
      <c r="D16" s="155">
        <v>500</v>
      </c>
      <c r="E16" s="155">
        <v>500</v>
      </c>
      <c r="F16" s="155">
        <v>247.3</v>
      </c>
      <c r="G16" s="155">
        <v>247.3</v>
      </c>
      <c r="H16" s="155">
        <v>247.3</v>
      </c>
      <c r="I16" s="155">
        <v>247.3</v>
      </c>
      <c r="J16" s="155">
        <v>500</v>
      </c>
      <c r="K16" s="155">
        <v>500</v>
      </c>
      <c r="L16" s="155">
        <v>500</v>
      </c>
      <c r="M16" s="155">
        <v>500</v>
      </c>
      <c r="N16" s="155">
        <v>500</v>
      </c>
      <c r="O16" s="155">
        <v>500</v>
      </c>
      <c r="P16" s="155">
        <v>500</v>
      </c>
      <c r="Q16" s="155">
        <v>500</v>
      </c>
      <c r="R16" s="155">
        <v>500</v>
      </c>
      <c r="S16" s="155">
        <v>500</v>
      </c>
      <c r="T16" s="155">
        <v>500</v>
      </c>
      <c r="U16" s="155">
        <v>500</v>
      </c>
      <c r="V16" s="155">
        <v>500</v>
      </c>
      <c r="W16" s="155">
        <v>500</v>
      </c>
      <c r="X16" s="155">
        <v>500</v>
      </c>
      <c r="Y16" s="155">
        <v>500</v>
      </c>
      <c r="Z16" s="155">
        <v>500</v>
      </c>
      <c r="AA16" s="155">
        <v>500</v>
      </c>
      <c r="AB16" s="155">
        <v>500</v>
      </c>
      <c r="AC16" s="155">
        <v>500</v>
      </c>
      <c r="AD16" s="155">
        <v>500</v>
      </c>
      <c r="AE16" s="155">
        <v>500</v>
      </c>
      <c r="AF16" s="155">
        <v>500</v>
      </c>
      <c r="AG16" s="155">
        <v>500</v>
      </c>
      <c r="AH16" s="155"/>
      <c r="AI16" s="155"/>
      <c r="AJ16" s="155"/>
      <c r="AK16" s="155"/>
      <c r="AL16" s="155"/>
      <c r="AM16" s="155"/>
      <c r="AN16" s="155"/>
      <c r="AO16" s="155"/>
      <c r="AP16" s="155"/>
      <c r="AQ16" s="155"/>
      <c r="AR16" s="155"/>
      <c r="AS16" s="155"/>
      <c r="AT16" s="155"/>
      <c r="AU16" s="155"/>
      <c r="AV16" s="155"/>
      <c r="AW16" s="155"/>
      <c r="AX16" s="155"/>
      <c r="AY16" s="155"/>
      <c r="AZ16" s="155"/>
      <c r="BA16" s="155"/>
      <c r="BB16" s="155"/>
      <c r="BC16" s="155"/>
      <c r="BD16" s="155"/>
      <c r="BE16" s="155"/>
      <c r="BF16" s="155">
        <v>470.3</v>
      </c>
      <c r="BG16" s="155">
        <v>470.3</v>
      </c>
      <c r="BH16" s="155">
        <v>470.3</v>
      </c>
      <c r="BI16" s="155">
        <v>470.3</v>
      </c>
      <c r="BJ16" s="155">
        <v>500</v>
      </c>
      <c r="BK16" s="155">
        <v>500</v>
      </c>
      <c r="BL16" s="155">
        <v>500</v>
      </c>
      <c r="BM16" s="155">
        <v>500</v>
      </c>
      <c r="BN16" s="155">
        <v>500</v>
      </c>
      <c r="BO16" s="155">
        <v>500</v>
      </c>
      <c r="BP16" s="155">
        <v>500</v>
      </c>
      <c r="BQ16" s="155">
        <v>500</v>
      </c>
      <c r="BR16" s="155">
        <v>500</v>
      </c>
      <c r="BS16" s="155">
        <v>500</v>
      </c>
      <c r="BT16" s="155">
        <v>500</v>
      </c>
      <c r="BU16" s="155">
        <v>500</v>
      </c>
      <c r="BV16" s="155">
        <v>500</v>
      </c>
      <c r="BW16" s="155">
        <v>500</v>
      </c>
      <c r="BX16" s="155">
        <v>500</v>
      </c>
      <c r="BY16" s="155">
        <v>500</v>
      </c>
      <c r="BZ16" s="155">
        <v>500</v>
      </c>
      <c r="CA16" s="155">
        <v>500</v>
      </c>
      <c r="CB16" s="155">
        <v>500</v>
      </c>
      <c r="CC16" s="155">
        <v>500</v>
      </c>
      <c r="CD16" s="155">
        <v>500</v>
      </c>
      <c r="CE16" s="155">
        <v>500</v>
      </c>
      <c r="CF16" s="155">
        <v>500</v>
      </c>
      <c r="CG16" s="155">
        <v>500</v>
      </c>
      <c r="CH16" s="155">
        <v>500</v>
      </c>
      <c r="CI16" s="155">
        <v>500</v>
      </c>
      <c r="CJ16" s="155">
        <v>500</v>
      </c>
      <c r="CK16" s="155">
        <v>500</v>
      </c>
      <c r="CL16" s="155">
        <v>500</v>
      </c>
      <c r="CM16" s="155">
        <v>500</v>
      </c>
      <c r="CN16" s="155">
        <v>500</v>
      </c>
      <c r="CO16" s="155">
        <v>500</v>
      </c>
      <c r="CP16" s="155">
        <v>500</v>
      </c>
      <c r="CQ16" s="155">
        <v>500</v>
      </c>
      <c r="CR16" s="155">
        <v>500</v>
      </c>
      <c r="CS16" s="155">
        <v>500</v>
      </c>
      <c r="CT16" s="156"/>
      <c r="CU16" s="156"/>
      <c r="CV16" s="156"/>
      <c r="CW16" s="157"/>
      <c r="CX16" s="158">
        <f t="array" ref="CX16">SUMPRODUCT(B16:CW16*0.25)</f>
        <v>8717.5999999999985</v>
      </c>
    </row>
    <row r="17" spans="1:102" ht="30" customHeight="1" thickBot="1" x14ac:dyDescent="0.25">
      <c r="A17" s="105" t="s">
        <v>54</v>
      </c>
      <c r="B17" s="159">
        <f>SUM(B12:B16)</f>
        <v>1319.4</v>
      </c>
      <c r="C17" s="160">
        <f t="shared" ref="C17:BN17" si="0">SUM(C12:C16)</f>
        <v>1393.8</v>
      </c>
      <c r="D17" s="160">
        <f t="shared" si="0"/>
        <v>1549.6</v>
      </c>
      <c r="E17" s="160">
        <f t="shared" si="0"/>
        <v>1617.2</v>
      </c>
      <c r="F17" s="160">
        <f t="shared" si="0"/>
        <v>1372.2</v>
      </c>
      <c r="G17" s="160">
        <f t="shared" si="0"/>
        <v>1358.6</v>
      </c>
      <c r="H17" s="160">
        <f t="shared" si="0"/>
        <v>1317</v>
      </c>
      <c r="I17" s="160">
        <f t="shared" si="0"/>
        <v>1306.8999999999999</v>
      </c>
      <c r="J17" s="160">
        <f t="shared" si="0"/>
        <v>569.9</v>
      </c>
      <c r="K17" s="160">
        <f t="shared" si="0"/>
        <v>597.1</v>
      </c>
      <c r="L17" s="160">
        <f t="shared" si="0"/>
        <v>651</v>
      </c>
      <c r="M17" s="160">
        <f t="shared" si="0"/>
        <v>676.9</v>
      </c>
      <c r="N17" s="160">
        <f t="shared" si="0"/>
        <v>887.2</v>
      </c>
      <c r="O17" s="160">
        <f t="shared" si="0"/>
        <v>711.4</v>
      </c>
      <c r="P17" s="160">
        <f t="shared" si="0"/>
        <v>761.5</v>
      </c>
      <c r="Q17" s="160">
        <f t="shared" si="0"/>
        <v>737</v>
      </c>
      <c r="R17" s="160">
        <f t="shared" si="0"/>
        <v>981.6</v>
      </c>
      <c r="S17" s="160">
        <f t="shared" si="0"/>
        <v>1057.7</v>
      </c>
      <c r="T17" s="160">
        <f t="shared" si="0"/>
        <v>1258.0999999999999</v>
      </c>
      <c r="U17" s="160">
        <f t="shared" si="0"/>
        <v>1205.5</v>
      </c>
      <c r="V17" s="160">
        <f t="shared" si="0"/>
        <v>918.1</v>
      </c>
      <c r="W17" s="160">
        <f t="shared" si="0"/>
        <v>648.9</v>
      </c>
      <c r="X17" s="160">
        <f t="shared" si="0"/>
        <v>500</v>
      </c>
      <c r="Y17" s="160">
        <f t="shared" si="0"/>
        <v>594.20000000000005</v>
      </c>
      <c r="Z17" s="160">
        <f t="shared" si="0"/>
        <v>1200</v>
      </c>
      <c r="AA17" s="160">
        <f t="shared" si="0"/>
        <v>1200</v>
      </c>
      <c r="AB17" s="160">
        <f t="shared" si="0"/>
        <v>1173.0999999999999</v>
      </c>
      <c r="AC17" s="160">
        <f t="shared" si="0"/>
        <v>1181.8</v>
      </c>
      <c r="AD17" s="160">
        <f t="shared" si="0"/>
        <v>1013.1</v>
      </c>
      <c r="AE17" s="160">
        <f t="shared" si="0"/>
        <v>830.3</v>
      </c>
      <c r="AF17" s="160">
        <f t="shared" si="0"/>
        <v>517.9</v>
      </c>
      <c r="AG17" s="160">
        <f t="shared" si="0"/>
        <v>500</v>
      </c>
      <c r="AH17" s="160">
        <f t="shared" si="0"/>
        <v>116.2</v>
      </c>
      <c r="AI17" s="160">
        <f t="shared" si="0"/>
        <v>0</v>
      </c>
      <c r="AJ17" s="160">
        <f t="shared" si="0"/>
        <v>0</v>
      </c>
      <c r="AK17" s="160">
        <f t="shared" si="0"/>
        <v>0</v>
      </c>
      <c r="AL17" s="160">
        <f t="shared" si="0"/>
        <v>0</v>
      </c>
      <c r="AM17" s="160">
        <f t="shared" si="0"/>
        <v>0</v>
      </c>
      <c r="AN17" s="160">
        <f t="shared" si="0"/>
        <v>0</v>
      </c>
      <c r="AO17" s="160">
        <f t="shared" si="0"/>
        <v>0</v>
      </c>
      <c r="AP17" s="160">
        <f t="shared" si="0"/>
        <v>0</v>
      </c>
      <c r="AQ17" s="160">
        <f t="shared" si="0"/>
        <v>0</v>
      </c>
      <c r="AR17" s="160">
        <f t="shared" si="0"/>
        <v>0</v>
      </c>
      <c r="AS17" s="160">
        <f t="shared" si="0"/>
        <v>0</v>
      </c>
      <c r="AT17" s="160">
        <f t="shared" si="0"/>
        <v>0</v>
      </c>
      <c r="AU17" s="160">
        <f t="shared" si="0"/>
        <v>0</v>
      </c>
      <c r="AV17" s="160">
        <f t="shared" si="0"/>
        <v>0</v>
      </c>
      <c r="AW17" s="160">
        <f t="shared" si="0"/>
        <v>0</v>
      </c>
      <c r="AX17" s="160">
        <f t="shared" si="0"/>
        <v>0</v>
      </c>
      <c r="AY17" s="160">
        <f t="shared" si="0"/>
        <v>0</v>
      </c>
      <c r="AZ17" s="160">
        <f t="shared" si="0"/>
        <v>0</v>
      </c>
      <c r="BA17" s="160">
        <f t="shared" si="0"/>
        <v>0</v>
      </c>
      <c r="BB17" s="160">
        <f t="shared" si="0"/>
        <v>0</v>
      </c>
      <c r="BC17" s="160">
        <f t="shared" si="0"/>
        <v>0</v>
      </c>
      <c r="BD17" s="160">
        <f t="shared" si="0"/>
        <v>0</v>
      </c>
      <c r="BE17" s="160">
        <f t="shared" si="0"/>
        <v>0</v>
      </c>
      <c r="BF17" s="160">
        <f t="shared" si="0"/>
        <v>470.3</v>
      </c>
      <c r="BG17" s="160">
        <f t="shared" si="0"/>
        <v>470.3</v>
      </c>
      <c r="BH17" s="160">
        <f t="shared" si="0"/>
        <v>470.3</v>
      </c>
      <c r="BI17" s="160">
        <f t="shared" si="0"/>
        <v>470.3</v>
      </c>
      <c r="BJ17" s="160">
        <f t="shared" si="0"/>
        <v>500</v>
      </c>
      <c r="BK17" s="160">
        <f t="shared" si="0"/>
        <v>500</v>
      </c>
      <c r="BL17" s="160">
        <f t="shared" si="0"/>
        <v>500</v>
      </c>
      <c r="BM17" s="160">
        <f t="shared" si="0"/>
        <v>500</v>
      </c>
      <c r="BN17" s="160">
        <f t="shared" si="0"/>
        <v>665.8</v>
      </c>
      <c r="BO17" s="160">
        <f t="shared" ref="BO17:CW17" si="1">SUM(BO12:BO16)</f>
        <v>878.2</v>
      </c>
      <c r="BP17" s="160">
        <f t="shared" si="1"/>
        <v>1017.4</v>
      </c>
      <c r="BQ17" s="160">
        <f t="shared" si="1"/>
        <v>864.3</v>
      </c>
      <c r="BR17" s="160">
        <f t="shared" si="1"/>
        <v>1290.2</v>
      </c>
      <c r="BS17" s="160">
        <f t="shared" si="1"/>
        <v>1400</v>
      </c>
      <c r="BT17" s="160">
        <f t="shared" si="1"/>
        <v>1400</v>
      </c>
      <c r="BU17" s="160">
        <f t="shared" si="1"/>
        <v>1400</v>
      </c>
      <c r="BV17" s="160">
        <f t="shared" si="1"/>
        <v>1652</v>
      </c>
      <c r="BW17" s="160">
        <f t="shared" si="1"/>
        <v>1614.6</v>
      </c>
      <c r="BX17" s="160">
        <f t="shared" si="1"/>
        <v>1501.3</v>
      </c>
      <c r="BY17" s="160">
        <f t="shared" si="1"/>
        <v>1415.3</v>
      </c>
      <c r="BZ17" s="160">
        <f t="shared" si="1"/>
        <v>1426.9</v>
      </c>
      <c r="CA17" s="160">
        <f t="shared" si="1"/>
        <v>1570.7</v>
      </c>
      <c r="CB17" s="160">
        <f t="shared" si="1"/>
        <v>1413.6</v>
      </c>
      <c r="CC17" s="160">
        <f t="shared" si="1"/>
        <v>1334.2</v>
      </c>
      <c r="CD17" s="160">
        <f t="shared" si="1"/>
        <v>1168.5999999999999</v>
      </c>
      <c r="CE17" s="160">
        <f t="shared" si="1"/>
        <v>1281.5999999999999</v>
      </c>
      <c r="CF17" s="160">
        <f t="shared" si="1"/>
        <v>1341.7</v>
      </c>
      <c r="CG17" s="160">
        <f t="shared" si="1"/>
        <v>1291</v>
      </c>
      <c r="CH17" s="160">
        <f t="shared" si="1"/>
        <v>945</v>
      </c>
      <c r="CI17" s="160">
        <f t="shared" si="1"/>
        <v>887.2</v>
      </c>
      <c r="CJ17" s="160">
        <f t="shared" si="1"/>
        <v>827.9</v>
      </c>
      <c r="CK17" s="160">
        <f t="shared" si="1"/>
        <v>935</v>
      </c>
      <c r="CL17" s="160">
        <f t="shared" si="1"/>
        <v>1003.5</v>
      </c>
      <c r="CM17" s="160">
        <f t="shared" si="1"/>
        <v>963.6</v>
      </c>
      <c r="CN17" s="160">
        <f t="shared" si="1"/>
        <v>921</v>
      </c>
      <c r="CO17" s="160">
        <f t="shared" si="1"/>
        <v>967.2</v>
      </c>
      <c r="CP17" s="160">
        <f t="shared" si="1"/>
        <v>1313.5</v>
      </c>
      <c r="CQ17" s="160">
        <f t="shared" si="1"/>
        <v>1318.5</v>
      </c>
      <c r="CR17" s="160">
        <f t="shared" si="1"/>
        <v>1296.3</v>
      </c>
      <c r="CS17" s="160">
        <f t="shared" si="1"/>
        <v>1350.5</v>
      </c>
      <c r="CT17" s="161">
        <f t="shared" si="1"/>
        <v>0</v>
      </c>
      <c r="CU17" s="161">
        <f t="shared" si="1"/>
        <v>0</v>
      </c>
      <c r="CV17" s="161">
        <f t="shared" si="1"/>
        <v>0</v>
      </c>
      <c r="CW17" s="162">
        <f t="shared" si="1"/>
        <v>0</v>
      </c>
      <c r="CX17" s="110">
        <f>SUM(CX12:CX16)</f>
        <v>18565.25</v>
      </c>
    </row>
    <row r="18" spans="1:102" ht="18" customHeight="1" thickBot="1" x14ac:dyDescent="0.25">
      <c r="A18" s="123"/>
      <c r="B18" s="125"/>
      <c r="C18" s="125"/>
      <c r="D18" s="125"/>
      <c r="E18" s="125"/>
      <c r="F18" s="125"/>
      <c r="G18" s="125"/>
      <c r="H18" s="125"/>
      <c r="I18" s="125"/>
      <c r="J18" s="125"/>
      <c r="K18" s="125"/>
      <c r="L18" s="125"/>
      <c r="M18" s="125"/>
      <c r="N18" s="125"/>
      <c r="O18" s="125"/>
      <c r="P18" s="125"/>
      <c r="Q18" s="125"/>
      <c r="R18" s="125"/>
      <c r="S18" s="125"/>
      <c r="T18" s="125"/>
      <c r="U18" s="125"/>
      <c r="V18" s="125"/>
      <c r="W18" s="125"/>
      <c r="X18" s="125"/>
      <c r="Y18" s="125"/>
      <c r="Z18" s="125"/>
      <c r="AA18" s="125"/>
      <c r="AB18" s="125"/>
      <c r="AC18" s="125"/>
      <c r="AD18" s="125"/>
      <c r="AE18" s="125"/>
      <c r="AF18" s="125"/>
      <c r="AG18" s="125"/>
      <c r="AH18" s="125"/>
      <c r="AI18" s="125"/>
      <c r="AJ18" s="125"/>
      <c r="AK18" s="125"/>
      <c r="AL18" s="125"/>
      <c r="AM18" s="125"/>
      <c r="AN18" s="125"/>
      <c r="AO18" s="125"/>
      <c r="AP18" s="125"/>
      <c r="AQ18" s="125"/>
      <c r="AR18" s="125"/>
      <c r="AS18" s="125"/>
      <c r="AT18" s="125"/>
      <c r="AU18" s="125"/>
      <c r="AV18" s="125"/>
      <c r="AW18" s="125"/>
      <c r="AX18" s="125"/>
      <c r="AY18" s="125"/>
      <c r="AZ18" s="125"/>
      <c r="BA18" s="125"/>
      <c r="BB18" s="125"/>
      <c r="BC18" s="125"/>
      <c r="BD18" s="125"/>
      <c r="BE18" s="125"/>
      <c r="BF18" s="125"/>
      <c r="BG18" s="125"/>
      <c r="BH18" s="125"/>
      <c r="BI18" s="125"/>
      <c r="BJ18" s="125"/>
      <c r="BK18" s="125"/>
      <c r="BL18" s="125"/>
      <c r="BM18" s="125"/>
      <c r="BN18" s="125"/>
      <c r="BO18" s="125"/>
      <c r="BP18" s="125"/>
      <c r="BQ18" s="125"/>
      <c r="BR18" s="125"/>
      <c r="BS18" s="125"/>
      <c r="BT18" s="125"/>
      <c r="BU18" s="125"/>
      <c r="BV18" s="125"/>
      <c r="BW18" s="125"/>
      <c r="BX18" s="125"/>
      <c r="BY18" s="125"/>
      <c r="BZ18" s="125"/>
      <c r="CA18" s="125"/>
      <c r="CB18" s="125"/>
      <c r="CC18" s="125"/>
      <c r="CD18" s="125"/>
      <c r="CE18" s="125"/>
      <c r="CF18" s="125"/>
      <c r="CG18" s="125"/>
      <c r="CH18" s="125"/>
      <c r="CI18" s="125"/>
      <c r="CJ18" s="125"/>
      <c r="CK18" s="125"/>
      <c r="CL18" s="125"/>
      <c r="CM18" s="125"/>
      <c r="CN18" s="125"/>
      <c r="CO18" s="125"/>
      <c r="CP18" s="125"/>
      <c r="CQ18" s="125"/>
      <c r="CR18" s="125"/>
      <c r="CS18" s="125"/>
      <c r="CT18" s="125"/>
      <c r="CU18" s="125"/>
      <c r="CV18" s="125"/>
      <c r="CW18" s="125"/>
      <c r="CX18" s="125"/>
    </row>
    <row r="19" spans="1:102" ht="30" customHeight="1" thickBot="1" x14ac:dyDescent="0.25">
      <c r="A19" s="85" t="s">
        <v>50</v>
      </c>
      <c r="B19" s="111">
        <v>1</v>
      </c>
      <c r="C19" s="112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2"/>
      <c r="R19" s="112"/>
      <c r="S19" s="112"/>
      <c r="T19" s="112"/>
      <c r="U19" s="112"/>
      <c r="V19" s="112"/>
      <c r="W19" s="112"/>
      <c r="X19" s="112"/>
      <c r="Y19" s="112"/>
      <c r="Z19" s="112"/>
      <c r="AA19" s="112"/>
      <c r="AB19" s="112"/>
      <c r="AC19" s="112"/>
      <c r="AD19" s="112"/>
      <c r="AE19" s="112"/>
      <c r="AF19" s="112"/>
      <c r="AG19" s="112"/>
      <c r="AH19" s="112"/>
      <c r="AI19" s="112"/>
      <c r="AJ19" s="112"/>
      <c r="AK19" s="112"/>
      <c r="AL19" s="112"/>
      <c r="AM19" s="112"/>
      <c r="AN19" s="112"/>
      <c r="AO19" s="112"/>
      <c r="AP19" s="112"/>
      <c r="AQ19" s="112"/>
      <c r="AR19" s="112"/>
      <c r="AS19" s="112"/>
      <c r="AT19" s="112"/>
      <c r="AU19" s="112"/>
      <c r="AV19" s="112"/>
      <c r="AW19" s="112"/>
      <c r="AX19" s="112"/>
      <c r="AY19" s="112"/>
      <c r="AZ19" s="112"/>
      <c r="BA19" s="112"/>
      <c r="BB19" s="112"/>
      <c r="BC19" s="112"/>
      <c r="BD19" s="112"/>
      <c r="BE19" s="112"/>
      <c r="BF19" s="112"/>
      <c r="BG19" s="112"/>
      <c r="BH19" s="112"/>
      <c r="BI19" s="112"/>
      <c r="BJ19" s="112"/>
      <c r="BK19" s="112"/>
      <c r="BL19" s="112"/>
      <c r="BM19" s="112"/>
      <c r="BN19" s="112"/>
      <c r="BO19" s="112"/>
      <c r="BP19" s="112"/>
      <c r="BQ19" s="112"/>
      <c r="BR19" s="112"/>
      <c r="BS19" s="112"/>
      <c r="BT19" s="112"/>
      <c r="BU19" s="112"/>
      <c r="BV19" s="112"/>
      <c r="BW19" s="112"/>
      <c r="BX19" s="112"/>
      <c r="BY19" s="112"/>
      <c r="BZ19" s="112"/>
      <c r="CA19" s="112"/>
      <c r="CB19" s="112"/>
      <c r="CC19" s="112"/>
      <c r="CD19" s="112"/>
      <c r="CE19" s="112"/>
      <c r="CF19" s="112"/>
      <c r="CG19" s="112"/>
      <c r="CH19" s="112"/>
      <c r="CI19" s="112"/>
      <c r="CJ19" s="112"/>
      <c r="CK19" s="112"/>
      <c r="CL19" s="112"/>
      <c r="CM19" s="112"/>
      <c r="CN19" s="112"/>
      <c r="CO19" s="112"/>
      <c r="CP19" s="112"/>
      <c r="CQ19" s="112"/>
      <c r="CR19" s="112"/>
      <c r="CS19" s="112"/>
      <c r="CT19" s="112"/>
      <c r="CU19" s="112"/>
      <c r="CV19" s="112"/>
      <c r="CW19" s="112"/>
      <c r="CX19" s="113"/>
    </row>
    <row r="20" spans="1:102" ht="24.95" customHeight="1" x14ac:dyDescent="0.2">
      <c r="A20" s="86" t="s">
        <v>44</v>
      </c>
      <c r="B20" s="143"/>
      <c r="C20" s="144"/>
      <c r="D20" s="144"/>
      <c r="E20" s="144"/>
      <c r="F20" s="144"/>
      <c r="G20" s="144"/>
      <c r="H20" s="144"/>
      <c r="I20" s="144"/>
      <c r="J20" s="144"/>
      <c r="K20" s="144"/>
      <c r="L20" s="144"/>
      <c r="M20" s="144"/>
      <c r="N20" s="144"/>
      <c r="O20" s="144"/>
      <c r="P20" s="144"/>
      <c r="Q20" s="144"/>
      <c r="R20" s="144"/>
      <c r="S20" s="144"/>
      <c r="T20" s="144"/>
      <c r="U20" s="144"/>
      <c r="V20" s="144"/>
      <c r="W20" s="144"/>
      <c r="X20" s="144"/>
      <c r="Y20" s="144"/>
      <c r="Z20" s="144"/>
      <c r="AA20" s="144"/>
      <c r="AB20" s="144"/>
      <c r="AC20" s="144"/>
      <c r="AD20" s="144"/>
      <c r="AE20" s="144"/>
      <c r="AF20" s="144"/>
      <c r="AG20" s="144"/>
      <c r="AH20" s="144"/>
      <c r="AI20" s="144"/>
      <c r="AJ20" s="144"/>
      <c r="AK20" s="144"/>
      <c r="AL20" s="144"/>
      <c r="AM20" s="144"/>
      <c r="AN20" s="144"/>
      <c r="AO20" s="144"/>
      <c r="AP20" s="144"/>
      <c r="AQ20" s="144"/>
      <c r="AR20" s="144"/>
      <c r="AS20" s="144"/>
      <c r="AT20" s="144"/>
      <c r="AU20" s="144"/>
      <c r="AV20" s="144"/>
      <c r="AW20" s="144"/>
      <c r="AX20" s="144"/>
      <c r="AY20" s="144"/>
      <c r="AZ20" s="144"/>
      <c r="BA20" s="144"/>
      <c r="BB20" s="144"/>
      <c r="BC20" s="144"/>
      <c r="BD20" s="144"/>
      <c r="BE20" s="144"/>
      <c r="BF20" s="144"/>
      <c r="BG20" s="144"/>
      <c r="BH20" s="144"/>
      <c r="BI20" s="144"/>
      <c r="BJ20" s="144"/>
      <c r="BK20" s="144"/>
      <c r="BL20" s="144"/>
      <c r="BM20" s="144"/>
      <c r="BN20" s="144"/>
      <c r="BO20" s="144"/>
      <c r="BP20" s="144"/>
      <c r="BQ20" s="144"/>
      <c r="BR20" s="144"/>
      <c r="BS20" s="144"/>
      <c r="BT20" s="144"/>
      <c r="BU20" s="144"/>
      <c r="BV20" s="144"/>
      <c r="BW20" s="144"/>
      <c r="BX20" s="144"/>
      <c r="BY20" s="144"/>
      <c r="BZ20" s="144"/>
      <c r="CA20" s="144"/>
      <c r="CB20" s="144"/>
      <c r="CC20" s="144"/>
      <c r="CD20" s="144"/>
      <c r="CE20" s="144"/>
      <c r="CF20" s="144"/>
      <c r="CG20" s="144"/>
      <c r="CH20" s="144"/>
      <c r="CI20" s="144"/>
      <c r="CJ20" s="144"/>
      <c r="CK20" s="144"/>
      <c r="CL20" s="144"/>
      <c r="CM20" s="144"/>
      <c r="CN20" s="144"/>
      <c r="CO20" s="144"/>
      <c r="CP20" s="144"/>
      <c r="CQ20" s="144"/>
      <c r="CR20" s="144"/>
      <c r="CS20" s="144"/>
      <c r="CT20" s="145"/>
      <c r="CU20" s="145"/>
      <c r="CV20" s="145"/>
      <c r="CW20" s="146"/>
      <c r="CX20" s="147">
        <f t="array" ref="CX20">SUMPRODUCT(B20:CW20*0.25)</f>
        <v>0</v>
      </c>
    </row>
    <row r="21" spans="1:102" ht="24.95" customHeight="1" x14ac:dyDescent="0.2">
      <c r="A21" s="118" t="s">
        <v>45</v>
      </c>
      <c r="B21" s="148"/>
      <c r="C21" s="149"/>
      <c r="D21" s="149"/>
      <c r="E21" s="149"/>
      <c r="F21" s="149"/>
      <c r="G21" s="149"/>
      <c r="H21" s="149"/>
      <c r="I21" s="149"/>
      <c r="J21" s="149"/>
      <c r="K21" s="149"/>
      <c r="L21" s="149"/>
      <c r="M21" s="149"/>
      <c r="N21" s="149"/>
      <c r="O21" s="149"/>
      <c r="P21" s="149"/>
      <c r="Q21" s="149"/>
      <c r="R21" s="149"/>
      <c r="S21" s="149"/>
      <c r="T21" s="149"/>
      <c r="U21" s="149"/>
      <c r="V21" s="149"/>
      <c r="W21" s="149"/>
      <c r="X21" s="149"/>
      <c r="Y21" s="149"/>
      <c r="Z21" s="149"/>
      <c r="AA21" s="149"/>
      <c r="AB21" s="149"/>
      <c r="AC21" s="149"/>
      <c r="AD21" s="149"/>
      <c r="AE21" s="149"/>
      <c r="AF21" s="149"/>
      <c r="AG21" s="149"/>
      <c r="AH21" s="149"/>
      <c r="AI21" s="149"/>
      <c r="AJ21" s="149"/>
      <c r="AK21" s="149"/>
      <c r="AL21" s="149"/>
      <c r="AM21" s="149"/>
      <c r="AN21" s="149"/>
      <c r="AO21" s="149"/>
      <c r="AP21" s="149"/>
      <c r="AQ21" s="149"/>
      <c r="AR21" s="149"/>
      <c r="AS21" s="149"/>
      <c r="AT21" s="149"/>
      <c r="AU21" s="149"/>
      <c r="AV21" s="149"/>
      <c r="AW21" s="149"/>
      <c r="AX21" s="149"/>
      <c r="AY21" s="149"/>
      <c r="AZ21" s="149"/>
      <c r="BA21" s="149"/>
      <c r="BB21" s="149"/>
      <c r="BC21" s="149"/>
      <c r="BD21" s="149"/>
      <c r="BE21" s="149"/>
      <c r="BF21" s="149"/>
      <c r="BG21" s="149"/>
      <c r="BH21" s="149"/>
      <c r="BI21" s="149"/>
      <c r="BJ21" s="149"/>
      <c r="BK21" s="149"/>
      <c r="BL21" s="149"/>
      <c r="BM21" s="149"/>
      <c r="BN21" s="149"/>
      <c r="BO21" s="149"/>
      <c r="BP21" s="149"/>
      <c r="BQ21" s="149"/>
      <c r="BR21" s="149"/>
      <c r="BS21" s="149"/>
      <c r="BT21" s="149"/>
      <c r="BU21" s="149"/>
      <c r="BV21" s="149"/>
      <c r="BW21" s="149"/>
      <c r="BX21" s="149"/>
      <c r="BY21" s="149"/>
      <c r="BZ21" s="149"/>
      <c r="CA21" s="149"/>
      <c r="CB21" s="149"/>
      <c r="CC21" s="149"/>
      <c r="CD21" s="149"/>
      <c r="CE21" s="149"/>
      <c r="CF21" s="149"/>
      <c r="CG21" s="149"/>
      <c r="CH21" s="149"/>
      <c r="CI21" s="149"/>
      <c r="CJ21" s="149"/>
      <c r="CK21" s="149"/>
      <c r="CL21" s="149"/>
      <c r="CM21" s="149"/>
      <c r="CN21" s="149"/>
      <c r="CO21" s="149"/>
      <c r="CP21" s="149"/>
      <c r="CQ21" s="149"/>
      <c r="CR21" s="149"/>
      <c r="CS21" s="149"/>
      <c r="CT21" s="150"/>
      <c r="CU21" s="150"/>
      <c r="CV21" s="150"/>
      <c r="CW21" s="151"/>
      <c r="CX21" s="152">
        <f t="array" ref="CX21">SUMPRODUCT(B21:CW21*0.25)</f>
        <v>0</v>
      </c>
    </row>
    <row r="22" spans="1:102" ht="24.95" customHeight="1" x14ac:dyDescent="0.2">
      <c r="A22" s="118" t="s">
        <v>46</v>
      </c>
      <c r="B22" s="148"/>
      <c r="C22" s="149"/>
      <c r="D22" s="149"/>
      <c r="E22" s="149"/>
      <c r="F22" s="149"/>
      <c r="G22" s="149"/>
      <c r="H22" s="149"/>
      <c r="I22" s="149"/>
      <c r="J22" s="149"/>
      <c r="K22" s="149"/>
      <c r="L22" s="149"/>
      <c r="M22" s="149"/>
      <c r="N22" s="149"/>
      <c r="O22" s="149"/>
      <c r="P22" s="149"/>
      <c r="Q22" s="149"/>
      <c r="R22" s="149"/>
      <c r="S22" s="149"/>
      <c r="T22" s="149"/>
      <c r="U22" s="149"/>
      <c r="V22" s="149"/>
      <c r="W22" s="149"/>
      <c r="X22" s="149">
        <v>78.3</v>
      </c>
      <c r="Y22" s="149"/>
      <c r="Z22" s="149"/>
      <c r="AA22" s="149"/>
      <c r="AB22" s="149"/>
      <c r="AC22" s="149"/>
      <c r="AD22" s="149"/>
      <c r="AE22" s="149"/>
      <c r="AF22" s="149"/>
      <c r="AG22" s="149">
        <v>229.4</v>
      </c>
      <c r="AH22" s="149"/>
      <c r="AI22" s="149">
        <v>2</v>
      </c>
      <c r="AJ22" s="149">
        <v>327.2</v>
      </c>
      <c r="AK22" s="149">
        <v>150.19999999999999</v>
      </c>
      <c r="AL22" s="149">
        <v>413.5</v>
      </c>
      <c r="AM22" s="149">
        <v>159.19999999999999</v>
      </c>
      <c r="AN22" s="149">
        <v>198</v>
      </c>
      <c r="AO22" s="149">
        <v>50.7</v>
      </c>
      <c r="AP22" s="149">
        <v>143.80000000000001</v>
      </c>
      <c r="AQ22" s="149">
        <v>250.8</v>
      </c>
      <c r="AR22" s="149">
        <v>258.2</v>
      </c>
      <c r="AS22" s="149">
        <v>436.3</v>
      </c>
      <c r="AT22" s="149">
        <v>414.5</v>
      </c>
      <c r="AU22" s="149">
        <v>502.9</v>
      </c>
      <c r="AV22" s="149">
        <v>550</v>
      </c>
      <c r="AW22" s="149">
        <v>550</v>
      </c>
      <c r="AX22" s="149">
        <v>550</v>
      </c>
      <c r="AY22" s="149">
        <v>550</v>
      </c>
      <c r="AZ22" s="149">
        <v>520.79999999999995</v>
      </c>
      <c r="BA22" s="149">
        <v>416.1</v>
      </c>
      <c r="BB22" s="149">
        <v>550</v>
      </c>
      <c r="BC22" s="149">
        <v>550</v>
      </c>
      <c r="BD22" s="149">
        <v>550</v>
      </c>
      <c r="BE22" s="149">
        <v>442.4</v>
      </c>
      <c r="BF22" s="149">
        <v>550</v>
      </c>
      <c r="BG22" s="149">
        <v>550</v>
      </c>
      <c r="BH22" s="149">
        <v>550</v>
      </c>
      <c r="BI22" s="149">
        <v>352.9</v>
      </c>
      <c r="BJ22" s="149">
        <v>537.1</v>
      </c>
      <c r="BK22" s="149">
        <v>383.2</v>
      </c>
      <c r="BL22" s="149">
        <v>435</v>
      </c>
      <c r="BM22" s="149">
        <v>166.4</v>
      </c>
      <c r="BN22" s="149"/>
      <c r="BO22" s="149"/>
      <c r="BP22" s="149"/>
      <c r="BQ22" s="149"/>
      <c r="BR22" s="149"/>
      <c r="BS22" s="149"/>
      <c r="BT22" s="149"/>
      <c r="BU22" s="149"/>
      <c r="BV22" s="149"/>
      <c r="BW22" s="149"/>
      <c r="BX22" s="149"/>
      <c r="BY22" s="149"/>
      <c r="BZ22" s="149"/>
      <c r="CA22" s="149"/>
      <c r="CB22" s="149"/>
      <c r="CC22" s="149"/>
      <c r="CD22" s="149"/>
      <c r="CE22" s="149"/>
      <c r="CF22" s="149"/>
      <c r="CG22" s="149"/>
      <c r="CH22" s="149"/>
      <c r="CI22" s="149"/>
      <c r="CJ22" s="149"/>
      <c r="CK22" s="149"/>
      <c r="CL22" s="149"/>
      <c r="CM22" s="149"/>
      <c r="CN22" s="149"/>
      <c r="CO22" s="149"/>
      <c r="CP22" s="149"/>
      <c r="CQ22" s="149"/>
      <c r="CR22" s="149"/>
      <c r="CS22" s="149"/>
      <c r="CT22" s="150"/>
      <c r="CU22" s="150"/>
      <c r="CV22" s="150"/>
      <c r="CW22" s="151"/>
      <c r="CX22" s="152">
        <f t="array" ref="CX22">SUMPRODUCT(B22:CW22*0.25)</f>
        <v>3092.2250000000004</v>
      </c>
    </row>
    <row r="23" spans="1:102" ht="24.95" customHeight="1" x14ac:dyDescent="0.2">
      <c r="A23" s="118" t="s">
        <v>47</v>
      </c>
      <c r="B23" s="148"/>
      <c r="C23" s="149"/>
      <c r="D23" s="149"/>
      <c r="E23" s="149"/>
      <c r="F23" s="149"/>
      <c r="G23" s="149"/>
      <c r="H23" s="149"/>
      <c r="I23" s="149"/>
      <c r="J23" s="149"/>
      <c r="K23" s="149"/>
      <c r="L23" s="149"/>
      <c r="M23" s="149"/>
      <c r="N23" s="149"/>
      <c r="O23" s="149"/>
      <c r="P23" s="149"/>
      <c r="Q23" s="149"/>
      <c r="R23" s="149"/>
      <c r="S23" s="149"/>
      <c r="T23" s="149"/>
      <c r="U23" s="149"/>
      <c r="V23" s="149"/>
      <c r="W23" s="149"/>
      <c r="X23" s="149"/>
      <c r="Y23" s="149"/>
      <c r="Z23" s="149"/>
      <c r="AA23" s="149"/>
      <c r="AB23" s="149"/>
      <c r="AC23" s="149"/>
      <c r="AD23" s="149"/>
      <c r="AE23" s="149"/>
      <c r="AF23" s="149"/>
      <c r="AG23" s="149"/>
      <c r="AH23" s="149"/>
      <c r="AI23" s="149"/>
      <c r="AJ23" s="149"/>
      <c r="AK23" s="149"/>
      <c r="AL23" s="149"/>
      <c r="AM23" s="149"/>
      <c r="AN23" s="149"/>
      <c r="AO23" s="149"/>
      <c r="AP23" s="149"/>
      <c r="AQ23" s="149"/>
      <c r="AR23" s="149"/>
      <c r="AS23" s="149"/>
      <c r="AT23" s="149"/>
      <c r="AU23" s="149"/>
      <c r="AV23" s="149"/>
      <c r="AW23" s="149"/>
      <c r="AX23" s="149"/>
      <c r="AY23" s="149"/>
      <c r="AZ23" s="149"/>
      <c r="BA23" s="149"/>
      <c r="BB23" s="149"/>
      <c r="BC23" s="149"/>
      <c r="BD23" s="149"/>
      <c r="BE23" s="149"/>
      <c r="BF23" s="149"/>
      <c r="BG23" s="149"/>
      <c r="BH23" s="149"/>
      <c r="BI23" s="149"/>
      <c r="BJ23" s="149"/>
      <c r="BK23" s="149"/>
      <c r="BL23" s="149"/>
      <c r="BM23" s="149"/>
      <c r="BN23" s="149"/>
      <c r="BO23" s="149"/>
      <c r="BP23" s="149"/>
      <c r="BQ23" s="149"/>
      <c r="BR23" s="149"/>
      <c r="BS23" s="149"/>
      <c r="BT23" s="149"/>
      <c r="BU23" s="149"/>
      <c r="BV23" s="149"/>
      <c r="BW23" s="149"/>
      <c r="BX23" s="149"/>
      <c r="BY23" s="149"/>
      <c r="BZ23" s="149"/>
      <c r="CA23" s="149"/>
      <c r="CB23" s="149"/>
      <c r="CC23" s="149"/>
      <c r="CD23" s="149"/>
      <c r="CE23" s="149"/>
      <c r="CF23" s="149"/>
      <c r="CG23" s="149"/>
      <c r="CH23" s="149"/>
      <c r="CI23" s="149"/>
      <c r="CJ23" s="149"/>
      <c r="CK23" s="149"/>
      <c r="CL23" s="149"/>
      <c r="CM23" s="149"/>
      <c r="CN23" s="149"/>
      <c r="CO23" s="149"/>
      <c r="CP23" s="149"/>
      <c r="CQ23" s="149"/>
      <c r="CR23" s="149"/>
      <c r="CS23" s="149"/>
      <c r="CT23" s="150"/>
      <c r="CU23" s="150"/>
      <c r="CV23" s="150"/>
      <c r="CW23" s="151"/>
      <c r="CX23" s="152">
        <f t="array" ref="CX23">SUMPRODUCT(B23:CW23*0.25)</f>
        <v>0</v>
      </c>
    </row>
    <row r="24" spans="1:102" ht="24.95" customHeight="1" thickBot="1" x14ac:dyDescent="0.25">
      <c r="A24" s="153" t="s">
        <v>48</v>
      </c>
      <c r="B24" s="154"/>
      <c r="C24" s="155"/>
      <c r="D24" s="155"/>
      <c r="E24" s="155"/>
      <c r="F24" s="155"/>
      <c r="G24" s="155"/>
      <c r="H24" s="155"/>
      <c r="I24" s="155"/>
      <c r="J24" s="155"/>
      <c r="K24" s="155"/>
      <c r="L24" s="155"/>
      <c r="M24" s="155"/>
      <c r="N24" s="155"/>
      <c r="O24" s="155"/>
      <c r="P24" s="155"/>
      <c r="Q24" s="155"/>
      <c r="R24" s="155"/>
      <c r="S24" s="155"/>
      <c r="T24" s="155"/>
      <c r="U24" s="155"/>
      <c r="V24" s="155"/>
      <c r="W24" s="155"/>
      <c r="X24" s="155"/>
      <c r="Y24" s="155"/>
      <c r="Z24" s="155"/>
      <c r="AA24" s="155"/>
      <c r="AB24" s="155"/>
      <c r="AC24" s="155"/>
      <c r="AD24" s="155"/>
      <c r="AE24" s="155"/>
      <c r="AF24" s="155"/>
      <c r="AG24" s="155"/>
      <c r="AH24" s="155">
        <v>126.2</v>
      </c>
      <c r="AI24" s="155">
        <v>126.2</v>
      </c>
      <c r="AJ24" s="155">
        <v>126.2</v>
      </c>
      <c r="AK24" s="155">
        <v>126.2</v>
      </c>
      <c r="AL24" s="155">
        <v>500</v>
      </c>
      <c r="AM24" s="155">
        <v>500</v>
      </c>
      <c r="AN24" s="155">
        <v>500</v>
      </c>
      <c r="AO24" s="155">
        <v>500</v>
      </c>
      <c r="AP24" s="155">
        <v>500</v>
      </c>
      <c r="AQ24" s="155">
        <v>500</v>
      </c>
      <c r="AR24" s="155">
        <v>500</v>
      </c>
      <c r="AS24" s="155">
        <v>500</v>
      </c>
      <c r="AT24" s="155">
        <v>500</v>
      </c>
      <c r="AU24" s="155">
        <v>500</v>
      </c>
      <c r="AV24" s="155">
        <v>500</v>
      </c>
      <c r="AW24" s="155">
        <v>500</v>
      </c>
      <c r="AX24" s="155">
        <v>482.3</v>
      </c>
      <c r="AY24" s="155">
        <v>482.3</v>
      </c>
      <c r="AZ24" s="155">
        <v>482.3</v>
      </c>
      <c r="BA24" s="155">
        <v>482.3</v>
      </c>
      <c r="BB24" s="155">
        <v>48.6</v>
      </c>
      <c r="BC24" s="155">
        <v>48.6</v>
      </c>
      <c r="BD24" s="155">
        <v>48.6</v>
      </c>
      <c r="BE24" s="155">
        <v>48.6</v>
      </c>
      <c r="BF24" s="155"/>
      <c r="BG24" s="155"/>
      <c r="BH24" s="155"/>
      <c r="BI24" s="155"/>
      <c r="BJ24" s="155"/>
      <c r="BK24" s="155"/>
      <c r="BL24" s="155"/>
      <c r="BM24" s="155"/>
      <c r="BN24" s="155"/>
      <c r="BO24" s="155"/>
      <c r="BP24" s="155"/>
      <c r="BQ24" s="155"/>
      <c r="BR24" s="155"/>
      <c r="BS24" s="155"/>
      <c r="BT24" s="155"/>
      <c r="BU24" s="155"/>
      <c r="BV24" s="155"/>
      <c r="BW24" s="155"/>
      <c r="BX24" s="155"/>
      <c r="BY24" s="155"/>
      <c r="BZ24" s="155"/>
      <c r="CA24" s="155"/>
      <c r="CB24" s="155"/>
      <c r="CC24" s="155"/>
      <c r="CD24" s="155"/>
      <c r="CE24" s="155"/>
      <c r="CF24" s="155"/>
      <c r="CG24" s="155"/>
      <c r="CH24" s="155"/>
      <c r="CI24" s="155"/>
      <c r="CJ24" s="155"/>
      <c r="CK24" s="155"/>
      <c r="CL24" s="155"/>
      <c r="CM24" s="155"/>
      <c r="CN24" s="155"/>
      <c r="CO24" s="155"/>
      <c r="CP24" s="155"/>
      <c r="CQ24" s="155"/>
      <c r="CR24" s="155"/>
      <c r="CS24" s="155"/>
      <c r="CT24" s="156"/>
      <c r="CU24" s="156"/>
      <c r="CV24" s="156"/>
      <c r="CW24" s="157"/>
      <c r="CX24" s="158">
        <f t="array" ref="CX24">SUMPRODUCT(B24:CW24*0.25)</f>
        <v>2157.1000000000004</v>
      </c>
    </row>
    <row r="25" spans="1:102" ht="30" customHeight="1" thickBot="1" x14ac:dyDescent="0.25">
      <c r="A25" s="105" t="s">
        <v>52</v>
      </c>
      <c r="B25" s="159">
        <f>SUM(B20:B24)</f>
        <v>0</v>
      </c>
      <c r="C25" s="160">
        <f t="shared" ref="C25:BN25" si="2">SUM(C20:C24)</f>
        <v>0</v>
      </c>
      <c r="D25" s="160">
        <f t="shared" si="2"/>
        <v>0</v>
      </c>
      <c r="E25" s="160">
        <f t="shared" si="2"/>
        <v>0</v>
      </c>
      <c r="F25" s="160">
        <f t="shared" si="2"/>
        <v>0</v>
      </c>
      <c r="G25" s="160">
        <f t="shared" si="2"/>
        <v>0</v>
      </c>
      <c r="H25" s="160">
        <f t="shared" si="2"/>
        <v>0</v>
      </c>
      <c r="I25" s="160">
        <f t="shared" si="2"/>
        <v>0</v>
      </c>
      <c r="J25" s="160">
        <f t="shared" si="2"/>
        <v>0</v>
      </c>
      <c r="K25" s="160">
        <f t="shared" si="2"/>
        <v>0</v>
      </c>
      <c r="L25" s="160">
        <f t="shared" si="2"/>
        <v>0</v>
      </c>
      <c r="M25" s="160">
        <f t="shared" si="2"/>
        <v>0</v>
      </c>
      <c r="N25" s="160">
        <f t="shared" si="2"/>
        <v>0</v>
      </c>
      <c r="O25" s="160">
        <f t="shared" si="2"/>
        <v>0</v>
      </c>
      <c r="P25" s="160">
        <f t="shared" si="2"/>
        <v>0</v>
      </c>
      <c r="Q25" s="160">
        <f t="shared" si="2"/>
        <v>0</v>
      </c>
      <c r="R25" s="160">
        <f t="shared" si="2"/>
        <v>0</v>
      </c>
      <c r="S25" s="160">
        <f t="shared" si="2"/>
        <v>0</v>
      </c>
      <c r="T25" s="160">
        <f t="shared" si="2"/>
        <v>0</v>
      </c>
      <c r="U25" s="160">
        <f t="shared" si="2"/>
        <v>0</v>
      </c>
      <c r="V25" s="160">
        <f t="shared" si="2"/>
        <v>0</v>
      </c>
      <c r="W25" s="160">
        <f t="shared" si="2"/>
        <v>0</v>
      </c>
      <c r="X25" s="160">
        <f t="shared" si="2"/>
        <v>78.3</v>
      </c>
      <c r="Y25" s="160">
        <f t="shared" si="2"/>
        <v>0</v>
      </c>
      <c r="Z25" s="160">
        <f t="shared" si="2"/>
        <v>0</v>
      </c>
      <c r="AA25" s="160">
        <f t="shared" si="2"/>
        <v>0</v>
      </c>
      <c r="AB25" s="160">
        <f t="shared" si="2"/>
        <v>0</v>
      </c>
      <c r="AC25" s="160">
        <f t="shared" si="2"/>
        <v>0</v>
      </c>
      <c r="AD25" s="160">
        <f t="shared" si="2"/>
        <v>0</v>
      </c>
      <c r="AE25" s="160">
        <f t="shared" si="2"/>
        <v>0</v>
      </c>
      <c r="AF25" s="160">
        <f t="shared" si="2"/>
        <v>0</v>
      </c>
      <c r="AG25" s="160">
        <f t="shared" si="2"/>
        <v>229.4</v>
      </c>
      <c r="AH25" s="160">
        <f t="shared" si="2"/>
        <v>126.2</v>
      </c>
      <c r="AI25" s="160">
        <f t="shared" si="2"/>
        <v>128.19999999999999</v>
      </c>
      <c r="AJ25" s="160">
        <f t="shared" si="2"/>
        <v>453.4</v>
      </c>
      <c r="AK25" s="160">
        <f t="shared" si="2"/>
        <v>276.39999999999998</v>
      </c>
      <c r="AL25" s="160">
        <f t="shared" si="2"/>
        <v>913.5</v>
      </c>
      <c r="AM25" s="160">
        <f t="shared" si="2"/>
        <v>659.2</v>
      </c>
      <c r="AN25" s="160">
        <f t="shared" si="2"/>
        <v>698</v>
      </c>
      <c r="AO25" s="160">
        <f t="shared" si="2"/>
        <v>550.70000000000005</v>
      </c>
      <c r="AP25" s="160">
        <f t="shared" si="2"/>
        <v>643.79999999999995</v>
      </c>
      <c r="AQ25" s="160">
        <f t="shared" si="2"/>
        <v>750.8</v>
      </c>
      <c r="AR25" s="160">
        <f t="shared" si="2"/>
        <v>758.2</v>
      </c>
      <c r="AS25" s="160">
        <f t="shared" si="2"/>
        <v>936.3</v>
      </c>
      <c r="AT25" s="160">
        <f t="shared" si="2"/>
        <v>914.5</v>
      </c>
      <c r="AU25" s="160">
        <f t="shared" si="2"/>
        <v>1002.9</v>
      </c>
      <c r="AV25" s="160">
        <f t="shared" si="2"/>
        <v>1050</v>
      </c>
      <c r="AW25" s="160">
        <f t="shared" si="2"/>
        <v>1050</v>
      </c>
      <c r="AX25" s="160">
        <f t="shared" si="2"/>
        <v>1032.3</v>
      </c>
      <c r="AY25" s="160">
        <f t="shared" si="2"/>
        <v>1032.3</v>
      </c>
      <c r="AZ25" s="160">
        <f t="shared" si="2"/>
        <v>1003.0999999999999</v>
      </c>
      <c r="BA25" s="160">
        <f t="shared" si="2"/>
        <v>898.40000000000009</v>
      </c>
      <c r="BB25" s="160">
        <f t="shared" si="2"/>
        <v>598.6</v>
      </c>
      <c r="BC25" s="160">
        <f t="shared" si="2"/>
        <v>598.6</v>
      </c>
      <c r="BD25" s="160">
        <f t="shared" si="2"/>
        <v>598.6</v>
      </c>
      <c r="BE25" s="160">
        <f t="shared" si="2"/>
        <v>491</v>
      </c>
      <c r="BF25" s="160">
        <f t="shared" si="2"/>
        <v>550</v>
      </c>
      <c r="BG25" s="160">
        <f t="shared" si="2"/>
        <v>550</v>
      </c>
      <c r="BH25" s="160">
        <f t="shared" si="2"/>
        <v>550</v>
      </c>
      <c r="BI25" s="160">
        <f t="shared" si="2"/>
        <v>352.9</v>
      </c>
      <c r="BJ25" s="160">
        <f t="shared" si="2"/>
        <v>537.1</v>
      </c>
      <c r="BK25" s="160">
        <f t="shared" si="2"/>
        <v>383.2</v>
      </c>
      <c r="BL25" s="160">
        <f t="shared" si="2"/>
        <v>435</v>
      </c>
      <c r="BM25" s="160">
        <f t="shared" si="2"/>
        <v>166.4</v>
      </c>
      <c r="BN25" s="160">
        <f t="shared" si="2"/>
        <v>0</v>
      </c>
      <c r="BO25" s="160">
        <f t="shared" ref="BO25:CW25" si="3">SUM(BO20:BO24)</f>
        <v>0</v>
      </c>
      <c r="BP25" s="160">
        <f t="shared" si="3"/>
        <v>0</v>
      </c>
      <c r="BQ25" s="160">
        <f t="shared" si="3"/>
        <v>0</v>
      </c>
      <c r="BR25" s="160">
        <f t="shared" si="3"/>
        <v>0</v>
      </c>
      <c r="BS25" s="160">
        <f t="shared" si="3"/>
        <v>0</v>
      </c>
      <c r="BT25" s="160">
        <f t="shared" si="3"/>
        <v>0</v>
      </c>
      <c r="BU25" s="160">
        <f t="shared" si="3"/>
        <v>0</v>
      </c>
      <c r="BV25" s="160">
        <f t="shared" si="3"/>
        <v>0</v>
      </c>
      <c r="BW25" s="160">
        <f t="shared" si="3"/>
        <v>0</v>
      </c>
      <c r="BX25" s="160">
        <f t="shared" si="3"/>
        <v>0</v>
      </c>
      <c r="BY25" s="160">
        <f t="shared" si="3"/>
        <v>0</v>
      </c>
      <c r="BZ25" s="160">
        <f t="shared" si="3"/>
        <v>0</v>
      </c>
      <c r="CA25" s="160">
        <f t="shared" si="3"/>
        <v>0</v>
      </c>
      <c r="CB25" s="160">
        <f t="shared" si="3"/>
        <v>0</v>
      </c>
      <c r="CC25" s="160">
        <f t="shared" si="3"/>
        <v>0</v>
      </c>
      <c r="CD25" s="160">
        <f t="shared" si="3"/>
        <v>0</v>
      </c>
      <c r="CE25" s="160">
        <f t="shared" si="3"/>
        <v>0</v>
      </c>
      <c r="CF25" s="160">
        <f t="shared" si="3"/>
        <v>0</v>
      </c>
      <c r="CG25" s="160">
        <f t="shared" si="3"/>
        <v>0</v>
      </c>
      <c r="CH25" s="160">
        <f t="shared" si="3"/>
        <v>0</v>
      </c>
      <c r="CI25" s="160">
        <f t="shared" si="3"/>
        <v>0</v>
      </c>
      <c r="CJ25" s="160">
        <f t="shared" si="3"/>
        <v>0</v>
      </c>
      <c r="CK25" s="160">
        <f t="shared" si="3"/>
        <v>0</v>
      </c>
      <c r="CL25" s="160">
        <f t="shared" si="3"/>
        <v>0</v>
      </c>
      <c r="CM25" s="160">
        <f t="shared" si="3"/>
        <v>0</v>
      </c>
      <c r="CN25" s="160">
        <f t="shared" si="3"/>
        <v>0</v>
      </c>
      <c r="CO25" s="160">
        <f t="shared" si="3"/>
        <v>0</v>
      </c>
      <c r="CP25" s="160">
        <f t="shared" si="3"/>
        <v>0</v>
      </c>
      <c r="CQ25" s="160">
        <f t="shared" si="3"/>
        <v>0</v>
      </c>
      <c r="CR25" s="160">
        <f t="shared" si="3"/>
        <v>0</v>
      </c>
      <c r="CS25" s="160">
        <f t="shared" si="3"/>
        <v>0</v>
      </c>
      <c r="CT25" s="161">
        <f t="shared" si="3"/>
        <v>0</v>
      </c>
      <c r="CU25" s="161">
        <f t="shared" si="3"/>
        <v>0</v>
      </c>
      <c r="CV25" s="161">
        <f t="shared" si="3"/>
        <v>0</v>
      </c>
      <c r="CW25" s="162">
        <f t="shared" si="3"/>
        <v>0</v>
      </c>
      <c r="CX25" s="110">
        <f>SUM(CX20:CX24)</f>
        <v>5249.3250000000007</v>
      </c>
    </row>
    <row r="26" spans="1:102" ht="15.95" customHeight="1" x14ac:dyDescent="0.2"/>
    <row r="29" spans="1:102" x14ac:dyDescent="0.2">
      <c r="B29" s="163"/>
      <c r="C29" s="163"/>
      <c r="D29" s="163"/>
      <c r="E29" s="163"/>
      <c r="F29" s="163"/>
      <c r="G29" s="163"/>
      <c r="H29" s="163"/>
      <c r="I29" s="163"/>
      <c r="J29" s="163"/>
      <c r="K29" s="163"/>
      <c r="L29" s="163"/>
      <c r="M29" s="163"/>
      <c r="N29" s="163"/>
      <c r="O29" s="163"/>
      <c r="P29" s="163"/>
      <c r="Q29" s="163"/>
      <c r="R29" s="163"/>
      <c r="S29" s="163"/>
      <c r="T29" s="163"/>
      <c r="U29" s="163"/>
      <c r="V29" s="163"/>
      <c r="W29" s="163"/>
      <c r="X29" s="163"/>
      <c r="Y29" s="163"/>
      <c r="Z29" s="163"/>
      <c r="AA29" s="163"/>
      <c r="AB29" s="163"/>
      <c r="AC29" s="163"/>
      <c r="AD29" s="163"/>
      <c r="AE29" s="163"/>
      <c r="AF29" s="163"/>
      <c r="AG29" s="163"/>
      <c r="AH29" s="163"/>
      <c r="AI29" s="163"/>
      <c r="AJ29" s="163"/>
      <c r="AK29" s="163"/>
      <c r="AL29" s="163"/>
      <c r="AM29" s="163"/>
      <c r="AN29" s="163"/>
      <c r="AO29" s="163"/>
      <c r="AP29" s="163"/>
      <c r="AQ29" s="163"/>
      <c r="AR29" s="163"/>
      <c r="AS29" s="163"/>
      <c r="AT29" s="163"/>
      <c r="AU29" s="163"/>
      <c r="AV29" s="163"/>
      <c r="AW29" s="163"/>
      <c r="AX29" s="163"/>
      <c r="AY29" s="163"/>
      <c r="AZ29" s="163"/>
      <c r="BA29" s="163"/>
      <c r="BB29" s="163"/>
      <c r="BC29" s="163"/>
      <c r="BD29" s="163"/>
      <c r="BE29" s="163"/>
      <c r="BF29" s="163"/>
      <c r="BG29" s="163"/>
      <c r="BH29" s="163"/>
      <c r="BI29" s="163"/>
      <c r="BJ29" s="163"/>
      <c r="BK29" s="163"/>
      <c r="BL29" s="163"/>
      <c r="BM29" s="163"/>
      <c r="BN29" s="163"/>
      <c r="BO29" s="163"/>
      <c r="BP29" s="163"/>
      <c r="BQ29" s="163"/>
      <c r="BR29" s="163"/>
      <c r="BS29" s="163"/>
      <c r="BT29" s="163"/>
      <c r="BU29" s="163"/>
      <c r="BV29" s="163"/>
      <c r="BW29" s="163"/>
      <c r="BX29" s="163"/>
      <c r="BY29" s="163"/>
      <c r="BZ29" s="163"/>
      <c r="CA29" s="163"/>
      <c r="CB29" s="163"/>
      <c r="CC29" s="163"/>
      <c r="CD29" s="163"/>
      <c r="CE29" s="163"/>
      <c r="CF29" s="163"/>
      <c r="CG29" s="163"/>
      <c r="CH29" s="163"/>
      <c r="CI29" s="163"/>
      <c r="CJ29" s="163"/>
      <c r="CK29" s="163"/>
      <c r="CL29" s="163"/>
      <c r="CM29" s="163"/>
      <c r="CN29" s="163"/>
      <c r="CO29" s="163"/>
      <c r="CP29" s="163"/>
      <c r="CQ29" s="163"/>
      <c r="CR29" s="163"/>
      <c r="CS29" s="163"/>
      <c r="CT29" s="163"/>
      <c r="CU29" s="163"/>
      <c r="CV29" s="163"/>
      <c r="CX29" s="164"/>
    </row>
    <row r="32" spans="1:102" x14ac:dyDescent="0.2">
      <c r="CD32" s="165"/>
    </row>
  </sheetData>
  <mergeCells count="30">
    <mergeCell ref="CT2:CW2"/>
    <mergeCell ref="B4:CX4"/>
    <mergeCell ref="B7:CX7"/>
    <mergeCell ref="B10:CX10"/>
    <mergeCell ref="B11:CX11"/>
    <mergeCell ref="B19:CX19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pageMargins left="0.15748031496062992" right="0.19685039370078741" top="0.39370078740157483" bottom="0.43307086614173229" header="0.19685039370078741" footer="0.19685039370078741"/>
  <pageSetup scale="38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25" man="1"/>
    <brk id="49" max="25" man="1"/>
    <brk id="73" max="2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3</vt:i4>
      </vt:variant>
      <vt:variant>
        <vt:lpstr>Charts</vt:lpstr>
      </vt:variant>
      <vt:variant>
        <vt:i4>2</vt:i4>
      </vt:variant>
      <vt:variant>
        <vt:lpstr>Named Ranges</vt:lpstr>
      </vt:variant>
      <vt:variant>
        <vt:i4>83</vt:i4>
      </vt:variant>
    </vt:vector>
  </HeadingPairs>
  <TitlesOfParts>
    <vt:vector size="88" baseType="lpstr">
      <vt:lpstr>SPOT_Summary (SELL)</vt:lpstr>
      <vt:lpstr>SPOT_Summary (BUY)</vt:lpstr>
      <vt:lpstr>MKT_Coupling</vt:lpstr>
      <vt:lpstr>Summary_Chart (SELL)</vt:lpstr>
      <vt:lpstr>Summary_Chart (BUY)</vt:lpstr>
      <vt:lpstr>BRD_EXP_NAMES_DAM_CPL</vt:lpstr>
      <vt:lpstr>BRD_EXP_NAMES_SUM_BUY</vt:lpstr>
      <vt:lpstr>BRD_EXP_NAMES_SUM_BUY_CPL</vt:lpstr>
      <vt:lpstr>BRD_EXP_VALUES_DAM_CPL</vt:lpstr>
      <vt:lpstr>BRD_EXP_VALUES_SUM_BUY</vt:lpstr>
      <vt:lpstr>BRD_EXP_VALUES_SUM_BUY_CPL</vt:lpstr>
      <vt:lpstr>BRD_IMP_NAMES_DAM_CPL</vt:lpstr>
      <vt:lpstr>BRD_IMP_NAMES_SUM_SELL</vt:lpstr>
      <vt:lpstr>BRD_IMP_NAMES_SUM_SELL_CPL</vt:lpstr>
      <vt:lpstr>BRD_IMP_VALUES_DAM_CPL</vt:lpstr>
      <vt:lpstr>BRD_IMP_VALUES_SUM_SELL</vt:lpstr>
      <vt:lpstr>BRD_IMP_VALUES_SUM_SELL_CPL</vt:lpstr>
      <vt:lpstr>BUY_ORDERS_NAMES_SUM_BUY</vt:lpstr>
      <vt:lpstr>BUY_ORDERS_VALUES_SUM_BUY</vt:lpstr>
      <vt:lpstr>DAM_CPL_PUB_TIME</vt:lpstr>
      <vt:lpstr>DEM_UNITS_CRT_VALUES_SUM_BUY</vt:lpstr>
      <vt:lpstr>DEM_UNITS_CRT_VALUES_SUM_SELL</vt:lpstr>
      <vt:lpstr>DEM_UNITS_DRS_VALUES_SUM_BUY</vt:lpstr>
      <vt:lpstr>DEM_UNITS_DRS_VALUES_SUM_SELL</vt:lpstr>
      <vt:lpstr>DEM_UNITS_HVL_VALUES_SUM_BUY</vt:lpstr>
      <vt:lpstr>DEM_UNITS_HVL_VALUES_SUM_SELL</vt:lpstr>
      <vt:lpstr>DEM_UNITS_LVL_VALUES_SUM_BUY</vt:lpstr>
      <vt:lpstr>DEM_UNITS_LVL_VALUES_SUM_SELL</vt:lpstr>
      <vt:lpstr>DEM_UNITS_MVL_VALUES_SUM_BUY</vt:lpstr>
      <vt:lpstr>DEM_UNITS_MVL_VALUES_SUM_SELL</vt:lpstr>
      <vt:lpstr>DEM_UNITS_PMP_VALUES_SUM_BUY</vt:lpstr>
      <vt:lpstr>DEM_UNITS_PMP_VALUES_SUM_SELL</vt:lpstr>
      <vt:lpstr>DEM_UNITS_SLL_VALUES_SUM_BUY</vt:lpstr>
      <vt:lpstr>DEM_UNITS_SLL_VALUES_SUM_SELL</vt:lpstr>
      <vt:lpstr>DEMAND_NAMES_SUM_BUY</vt:lpstr>
      <vt:lpstr>DEMAND_NAMES_SUM_SELL</vt:lpstr>
      <vt:lpstr>DEMAND_VALUES_SUM_BUY</vt:lpstr>
      <vt:lpstr>DEMAND_VALUES_SUM_SELL</vt:lpstr>
      <vt:lpstr>GR_MAINLAND_MCP_DAM_CPL</vt:lpstr>
      <vt:lpstr>GR_MAINLAND_MCP_DAM_CPL_60MIN</vt:lpstr>
      <vt:lpstr>GR_MAINLAND_MCP_SUM_BUY</vt:lpstr>
      <vt:lpstr>GR_MAINLAND_MCP_SUM_BUY_60MIN</vt:lpstr>
      <vt:lpstr>GR_MAINLAND_MCP_SUM_SELL</vt:lpstr>
      <vt:lpstr>GR_MAINLAND_MCP_SUM_SELL_60MIN</vt:lpstr>
      <vt:lpstr>HRs_MKT_DAM_COUPLING</vt:lpstr>
      <vt:lpstr>HRs_MKT_SUM_BUY</vt:lpstr>
      <vt:lpstr>HRs_MKT_SUM_SELL</vt:lpstr>
      <vt:lpstr>MKT_DAM_COUPLING_DELIVERY_DAY</vt:lpstr>
      <vt:lpstr>MKT_DAM_COUPLING_TITLE</vt:lpstr>
      <vt:lpstr>MKT_SUM_BUY_DELIVERY_DAY</vt:lpstr>
      <vt:lpstr>MKT_SUM_BUY_TITLE</vt:lpstr>
      <vt:lpstr>MKT_SUM_SELL_DELIVERY_DAY</vt:lpstr>
      <vt:lpstr>MKT_SUM_SELL_TITLE</vt:lpstr>
      <vt:lpstr>MTUs_MKT_DAM_COUPLING</vt:lpstr>
      <vt:lpstr>MTUs_MKT_SUM_BUY</vt:lpstr>
      <vt:lpstr>MTUs_MKT_SUM_SELL</vt:lpstr>
      <vt:lpstr>NET_POSITION_GR_MAINLAND_DAM_CPL</vt:lpstr>
      <vt:lpstr>MKT_Coupling!Print_Area</vt:lpstr>
      <vt:lpstr>'SPOT_Summary (BUY)'!Print_Area</vt:lpstr>
      <vt:lpstr>'SPOT_Summary (SELL)'!Print_Area</vt:lpstr>
      <vt:lpstr>MKT_Coupling!Print_Titles</vt:lpstr>
      <vt:lpstr>'SPOT_Summary (BUY)'!Print_Titles</vt:lpstr>
      <vt:lpstr>'SPOT_Summary (SELL)'!Print_Titles</vt:lpstr>
      <vt:lpstr>SELL_ORDERS_NAMES_SUM_SELL</vt:lpstr>
      <vt:lpstr>SELL_ORDERS_VALUES_SUM_SELL</vt:lpstr>
      <vt:lpstr>TOT_DEMAND_GR_MAINLAND_SUM_BUY</vt:lpstr>
      <vt:lpstr>TOT_SUM_BUY_PUB_TIME</vt:lpstr>
      <vt:lpstr>TOT_SUM_SELL_PUB_TIME</vt:lpstr>
      <vt:lpstr>TOT_SUPPLY_GR_MAINLAND_SUM_SELL</vt:lpstr>
      <vt:lpstr>UNITS_BESS_VALUES_SUM_BUY</vt:lpstr>
      <vt:lpstr>UNITS_BESS_VALUES_SUM_SELL</vt:lpstr>
      <vt:lpstr>UNITS_CRT_VALUES_SUM_BUY</vt:lpstr>
      <vt:lpstr>UNITS_CRT_VALUES_SUM_SELL</vt:lpstr>
      <vt:lpstr>UNITS_CRTRES_VALUES_SUM_BUY</vt:lpstr>
      <vt:lpstr>UNITS_CRTRES_VALUES_SUM_SELL</vt:lpstr>
      <vt:lpstr>UNITS_GAS_VALUES_SUM_BUY</vt:lpstr>
      <vt:lpstr>UNITS_GAS_VALUES_SUM_SELL</vt:lpstr>
      <vt:lpstr>UNITS_HDR_VALUES_SUM_BUY</vt:lpstr>
      <vt:lpstr>UNITS_HDR_VALUES_SUM_SELL</vt:lpstr>
      <vt:lpstr>UNITS_IMP_VALUES_SUM_SELL</vt:lpstr>
      <vt:lpstr>UNITS_LIG_VALUES_SUM_BUY</vt:lpstr>
      <vt:lpstr>UNITS_LIG_VALUES_SUM_SELL</vt:lpstr>
      <vt:lpstr>UNITS_NAMES_SUM_BUY</vt:lpstr>
      <vt:lpstr>UNITS_NAMES_SUM_SELL</vt:lpstr>
      <vt:lpstr>UNITS_RES_VALUES_SUM_BUY</vt:lpstr>
      <vt:lpstr>UNITS_RES_VALUES_SUM_SELL</vt:lpstr>
      <vt:lpstr>UNITS_VALUES_SUM_BUY</vt:lpstr>
      <vt:lpstr>UNITS_VALUES_SUM_SELL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MarketOperator2</dc:creator>
  <cp:lastModifiedBy>MarketOperator2</cp:lastModifiedBy>
  <dcterms:created xsi:type="dcterms:W3CDTF">2026-09-24T11:00:52Z</dcterms:created>
  <dcterms:modified xsi:type="dcterms:W3CDTF">2026-09-24T11:00:55Z</dcterms:modified>
</cp:coreProperties>
</file>