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<sst xmlns="http://schemas.openxmlformats.org/spreadsheetml/2006/main" count="119" uniqueCount="54">
  <si>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13/09/2025 14:24:05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</si>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</sst>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386-4D22-8AED-DE7F7EABB9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386-4D22-8AED-DE7F7EABB9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386-4D22-8AED-DE7F7EABB9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386-4D22-8AED-DE7F7EABB9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386-4D22-8AED-DE7F7EABB9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86-4D22-8AED-DE7F7EABB9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386-4D22-8AED-DE7F7EABB9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86-4D22-8AED-DE7F7EABB9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142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140</c:v>
                </c:pt>
                <c:pt idx="17">
                  <c:v>163</c:v>
                </c:pt>
                <c:pt idx="18">
                  <c:v>172</c:v>
                </c:pt>
                <c:pt idx="19">
                  <c:v>182</c:v>
                </c:pt>
                <c:pt idx="20">
                  <c:v>158</c:v>
                </c:pt>
                <c:pt idx="21">
                  <c:v>176</c:v>
                </c:pt>
                <c:pt idx="22">
                  <c:v>149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86-4D22-8AED-DE7F7EABB9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2948.8710000000001</c:v>
                </c:pt>
                <c:pt idx="1">
                  <c:v>2705.2539999999999</c:v>
                </c:pt>
                <c:pt idx="2">
                  <c:v>2713.9690000000001</c:v>
                </c:pt>
                <c:pt idx="3">
                  <c:v>3231.0920000000001</c:v>
                </c:pt>
                <c:pt idx="4">
                  <c:v>3209.288</c:v>
                </c:pt>
                <c:pt idx="5">
                  <c:v>3264.6840000000002</c:v>
                </c:pt>
                <c:pt idx="6">
                  <c:v>2891.3500000000004</c:v>
                </c:pt>
                <c:pt idx="7">
                  <c:v>2227.7489999999998</c:v>
                </c:pt>
                <c:pt idx="8">
                  <c:v>1152.9000000000001</c:v>
                </c:pt>
                <c:pt idx="9">
                  <c:v>992.9</c:v>
                </c:pt>
                <c:pt idx="10">
                  <c:v>692.9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387.9</c:v>
                </c:pt>
                <c:pt idx="15">
                  <c:v>1046.9000000000001</c:v>
                </c:pt>
                <c:pt idx="16">
                  <c:v>1447.9</c:v>
                </c:pt>
                <c:pt idx="17">
                  <c:v>2830.248</c:v>
                </c:pt>
                <c:pt idx="18">
                  <c:v>3230.3090000000002</c:v>
                </c:pt>
                <c:pt idx="19">
                  <c:v>3723.826</c:v>
                </c:pt>
                <c:pt idx="20">
                  <c:v>3722.8119999999999</c:v>
                </c:pt>
                <c:pt idx="21">
                  <c:v>3296.59</c:v>
                </c:pt>
                <c:pt idx="22">
                  <c:v>3020.0150000000003</c:v>
                </c:pt>
                <c:pt idx="23">
                  <c:v>2892.9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86-4D22-8AED-DE7F7EABB9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100</c:v>
                </c:pt>
                <c:pt idx="1">
                  <c:v>102.1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39</c:v>
                </c:pt>
                <c:pt idx="9">
                  <c:v>34</c:v>
                </c:pt>
                <c:pt idx="10">
                  <c:v>56</c:v>
                </c:pt>
                <c:pt idx="11">
                  <c:v>43</c:v>
                </c:pt>
                <c:pt idx="12">
                  <c:v>47</c:v>
                </c:pt>
                <c:pt idx="13">
                  <c:v>39</c:v>
                </c:pt>
                <c:pt idx="14">
                  <c:v>30</c:v>
                </c:pt>
                <c:pt idx="15">
                  <c:v>1</c:v>
                </c:pt>
                <c:pt idx="16">
                  <c:v>391.6</c:v>
                </c:pt>
                <c:pt idx="17">
                  <c:v>473.9</c:v>
                </c:pt>
                <c:pt idx="18">
                  <c:v>405.5</c:v>
                </c:pt>
                <c:pt idx="19">
                  <c:v>188</c:v>
                </c:pt>
                <c:pt idx="20">
                  <c:v>183</c:v>
                </c:pt>
                <c:pt idx="21">
                  <c:v>551</c:v>
                </c:pt>
                <c:pt idx="22">
                  <c:v>1479.3</c:v>
                </c:pt>
                <c:pt idx="23">
                  <c:v>1593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86-4D22-8AED-DE7F7EABB9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2276.7370000000001</c:v>
                </c:pt>
                <c:pt idx="1">
                  <c:v>2322.5889999999999</c:v>
                </c:pt>
                <c:pt idx="2">
                  <c:v>2407.0040000000004</c:v>
                </c:pt>
                <c:pt idx="3">
                  <c:v>2493.5859999999998</c:v>
                </c:pt>
                <c:pt idx="4">
                  <c:v>2562.4800000000005</c:v>
                </c:pt>
                <c:pt idx="5">
                  <c:v>2599.0569999999998</c:v>
                </c:pt>
                <c:pt idx="6">
                  <c:v>2851.21</c:v>
                </c:pt>
                <c:pt idx="7">
                  <c:v>3932.8949999999995</c:v>
                </c:pt>
                <c:pt idx="8">
                  <c:v>5566.6820000000007</c:v>
                </c:pt>
                <c:pt idx="9">
                  <c:v>6172.4070000000011</c:v>
                </c:pt>
                <c:pt idx="10">
                  <c:v>6752.8979999999992</c:v>
                </c:pt>
                <c:pt idx="11">
                  <c:v>7465.4609999999993</c:v>
                </c:pt>
                <c:pt idx="12">
                  <c:v>7501.2999999999993</c:v>
                </c:pt>
                <c:pt idx="13">
                  <c:v>7099.5869999999986</c:v>
                </c:pt>
                <c:pt idx="14">
                  <c:v>6424.6970000000001</c:v>
                </c:pt>
                <c:pt idx="15">
                  <c:v>5408.1930000000002</c:v>
                </c:pt>
                <c:pt idx="16">
                  <c:v>4605.7030000000013</c:v>
                </c:pt>
                <c:pt idx="17">
                  <c:v>2719.7819999999992</c:v>
                </c:pt>
                <c:pt idx="18">
                  <c:v>1577.9690000000003</c:v>
                </c:pt>
                <c:pt idx="19">
                  <c:v>1262.2570000000001</c:v>
                </c:pt>
                <c:pt idx="20">
                  <c:v>1137.8080000000002</c:v>
                </c:pt>
                <c:pt idx="21">
                  <c:v>1064.1049999999998</c:v>
                </c:pt>
                <c:pt idx="22">
                  <c:v>1012.7380000000002</c:v>
                </c:pt>
                <c:pt idx="23">
                  <c:v>978.92500000000018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86-4D22-8AED-DE7F7EABB9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129</c:v>
                </c:pt>
                <c:pt idx="1">
                  <c:v>131</c:v>
                </c:pt>
                <c:pt idx="2">
                  <c:v>134</c:v>
                </c:pt>
                <c:pt idx="3">
                  <c:v>136</c:v>
                </c:pt>
                <c:pt idx="4">
                  <c:v>139</c:v>
                </c:pt>
                <c:pt idx="5">
                  <c:v>141</c:v>
                </c:pt>
                <c:pt idx="6">
                  <c:v>143</c:v>
                </c:pt>
                <c:pt idx="7">
                  <c:v>155</c:v>
                </c:pt>
                <c:pt idx="8">
                  <c:v>173</c:v>
                </c:pt>
                <c:pt idx="9">
                  <c:v>184</c:v>
                </c:pt>
                <c:pt idx="10">
                  <c:v>189</c:v>
                </c:pt>
                <c:pt idx="11">
                  <c:v>191</c:v>
                </c:pt>
                <c:pt idx="12">
                  <c:v>188</c:v>
                </c:pt>
                <c:pt idx="13">
                  <c:v>184</c:v>
                </c:pt>
                <c:pt idx="14">
                  <c:v>179</c:v>
                </c:pt>
                <c:pt idx="15">
                  <c:v>170</c:v>
                </c:pt>
                <c:pt idx="16">
                  <c:v>155</c:v>
                </c:pt>
                <c:pt idx="17">
                  <c:v>138</c:v>
                </c:pt>
                <c:pt idx="18">
                  <c:v>127</c:v>
                </c:pt>
                <c:pt idx="19">
                  <c:v>123</c:v>
                </c:pt>
                <c:pt idx="20">
                  <c:v>119</c:v>
                </c:pt>
                <c:pt idx="21">
                  <c:v>114</c:v>
                </c:pt>
                <c:pt idx="22">
                  <c:v>108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86-4D22-8AED-DE7F7EABB9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66</c:v>
                </c:pt>
                <c:pt idx="5">
                  <c:v>96</c:v>
                </c:pt>
                <c:pt idx="6">
                  <c:v>240</c:v>
                </c:pt>
                <c:pt idx="7">
                  <c:v>174</c:v>
                </c:pt>
                <c:pt idx="8">
                  <c:v>93</c:v>
                </c:pt>
                <c:pt idx="9">
                  <c:v>13</c:v>
                </c:pt>
                <c:pt idx="10">
                  <c:v>26</c:v>
                </c:pt>
                <c:pt idx="11">
                  <c:v>25</c:v>
                </c:pt>
                <c:pt idx="12">
                  <c:v>29</c:v>
                </c:pt>
                <c:pt idx="13">
                  <c:v>29</c:v>
                </c:pt>
                <c:pt idx="14">
                  <c:v>25</c:v>
                </c:pt>
                <c:pt idx="17">
                  <c:v>183</c:v>
                </c:pt>
                <c:pt idx="18">
                  <c:v>1005</c:v>
                </c:pt>
                <c:pt idx="19">
                  <c:v>1486</c:v>
                </c:pt>
                <c:pt idx="20">
                  <c:v>1407</c:v>
                </c:pt>
                <c:pt idx="21">
                  <c:v>1083</c:v>
                </c:pt>
                <c:pt idx="22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86-4D22-8AED-DE7F7EABB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83.21</c:v>
                </c:pt>
                <c:pt idx="1">
                  <c:v>74.010000000000005</c:v>
                </c:pt>
                <c:pt idx="2">
                  <c:v>75.53</c:v>
                </c:pt>
                <c:pt idx="3">
                  <c:v>80.53</c:v>
                </c:pt>
                <c:pt idx="4">
                  <c:v>82.35</c:v>
                </c:pt>
                <c:pt idx="5">
                  <c:v>87.63</c:v>
                </c:pt>
                <c:pt idx="6">
                  <c:v>91.78</c:v>
                </c:pt>
                <c:pt idx="7">
                  <c:v>97.87</c:v>
                </c:pt>
                <c:pt idx="8">
                  <c:v>0.01</c:v>
                </c:pt>
                <c:pt idx="9">
                  <c:v>0</c:v>
                </c:pt>
                <c:pt idx="10">
                  <c:v>-0.1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-0.01</c:v>
                </c:pt>
                <c:pt idx="15">
                  <c:v>0</c:v>
                </c:pt>
                <c:pt idx="16">
                  <c:v>20</c:v>
                </c:pt>
                <c:pt idx="17">
                  <c:v>94.62</c:v>
                </c:pt>
                <c:pt idx="18">
                  <c:v>126.16</c:v>
                </c:pt>
                <c:pt idx="19">
                  <c:v>159.56</c:v>
                </c:pt>
                <c:pt idx="20">
                  <c:v>126.55</c:v>
                </c:pt>
                <c:pt idx="21">
                  <c:v>91.49</c:v>
                </c:pt>
                <c:pt idx="22">
                  <c:v>78.16</c:v>
                </c:pt>
                <c:pt idx="23">
                  <c:v>63.9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86-4D22-8AED-DE7F7EABB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102.5</c:v>
                </c:pt>
                <c:pt idx="1">
                  <c:v>95.5</c:v>
                </c:pt>
                <c:pt idx="2">
                  <c:v>97.5</c:v>
                </c:pt>
                <c:pt idx="3">
                  <c:v>100.5</c:v>
                </c:pt>
                <c:pt idx="4">
                  <c:v>102.5</c:v>
                </c:pt>
                <c:pt idx="5">
                  <c:v>104.5</c:v>
                </c:pt>
                <c:pt idx="6">
                  <c:v>112.5</c:v>
                </c:pt>
                <c:pt idx="7">
                  <c:v>105</c:v>
                </c:pt>
                <c:pt idx="8">
                  <c:v>119.5</c:v>
                </c:pt>
                <c:pt idx="9">
                  <c:v>134</c:v>
                </c:pt>
                <c:pt idx="10">
                  <c:v>168</c:v>
                </c:pt>
                <c:pt idx="11">
                  <c:v>183</c:v>
                </c:pt>
                <c:pt idx="12">
                  <c:v>195</c:v>
                </c:pt>
                <c:pt idx="13">
                  <c:v>197.5</c:v>
                </c:pt>
                <c:pt idx="14">
                  <c:v>152</c:v>
                </c:pt>
                <c:pt idx="15">
                  <c:v>116.5</c:v>
                </c:pt>
                <c:pt idx="16">
                  <c:v>105.5</c:v>
                </c:pt>
                <c:pt idx="17">
                  <c:v>115.5</c:v>
                </c:pt>
                <c:pt idx="18">
                  <c:v>157</c:v>
                </c:pt>
                <c:pt idx="19">
                  <c:v>166.5</c:v>
                </c:pt>
                <c:pt idx="20">
                  <c:v>163.5</c:v>
                </c:pt>
                <c:pt idx="21">
                  <c:v>165</c:v>
                </c:pt>
                <c:pt idx="22">
                  <c:v>162</c:v>
                </c:pt>
                <c:pt idx="23">
                  <c:v>160.5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7-4D63-8C89-5AB8E1D4A5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691.40500000000009</c:v>
                </c:pt>
                <c:pt idx="1">
                  <c:v>709.09999999999991</c:v>
                </c:pt>
                <c:pt idx="2">
                  <c:v>705.04000000000008</c:v>
                </c:pt>
                <c:pt idx="3">
                  <c:v>690.69399999999996</c:v>
                </c:pt>
                <c:pt idx="4">
                  <c:v>666.44199999999989</c:v>
                </c:pt>
                <c:pt idx="5">
                  <c:v>638.61400000000003</c:v>
                </c:pt>
                <c:pt idx="6">
                  <c:v>632.26099999999997</c:v>
                </c:pt>
                <c:pt idx="7">
                  <c:v>632.17100000000005</c:v>
                </c:pt>
                <c:pt idx="8">
                  <c:v>657.56500000000005</c:v>
                </c:pt>
                <c:pt idx="9">
                  <c:v>670.71500000000003</c:v>
                </c:pt>
                <c:pt idx="10">
                  <c:v>673.63499999999999</c:v>
                </c:pt>
                <c:pt idx="11">
                  <c:v>665.03500000000008</c:v>
                </c:pt>
                <c:pt idx="12">
                  <c:v>668.15899999999999</c:v>
                </c:pt>
                <c:pt idx="13">
                  <c:v>662.72900000000004</c:v>
                </c:pt>
                <c:pt idx="14">
                  <c:v>654.75099999999998</c:v>
                </c:pt>
                <c:pt idx="15">
                  <c:v>687.28500000000008</c:v>
                </c:pt>
                <c:pt idx="16">
                  <c:v>685.78700000000003</c:v>
                </c:pt>
                <c:pt idx="17">
                  <c:v>683.31999999999994</c:v>
                </c:pt>
                <c:pt idx="18">
                  <c:v>664.49199999999996</c:v>
                </c:pt>
                <c:pt idx="19">
                  <c:v>657.84899999999993</c:v>
                </c:pt>
                <c:pt idx="20">
                  <c:v>662.76099999999997</c:v>
                </c:pt>
                <c:pt idx="21">
                  <c:v>656.452</c:v>
                </c:pt>
                <c:pt idx="22">
                  <c:v>659.11899999999991</c:v>
                </c:pt>
                <c:pt idx="23">
                  <c:v>708.78399999999999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7-4D63-8C89-5AB8E1D4A5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1085.9320000000002</c:v>
                </c:pt>
                <c:pt idx="1">
                  <c:v>1048.5989999999999</c:v>
                </c:pt>
                <c:pt idx="2">
                  <c:v>1033.9869999999999</c:v>
                </c:pt>
                <c:pt idx="3">
                  <c:v>1018.3020000000002</c:v>
                </c:pt>
                <c:pt idx="4">
                  <c:v>1028.6310000000001</c:v>
                </c:pt>
                <c:pt idx="5">
                  <c:v>1050.8220000000001</c:v>
                </c:pt>
                <c:pt idx="6">
                  <c:v>1050.1210000000001</c:v>
                </c:pt>
                <c:pt idx="7">
                  <c:v>1066.5509999999999</c:v>
                </c:pt>
                <c:pt idx="8">
                  <c:v>1053.7280000000001</c:v>
                </c:pt>
                <c:pt idx="9">
                  <c:v>1033.271</c:v>
                </c:pt>
                <c:pt idx="10">
                  <c:v>978.75200000000007</c:v>
                </c:pt>
                <c:pt idx="11">
                  <c:v>963.55600000000004</c:v>
                </c:pt>
                <c:pt idx="12">
                  <c:v>961.70099999999991</c:v>
                </c:pt>
                <c:pt idx="13">
                  <c:v>963.65600000000006</c:v>
                </c:pt>
                <c:pt idx="14">
                  <c:v>1006.8839999999998</c:v>
                </c:pt>
                <c:pt idx="15">
                  <c:v>1044.8030000000001</c:v>
                </c:pt>
                <c:pt idx="16">
                  <c:v>1126.779</c:v>
                </c:pt>
                <c:pt idx="17">
                  <c:v>1145.328</c:v>
                </c:pt>
                <c:pt idx="18">
                  <c:v>1169.5800000000002</c:v>
                </c:pt>
                <c:pt idx="19">
                  <c:v>1198.249</c:v>
                </c:pt>
                <c:pt idx="20">
                  <c:v>1147.692</c:v>
                </c:pt>
                <c:pt idx="21">
                  <c:v>1101.3050000000003</c:v>
                </c:pt>
                <c:pt idx="22">
                  <c:v>1073.1479999999997</c:v>
                </c:pt>
                <c:pt idx="23">
                  <c:v>1048.0320000000002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37-4D63-8C89-5AB8E1D4A5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2893.0209999999997</c:v>
                </c:pt>
                <c:pt idx="1">
                  <c:v>2736.7599999999998</c:v>
                </c:pt>
                <c:pt idx="2">
                  <c:v>2605.105</c:v>
                </c:pt>
                <c:pt idx="3">
                  <c:v>2525.7380000000003</c:v>
                </c:pt>
                <c:pt idx="4">
                  <c:v>2538.5789999999997</c:v>
                </c:pt>
                <c:pt idx="5">
                  <c:v>2583.1839999999997</c:v>
                </c:pt>
                <c:pt idx="6">
                  <c:v>2612.1460000000002</c:v>
                </c:pt>
                <c:pt idx="7">
                  <c:v>2882.8229999999999</c:v>
                </c:pt>
                <c:pt idx="8">
                  <c:v>3175.7889999999993</c:v>
                </c:pt>
                <c:pt idx="9">
                  <c:v>3497.3209999999995</c:v>
                </c:pt>
                <c:pt idx="10">
                  <c:v>3791.4110000000001</c:v>
                </c:pt>
                <c:pt idx="11">
                  <c:v>3975.77</c:v>
                </c:pt>
                <c:pt idx="12">
                  <c:v>4034.3399999999997</c:v>
                </c:pt>
                <c:pt idx="13">
                  <c:v>3868.3389999999999</c:v>
                </c:pt>
                <c:pt idx="14">
                  <c:v>3720.6989999999996</c:v>
                </c:pt>
                <c:pt idx="15">
                  <c:v>3630.7</c:v>
                </c:pt>
                <c:pt idx="16">
                  <c:v>3671.1789999999996</c:v>
                </c:pt>
                <c:pt idx="17">
                  <c:v>3663.598</c:v>
                </c:pt>
                <c:pt idx="18">
                  <c:v>3740.5399999999995</c:v>
                </c:pt>
                <c:pt idx="19">
                  <c:v>3982.7980000000002</c:v>
                </c:pt>
                <c:pt idx="20">
                  <c:v>3872.828</c:v>
                </c:pt>
                <c:pt idx="21">
                  <c:v>3647.9</c:v>
                </c:pt>
                <c:pt idx="22">
                  <c:v>3381.8309999999997</c:v>
                </c:pt>
                <c:pt idx="23">
                  <c:v>3065.8489999999997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37-4D63-8C89-5AB8E1D4A5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347.00000000000006</c:v>
                </c:pt>
                <c:pt idx="1">
                  <c:v>332</c:v>
                </c:pt>
                <c:pt idx="2">
                  <c:v>323</c:v>
                </c:pt>
                <c:pt idx="3">
                  <c:v>316</c:v>
                </c:pt>
                <c:pt idx="4">
                  <c:v>316.99999999999994</c:v>
                </c:pt>
                <c:pt idx="5">
                  <c:v>333</c:v>
                </c:pt>
                <c:pt idx="6">
                  <c:v>361</c:v>
                </c:pt>
                <c:pt idx="7">
                  <c:v>407.00000000000006</c:v>
                </c:pt>
                <c:pt idx="8">
                  <c:v>449</c:v>
                </c:pt>
                <c:pt idx="9">
                  <c:v>471.00000000000006</c:v>
                </c:pt>
                <c:pt idx="10">
                  <c:v>497.99999999999994</c:v>
                </c:pt>
                <c:pt idx="11">
                  <c:v>506</c:v>
                </c:pt>
                <c:pt idx="12">
                  <c:v>491</c:v>
                </c:pt>
                <c:pt idx="13">
                  <c:v>484</c:v>
                </c:pt>
                <c:pt idx="14">
                  <c:v>475</c:v>
                </c:pt>
                <c:pt idx="15">
                  <c:v>475</c:v>
                </c:pt>
                <c:pt idx="16">
                  <c:v>490</c:v>
                </c:pt>
                <c:pt idx="17">
                  <c:v>501.00000000000006</c:v>
                </c:pt>
                <c:pt idx="18">
                  <c:v>498.99999999999994</c:v>
                </c:pt>
                <c:pt idx="19">
                  <c:v>505.00000000000006</c:v>
                </c:pt>
                <c:pt idx="20">
                  <c:v>476.99999999999994</c:v>
                </c:pt>
                <c:pt idx="21">
                  <c:v>439.99999999999994</c:v>
                </c:pt>
                <c:pt idx="22">
                  <c:v>407.00000000000006</c:v>
                </c:pt>
                <c:pt idx="23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37-4D63-8C89-5AB8E1D4A5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37-4D63-8C89-5AB8E1D4A5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337-4D63-8C89-5AB8E1D4A5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337-4D63-8C89-5AB8E1D4A5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337-4D63-8C89-5AB8E1D4A5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337-4D63-8C89-5AB8E1D4A5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604.79999999999995</c:v>
                </c:pt>
                <c:pt idx="1">
                  <c:v>460</c:v>
                </c:pt>
                <c:pt idx="2">
                  <c:v>711.3</c:v>
                </c:pt>
                <c:pt idx="3">
                  <c:v>1430.4</c:v>
                </c:pt>
                <c:pt idx="4">
                  <c:v>1544.6</c:v>
                </c:pt>
                <c:pt idx="5">
                  <c:v>1611.6</c:v>
                </c:pt>
                <c:pt idx="6">
                  <c:v>1581.3</c:v>
                </c:pt>
                <c:pt idx="7">
                  <c:v>1632.1</c:v>
                </c:pt>
                <c:pt idx="8">
                  <c:v>1705</c:v>
                </c:pt>
                <c:pt idx="9">
                  <c:v>1616</c:v>
                </c:pt>
                <c:pt idx="10">
                  <c:v>1633</c:v>
                </c:pt>
                <c:pt idx="11">
                  <c:v>1585</c:v>
                </c:pt>
                <c:pt idx="12">
                  <c:v>1569</c:v>
                </c:pt>
                <c:pt idx="13">
                  <c:v>1329.3</c:v>
                </c:pt>
                <c:pt idx="14">
                  <c:v>1063.3</c:v>
                </c:pt>
                <c:pt idx="15">
                  <c:v>697.8</c:v>
                </c:pt>
                <c:pt idx="16">
                  <c:v>661</c:v>
                </c:pt>
                <c:pt idx="17">
                  <c:v>392</c:v>
                </c:pt>
                <c:pt idx="18">
                  <c:v>273</c:v>
                </c:pt>
                <c:pt idx="19">
                  <c:v>439.7</c:v>
                </c:pt>
                <c:pt idx="20">
                  <c:v>388.8</c:v>
                </c:pt>
                <c:pt idx="21">
                  <c:v>259</c:v>
                </c:pt>
                <c:pt idx="22">
                  <c:v>367</c:v>
                </c:pt>
                <c:pt idx="23">
                  <c:v>350.66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37-4D63-8C89-5AB8E1D4A5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12.188000000000001</c:v>
                </c:pt>
                <c:pt idx="17">
                  <c:v>7.2249999999999996</c:v>
                </c:pt>
                <c:pt idx="18">
                  <c:v>14.212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37-4D63-8C89-5AB8E1D4A5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337-4D63-8C89-5AB8E1D4A5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337-4D63-8C89-5AB8E1D4A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83.21</c:v>
                </c:pt>
                <c:pt idx="1">
                  <c:v>74.010000000000005</c:v>
                </c:pt>
                <c:pt idx="2">
                  <c:v>75.53</c:v>
                </c:pt>
                <c:pt idx="3">
                  <c:v>80.53</c:v>
                </c:pt>
                <c:pt idx="4">
                  <c:v>82.35</c:v>
                </c:pt>
                <c:pt idx="5">
                  <c:v>87.63</c:v>
                </c:pt>
                <c:pt idx="6">
                  <c:v>91.78</c:v>
                </c:pt>
                <c:pt idx="7">
                  <c:v>97.87</c:v>
                </c:pt>
                <c:pt idx="8">
                  <c:v>0.01</c:v>
                </c:pt>
                <c:pt idx="9">
                  <c:v>0</c:v>
                </c:pt>
                <c:pt idx="10">
                  <c:v>-0.1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-0.01</c:v>
                </c:pt>
                <c:pt idx="15">
                  <c:v>0</c:v>
                </c:pt>
                <c:pt idx="16">
                  <c:v>20</c:v>
                </c:pt>
                <c:pt idx="17">
                  <c:v>94.62</c:v>
                </c:pt>
                <c:pt idx="18">
                  <c:v>126.16</c:v>
                </c:pt>
                <c:pt idx="19">
                  <c:v>159.56</c:v>
                </c:pt>
                <c:pt idx="20">
                  <c:v>126.55</c:v>
                </c:pt>
                <c:pt idx="21">
                  <c:v>91.49</c:v>
                </c:pt>
                <c:pt idx="22">
                  <c:v>78.16</c:v>
                </c:pt>
                <c:pt idx="23">
                  <c:v>63.9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37-4D63-8C89-5AB8E1D4A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9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5739.6080000000002</v>
      </c>
      <c r="C4" s="18">
        <v>5396.9430000000011</v>
      </c>
      <c r="D4" s="18">
        <v>5490.9730000000009</v>
      </c>
      <c r="E4" s="18">
        <v>6096.6779999999999</v>
      </c>
      <c r="F4" s="18">
        <v>6212.768</v>
      </c>
      <c r="G4" s="18">
        <v>6336.741</v>
      </c>
      <c r="H4" s="18">
        <v>6361.56</v>
      </c>
      <c r="I4" s="18">
        <v>6725.6440000000002</v>
      </c>
      <c r="J4" s="18">
        <v>7160.5820000000003</v>
      </c>
      <c r="K4" s="18">
        <v>7532.3070000000007</v>
      </c>
      <c r="L4" s="18">
        <v>7852.7980000000007</v>
      </c>
      <c r="M4" s="18">
        <v>7988.3609999999999</v>
      </c>
      <c r="N4" s="18">
        <v>8029.1999999999989</v>
      </c>
      <c r="O4" s="18">
        <v>7615.4870000000001</v>
      </c>
      <c r="P4" s="18">
        <v>7182.5969999999998</v>
      </c>
      <c r="Q4" s="18">
        <v>6762.0929999999998</v>
      </c>
      <c r="R4" s="18">
        <v>6740.2029999999995</v>
      </c>
      <c r="S4" s="18">
        <v>6507.9300000000021</v>
      </c>
      <c r="T4" s="18">
        <v>6517.7780000000012</v>
      </c>
      <c r="U4" s="18">
        <v>6965.0830000000014</v>
      </c>
      <c r="V4" s="18">
        <v>6727.6200000000008</v>
      </c>
      <c r="W4" s="18">
        <v>6284.6950000000015</v>
      </c>
      <c r="X4" s="18">
        <v>6065.0530000000017</v>
      </c>
      <c r="Y4" s="18">
        <v>5708.8249999999989</v>
      </c>
      <c r="Z4" s="19"/>
      <c r="AA4" s="20">
        <f>SUM(B4:Z4)</f>
        <v>160001.52700000003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83.21</v>
      </c>
      <c r="C7" s="28">
        <v>74.010000000000005</v>
      </c>
      <c r="D7" s="28">
        <v>75.53</v>
      </c>
      <c r="E7" s="28">
        <v>80.53</v>
      </c>
      <c r="F7" s="28">
        <v>82.35</v>
      </c>
      <c r="G7" s="28">
        <v>87.63</v>
      </c>
      <c r="H7" s="28">
        <v>91.78</v>
      </c>
      <c r="I7" s="28">
        <v>97.87</v>
      </c>
      <c r="J7" s="28">
        <v>0.01</v>
      </c>
      <c r="K7" s="28">
        <v>0</v>
      </c>
      <c r="L7" s="28">
        <v>-0.1</v>
      </c>
      <c r="M7" s="28">
        <v>0</v>
      </c>
      <c r="N7" s="28">
        <v>0</v>
      </c>
      <c r="O7" s="28">
        <v>0</v>
      </c>
      <c r="P7" s="28">
        <v>-0.01</v>
      </c>
      <c r="Q7" s="28">
        <v>0</v>
      </c>
      <c r="R7" s="28">
        <v>20</v>
      </c>
      <c r="S7" s="28">
        <v>94.62</v>
      </c>
      <c r="T7" s="28">
        <v>126.16</v>
      </c>
      <c r="U7" s="28">
        <v>159.56</v>
      </c>
      <c r="V7" s="28">
        <v>126.55</v>
      </c>
      <c r="W7" s="28">
        <v>91.49</v>
      </c>
      <c r="X7" s="28">
        <v>78.16</v>
      </c>
      <c r="Y7" s="28">
        <v>63.9</v>
      </c>
      <c r="Z7" s="29"/>
      <c r="AA7" s="30">
        <f>IF(SUM(B7:Z7)&lt;&gt;0,AVERAGEIF(B7:Z7,"&lt;&gt;"""),"")</f>
        <v>59.71875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143</v>
      </c>
    </row>
    <row r="11" spans="1:27" ht="24.95" customHeight="1" x14ac:dyDescent="0.2">
      <c r="A11" s="45" t="s">
        <v>7</v>
      </c>
      <c r="B11" s="46">
        <v>142</v>
      </c>
      <c r="C11" s="47">
        <v>136</v>
      </c>
      <c r="D11" s="47">
        <v>136</v>
      </c>
      <c r="E11" s="47">
        <v>136</v>
      </c>
      <c r="F11" s="47">
        <v>136</v>
      </c>
      <c r="G11" s="47">
        <v>136</v>
      </c>
      <c r="H11" s="47">
        <v>136</v>
      </c>
      <c r="I11" s="47">
        <v>136</v>
      </c>
      <c r="J11" s="47">
        <v>136</v>
      </c>
      <c r="K11" s="47">
        <v>136</v>
      </c>
      <c r="L11" s="47">
        <v>136</v>
      </c>
      <c r="M11" s="47">
        <v>136</v>
      </c>
      <c r="N11" s="47">
        <v>136</v>
      </c>
      <c r="O11" s="47">
        <v>136</v>
      </c>
      <c r="P11" s="47">
        <v>136</v>
      </c>
      <c r="Q11" s="47">
        <v>136</v>
      </c>
      <c r="R11" s="47">
        <v>140</v>
      </c>
      <c r="S11" s="47">
        <v>163</v>
      </c>
      <c r="T11" s="47">
        <v>172</v>
      </c>
      <c r="U11" s="47">
        <v>182</v>
      </c>
      <c r="V11" s="47">
        <v>158</v>
      </c>
      <c r="W11" s="47">
        <v>176</v>
      </c>
      <c r="X11" s="47">
        <v>149</v>
      </c>
      <c r="Y11" s="47">
        <v>142</v>
      </c>
      <c r="Z11" s="48"/>
      <c r="AA11" s="49">
        <f t="shared" si="0"/>
        <v>3464</v>
      </c>
    </row>
    <row r="12" spans="1:27" ht="24.95" customHeight="1" x14ac:dyDescent="0.2">
      <c r="A12" s="50" t="s">
        <v>8</v>
      </c>
      <c r="B12" s="51">
        <v>2948.8710000000001</v>
      </c>
      <c r="C12" s="52">
        <v>2705.2539999999999</v>
      </c>
      <c r="D12" s="52">
        <v>2713.9690000000001</v>
      </c>
      <c r="E12" s="52">
        <v>3231.0920000000001</v>
      </c>
      <c r="F12" s="52">
        <v>3209.288</v>
      </c>
      <c r="G12" s="52">
        <v>3264.6840000000002</v>
      </c>
      <c r="H12" s="52">
        <v>2891.3500000000004</v>
      </c>
      <c r="I12" s="52">
        <v>2227.7489999999998</v>
      </c>
      <c r="J12" s="52">
        <v>1152.9000000000001</v>
      </c>
      <c r="K12" s="52">
        <v>992.9</v>
      </c>
      <c r="L12" s="52">
        <v>692.9</v>
      </c>
      <c r="M12" s="52">
        <v>127.9</v>
      </c>
      <c r="N12" s="52">
        <v>127.9</v>
      </c>
      <c r="O12" s="52">
        <v>127.9</v>
      </c>
      <c r="P12" s="52">
        <v>387.9</v>
      </c>
      <c r="Q12" s="52">
        <v>1046.9000000000001</v>
      </c>
      <c r="R12" s="52">
        <v>1447.9</v>
      </c>
      <c r="S12" s="52">
        <v>2830.248</v>
      </c>
      <c r="T12" s="52">
        <v>3230.3090000000002</v>
      </c>
      <c r="U12" s="52">
        <v>3723.826</v>
      </c>
      <c r="V12" s="52">
        <v>3722.8119999999999</v>
      </c>
      <c r="W12" s="52">
        <v>3296.59</v>
      </c>
      <c r="X12" s="52">
        <v>3020.0150000000003</v>
      </c>
      <c r="Y12" s="52">
        <v>2892.9</v>
      </c>
      <c r="Z12" s="53"/>
      <c r="AA12" s="54">
        <f t="shared" si="0"/>
        <v>52014.057000000008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66</v>
      </c>
      <c r="G13" s="52">
        <v>96</v>
      </c>
      <c r="H13" s="52">
        <v>240</v>
      </c>
      <c r="I13" s="52">
        <v>174</v>
      </c>
      <c r="J13" s="52">
        <v>93</v>
      </c>
      <c r="K13" s="52">
        <v>13</v>
      </c>
      <c r="L13" s="52">
        <v>26</v>
      </c>
      <c r="M13" s="52">
        <v>25</v>
      </c>
      <c r="N13" s="52">
        <v>29</v>
      </c>
      <c r="O13" s="52">
        <v>29</v>
      </c>
      <c r="P13" s="52">
        <v>25</v>
      </c>
      <c r="Q13" s="52"/>
      <c r="R13" s="52"/>
      <c r="S13" s="52">
        <v>183</v>
      </c>
      <c r="T13" s="52">
        <v>1005</v>
      </c>
      <c r="U13" s="52">
        <v>1486</v>
      </c>
      <c r="V13" s="52">
        <v>1407</v>
      </c>
      <c r="W13" s="52">
        <v>1083</v>
      </c>
      <c r="X13" s="52">
        <v>296</v>
      </c>
      <c r="Y13" s="52"/>
      <c r="Z13" s="53"/>
      <c r="AA13" s="54">
        <f t="shared" si="0"/>
        <v>6276</v>
      </c>
    </row>
    <row r="14" spans="1:27" ht="24.95" customHeight="1" x14ac:dyDescent="0.2">
      <c r="A14" s="55" t="s">
        <v>10</v>
      </c>
      <c r="B14" s="56">
        <v>2276.7370000000001</v>
      </c>
      <c r="C14" s="57">
        <v>2322.5889999999999</v>
      </c>
      <c r="D14" s="57">
        <v>2407.0040000000004</v>
      </c>
      <c r="E14" s="57">
        <v>2493.5859999999998</v>
      </c>
      <c r="F14" s="57">
        <v>2562.4800000000005</v>
      </c>
      <c r="G14" s="57">
        <v>2599.0569999999998</v>
      </c>
      <c r="H14" s="57">
        <v>2851.21</v>
      </c>
      <c r="I14" s="57">
        <v>3932.8949999999995</v>
      </c>
      <c r="J14" s="57">
        <v>5566.6820000000007</v>
      </c>
      <c r="K14" s="57">
        <v>6172.4070000000011</v>
      </c>
      <c r="L14" s="57">
        <v>6752.8979999999992</v>
      </c>
      <c r="M14" s="57">
        <v>7465.4609999999993</v>
      </c>
      <c r="N14" s="57">
        <v>7501.2999999999993</v>
      </c>
      <c r="O14" s="57">
        <v>7099.5869999999986</v>
      </c>
      <c r="P14" s="57">
        <v>6424.6970000000001</v>
      </c>
      <c r="Q14" s="57">
        <v>5408.1930000000002</v>
      </c>
      <c r="R14" s="57">
        <v>4605.7030000000013</v>
      </c>
      <c r="S14" s="57">
        <v>2719.7819999999992</v>
      </c>
      <c r="T14" s="57">
        <v>1577.9690000000003</v>
      </c>
      <c r="U14" s="57">
        <v>1262.2570000000001</v>
      </c>
      <c r="V14" s="57">
        <v>1137.8080000000002</v>
      </c>
      <c r="W14" s="57">
        <v>1064.1049999999998</v>
      </c>
      <c r="X14" s="57">
        <v>1012.7380000000002</v>
      </c>
      <c r="Y14" s="57">
        <v>978.92500000000018</v>
      </c>
      <c r="Z14" s="58"/>
      <c r="AA14" s="59">
        <f t="shared" si="0"/>
        <v>88196.07</v>
      </c>
    </row>
    <row r="15" spans="1:27" ht="24.95" customHeight="1" x14ac:dyDescent="0.2">
      <c r="A15" s="55" t="s">
        <v>11</v>
      </c>
      <c r="B15" s="56">
        <v>129</v>
      </c>
      <c r="C15" s="57">
        <v>131</v>
      </c>
      <c r="D15" s="57">
        <v>134</v>
      </c>
      <c r="E15" s="57">
        <v>136</v>
      </c>
      <c r="F15" s="57">
        <v>139</v>
      </c>
      <c r="G15" s="57">
        <v>141</v>
      </c>
      <c r="H15" s="57">
        <v>143</v>
      </c>
      <c r="I15" s="57">
        <v>155</v>
      </c>
      <c r="J15" s="57">
        <v>173</v>
      </c>
      <c r="K15" s="57">
        <v>184</v>
      </c>
      <c r="L15" s="57">
        <v>189</v>
      </c>
      <c r="M15" s="57">
        <v>191</v>
      </c>
      <c r="N15" s="57">
        <v>188</v>
      </c>
      <c r="O15" s="57">
        <v>184</v>
      </c>
      <c r="P15" s="57">
        <v>179</v>
      </c>
      <c r="Q15" s="57">
        <v>170</v>
      </c>
      <c r="R15" s="57">
        <v>155</v>
      </c>
      <c r="S15" s="57">
        <v>138</v>
      </c>
      <c r="T15" s="57">
        <v>127</v>
      </c>
      <c r="U15" s="57">
        <v>123</v>
      </c>
      <c r="V15" s="57">
        <v>119</v>
      </c>
      <c r="W15" s="57">
        <v>114</v>
      </c>
      <c r="X15" s="57">
        <v>108</v>
      </c>
      <c r="Y15" s="57">
        <v>102</v>
      </c>
      <c r="Z15" s="58"/>
      <c r="AA15" s="59">
        <f t="shared" si="0"/>
        <v>3552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5639.6080000000002</v>
      </c>
      <c r="C16" s="62">
        <f t="shared" si="1"/>
        <v>5294.8429999999998</v>
      </c>
      <c r="D16" s="62">
        <f t="shared" si="1"/>
        <v>5390.973</v>
      </c>
      <c r="E16" s="62">
        <f t="shared" si="1"/>
        <v>5996.6779999999999</v>
      </c>
      <c r="F16" s="62">
        <f t="shared" si="1"/>
        <v>6112.768</v>
      </c>
      <c r="G16" s="62">
        <f t="shared" si="1"/>
        <v>6236.741</v>
      </c>
      <c r="H16" s="62">
        <f t="shared" si="1"/>
        <v>6261.56</v>
      </c>
      <c r="I16" s="62">
        <f t="shared" si="1"/>
        <v>6625.6439999999993</v>
      </c>
      <c r="J16" s="62">
        <f t="shared" si="1"/>
        <v>7121.5820000000003</v>
      </c>
      <c r="K16" s="62">
        <f t="shared" si="1"/>
        <v>7498.3070000000007</v>
      </c>
      <c r="L16" s="62">
        <f t="shared" si="1"/>
        <v>7796.7979999999989</v>
      </c>
      <c r="M16" s="62">
        <f t="shared" si="1"/>
        <v>7945.360999999999</v>
      </c>
      <c r="N16" s="62">
        <f t="shared" si="1"/>
        <v>7982.1999999999989</v>
      </c>
      <c r="O16" s="62">
        <f t="shared" si="1"/>
        <v>7576.4869999999983</v>
      </c>
      <c r="P16" s="62">
        <f t="shared" si="1"/>
        <v>7152.5969999999998</v>
      </c>
      <c r="Q16" s="62">
        <f t="shared" si="1"/>
        <v>6761.0930000000008</v>
      </c>
      <c r="R16" s="62">
        <f t="shared" si="1"/>
        <v>6348.603000000001</v>
      </c>
      <c r="S16" s="62">
        <f t="shared" si="1"/>
        <v>6034.0299999999988</v>
      </c>
      <c r="T16" s="62">
        <f t="shared" si="1"/>
        <v>6112.2780000000002</v>
      </c>
      <c r="U16" s="62">
        <f t="shared" si="1"/>
        <v>6777.0830000000005</v>
      </c>
      <c r="V16" s="62">
        <f t="shared" si="1"/>
        <v>6544.62</v>
      </c>
      <c r="W16" s="62">
        <f t="shared" si="1"/>
        <v>5733.6949999999997</v>
      </c>
      <c r="X16" s="62">
        <f t="shared" si="1"/>
        <v>4585.7530000000006</v>
      </c>
      <c r="Y16" s="62">
        <f t="shared" si="1"/>
        <v>4115.8250000000007</v>
      </c>
      <c r="Z16" s="63" t="str">
        <f t="shared" si="1"/>
        <v/>
      </c>
      <c r="AA16" s="64">
        <f>SUM(AA10:AA15)</f>
        <v>153645.12700000001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2360.9</v>
      </c>
      <c r="C29" s="72">
        <v>2398.9</v>
      </c>
      <c r="D29" s="72">
        <v>2446.9</v>
      </c>
      <c r="E29" s="72">
        <v>2492.9</v>
      </c>
      <c r="F29" s="72">
        <v>2601.9</v>
      </c>
      <c r="G29" s="72">
        <v>2656.9</v>
      </c>
      <c r="H29" s="72">
        <v>2450.9</v>
      </c>
      <c r="I29" s="72">
        <v>2328.9</v>
      </c>
      <c r="J29" s="72">
        <v>2726.9</v>
      </c>
      <c r="K29" s="72">
        <v>3076.9</v>
      </c>
      <c r="L29" s="72">
        <v>3351.9</v>
      </c>
      <c r="M29" s="72">
        <v>3438.9</v>
      </c>
      <c r="N29" s="72">
        <v>3453.9</v>
      </c>
      <c r="O29" s="72">
        <v>3343.9</v>
      </c>
      <c r="P29" s="72">
        <v>3081.9</v>
      </c>
      <c r="Q29" s="72">
        <v>2690.9</v>
      </c>
      <c r="R29" s="72">
        <v>2167.9</v>
      </c>
      <c r="S29" s="72">
        <v>2016.9</v>
      </c>
      <c r="T29" s="72">
        <v>2700.9</v>
      </c>
      <c r="U29" s="72">
        <v>3301.9</v>
      </c>
      <c r="V29" s="72">
        <v>3251.9</v>
      </c>
      <c r="W29" s="72">
        <v>2916.9</v>
      </c>
      <c r="X29" s="72">
        <v>2085.9</v>
      </c>
      <c r="Y29" s="72">
        <v>1768.9</v>
      </c>
      <c r="Z29" s="73"/>
      <c r="AA29" s="74">
        <f>SUM(B29:Z29)</f>
        <v>65114.60000000002</v>
      </c>
    </row>
    <row r="30" spans="1:27" ht="24.95" customHeight="1" x14ac:dyDescent="0.2">
      <c r="A30" s="75" t="s">
        <v>24</v>
      </c>
      <c r="B30" s="76">
        <v>1626.7080000000001</v>
      </c>
      <c r="C30" s="77">
        <v>1233.5889999999999</v>
      </c>
      <c r="D30" s="77">
        <v>1315.17</v>
      </c>
      <c r="E30" s="77">
        <v>1875.65</v>
      </c>
      <c r="F30" s="77">
        <v>1938.74</v>
      </c>
      <c r="G30" s="77">
        <v>2069.585</v>
      </c>
      <c r="H30" s="77">
        <v>2337.5810000000001</v>
      </c>
      <c r="I30" s="77">
        <v>3186.7440000000001</v>
      </c>
      <c r="J30" s="77">
        <v>3433.6819999999998</v>
      </c>
      <c r="K30" s="77">
        <v>3615.4070000000002</v>
      </c>
      <c r="L30" s="77">
        <v>3960.8980000000001</v>
      </c>
      <c r="M30" s="77">
        <v>4549.4610000000002</v>
      </c>
      <c r="N30" s="77">
        <v>4575.3</v>
      </c>
      <c r="O30" s="77">
        <v>4271.5870000000004</v>
      </c>
      <c r="P30" s="77">
        <v>3840.6970000000001</v>
      </c>
      <c r="Q30" s="77">
        <v>3177.1930000000002</v>
      </c>
      <c r="R30" s="77">
        <v>2939.703</v>
      </c>
      <c r="S30" s="77">
        <v>2514.13</v>
      </c>
      <c r="T30" s="77">
        <v>1720.3779999999999</v>
      </c>
      <c r="U30" s="77">
        <v>1635.183</v>
      </c>
      <c r="V30" s="77">
        <v>1445.72</v>
      </c>
      <c r="W30" s="77">
        <v>1016.795</v>
      </c>
      <c r="X30" s="77">
        <v>799.85299999999995</v>
      </c>
      <c r="Y30" s="77">
        <v>740.92499999999995</v>
      </c>
      <c r="Z30" s="78"/>
      <c r="AA30" s="79">
        <f>SUM(B30:Z30)</f>
        <v>59820.678999999996</v>
      </c>
    </row>
    <row r="31" spans="1:27" ht="24.95" customHeight="1" x14ac:dyDescent="0.2">
      <c r="A31" s="82" t="s">
        <v>25</v>
      </c>
      <c r="B31" s="80">
        <v>1752</v>
      </c>
      <c r="C31" s="81">
        <v>1762.354</v>
      </c>
      <c r="D31" s="81">
        <v>1728.903</v>
      </c>
      <c r="E31" s="81">
        <v>1728.1279999999999</v>
      </c>
      <c r="F31" s="81">
        <v>1672.1279999999999</v>
      </c>
      <c r="G31" s="81">
        <v>1610.2560000000001</v>
      </c>
      <c r="H31" s="81">
        <v>1573.079</v>
      </c>
      <c r="I31" s="81">
        <v>1210</v>
      </c>
      <c r="J31" s="81">
        <v>1000</v>
      </c>
      <c r="K31" s="81">
        <v>840</v>
      </c>
      <c r="L31" s="81">
        <v>540</v>
      </c>
      <c r="M31" s="81"/>
      <c r="N31" s="81"/>
      <c r="O31" s="81"/>
      <c r="P31" s="81">
        <v>260</v>
      </c>
      <c r="Q31" s="81">
        <v>894</v>
      </c>
      <c r="R31" s="81">
        <v>1295</v>
      </c>
      <c r="S31" s="81">
        <v>1640</v>
      </c>
      <c r="T31" s="81">
        <v>1878</v>
      </c>
      <c r="U31" s="81">
        <v>2028</v>
      </c>
      <c r="V31" s="81">
        <v>2030</v>
      </c>
      <c r="W31" s="81">
        <v>2028</v>
      </c>
      <c r="X31" s="81">
        <v>2028</v>
      </c>
      <c r="Y31" s="81">
        <v>1940</v>
      </c>
      <c r="Z31" s="83"/>
      <c r="AA31" s="84">
        <f>SUM(B31:Z31)</f>
        <v>31437.847999999998</v>
      </c>
    </row>
    <row r="32" spans="1:27" ht="30" customHeight="1" thickBot="1" x14ac:dyDescent="0.25">
      <c r="A32" s="60" t="s">
        <v>26</v>
      </c>
      <c r="B32" s="61">
        <f>IF(LEN(B$2)&gt;0,SUM(B29:B31),"")</f>
        <v>5739.6080000000002</v>
      </c>
      <c r="C32" s="62">
        <f t="shared" ref="C32:Z32" si="4">IF(LEN(C$2)&gt;0,SUM(C29:C31),"")</f>
        <v>5394.8429999999998</v>
      </c>
      <c r="D32" s="62">
        <f t="shared" si="4"/>
        <v>5490.973</v>
      </c>
      <c r="E32" s="62">
        <f t="shared" si="4"/>
        <v>6096.6779999999999</v>
      </c>
      <c r="F32" s="62">
        <f t="shared" si="4"/>
        <v>6212.768</v>
      </c>
      <c r="G32" s="62">
        <f t="shared" si="4"/>
        <v>6336.7410000000009</v>
      </c>
      <c r="H32" s="62">
        <f t="shared" si="4"/>
        <v>6361.5599999999995</v>
      </c>
      <c r="I32" s="62">
        <f t="shared" si="4"/>
        <v>6725.6440000000002</v>
      </c>
      <c r="J32" s="62">
        <f t="shared" si="4"/>
        <v>7160.5820000000003</v>
      </c>
      <c r="K32" s="62">
        <f t="shared" si="4"/>
        <v>7532.3070000000007</v>
      </c>
      <c r="L32" s="62">
        <f t="shared" si="4"/>
        <v>7852.7980000000007</v>
      </c>
      <c r="M32" s="62">
        <f t="shared" si="4"/>
        <v>7988.3610000000008</v>
      </c>
      <c r="N32" s="62">
        <f t="shared" si="4"/>
        <v>8029.2000000000007</v>
      </c>
      <c r="O32" s="62">
        <f t="shared" si="4"/>
        <v>7615.487000000001</v>
      </c>
      <c r="P32" s="62">
        <f t="shared" si="4"/>
        <v>7182.5969999999998</v>
      </c>
      <c r="Q32" s="62">
        <f t="shared" si="4"/>
        <v>6762.0930000000008</v>
      </c>
      <c r="R32" s="62">
        <f t="shared" si="4"/>
        <v>6402.6030000000001</v>
      </c>
      <c r="S32" s="62">
        <f t="shared" si="4"/>
        <v>6171.0300000000007</v>
      </c>
      <c r="T32" s="62">
        <f t="shared" si="4"/>
        <v>6299.2780000000002</v>
      </c>
      <c r="U32" s="62">
        <f t="shared" si="4"/>
        <v>6965.0830000000005</v>
      </c>
      <c r="V32" s="62">
        <f t="shared" si="4"/>
        <v>6727.62</v>
      </c>
      <c r="W32" s="62">
        <f t="shared" si="4"/>
        <v>5961.6949999999997</v>
      </c>
      <c r="X32" s="62">
        <f t="shared" si="4"/>
        <v>4913.7530000000006</v>
      </c>
      <c r="Y32" s="62">
        <f t="shared" si="4"/>
        <v>4449.8249999999998</v>
      </c>
      <c r="Z32" s="63" t="str">
        <f t="shared" si="4"/>
        <v/>
      </c>
      <c r="AA32" s="64">
        <f>SUM(AA29:AA31)</f>
        <v>156373.12700000001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10</v>
      </c>
      <c r="U35" s="95">
        <v>10</v>
      </c>
      <c r="V35" s="95"/>
      <c r="W35" s="95"/>
      <c r="X35" s="95"/>
      <c r="Y35" s="95"/>
      <c r="Z35" s="96"/>
      <c r="AA35" s="74">
        <f t="shared" ref="AA35:AA40" si="5">SUM(B35:Z35)</f>
        <v>30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>
        <v>30</v>
      </c>
      <c r="M36" s="99">
        <v>43</v>
      </c>
      <c r="N36" s="99">
        <v>47</v>
      </c>
      <c r="O36" s="99">
        <v>39</v>
      </c>
      <c r="P36" s="99">
        <v>30</v>
      </c>
      <c r="Q36" s="99">
        <v>1</v>
      </c>
      <c r="R36" s="99">
        <v>7</v>
      </c>
      <c r="S36" s="99">
        <v>27</v>
      </c>
      <c r="T36" s="99">
        <v>77</v>
      </c>
      <c r="U36" s="99">
        <v>78</v>
      </c>
      <c r="V36" s="99">
        <v>83</v>
      </c>
      <c r="W36" s="99">
        <v>128</v>
      </c>
      <c r="X36" s="99">
        <v>238</v>
      </c>
      <c r="Y36" s="99">
        <v>255</v>
      </c>
      <c r="Z36" s="100"/>
      <c r="AA36" s="79">
        <f t="shared" si="5"/>
        <v>1083</v>
      </c>
    </row>
    <row r="37" spans="1:27" ht="24.95" customHeight="1" x14ac:dyDescent="0.2">
      <c r="A37" s="97" t="s">
        <v>30</v>
      </c>
      <c r="B37" s="98"/>
      <c r="C37" s="99">
        <v>2.1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337.6</v>
      </c>
      <c r="S37" s="99">
        <v>336.9</v>
      </c>
      <c r="T37" s="99">
        <v>218.5</v>
      </c>
      <c r="U37" s="99"/>
      <c r="V37" s="99"/>
      <c r="W37" s="99">
        <v>323</v>
      </c>
      <c r="X37" s="99">
        <v>1151.3</v>
      </c>
      <c r="Y37" s="99">
        <v>1259</v>
      </c>
      <c r="Z37" s="100"/>
      <c r="AA37" s="79">
        <f t="shared" si="5"/>
        <v>3628.3999999999996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39</v>
      </c>
      <c r="K38" s="99">
        <v>34</v>
      </c>
      <c r="L38" s="99">
        <v>26</v>
      </c>
      <c r="M38" s="99"/>
      <c r="N38" s="99"/>
      <c r="O38" s="99"/>
      <c r="P38" s="99"/>
      <c r="Q38" s="99"/>
      <c r="R38" s="99">
        <v>47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90</v>
      </c>
      <c r="Y38" s="99">
        <v>79</v>
      </c>
      <c r="Z38" s="100"/>
      <c r="AA38" s="79">
        <f t="shared" si="5"/>
        <v>1615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100</v>
      </c>
      <c r="C40" s="88">
        <f t="shared" si="6"/>
        <v>102.1</v>
      </c>
      <c r="D40" s="88">
        <f t="shared" si="6"/>
        <v>100</v>
      </c>
      <c r="E40" s="88">
        <f t="shared" si="6"/>
        <v>100</v>
      </c>
      <c r="F40" s="88">
        <f t="shared" si="6"/>
        <v>100</v>
      </c>
      <c r="G40" s="88">
        <f t="shared" si="6"/>
        <v>100</v>
      </c>
      <c r="H40" s="88">
        <f t="shared" si="6"/>
        <v>100</v>
      </c>
      <c r="I40" s="88">
        <f t="shared" si="6"/>
        <v>100</v>
      </c>
      <c r="J40" s="88">
        <f t="shared" si="6"/>
        <v>39</v>
      </c>
      <c r="K40" s="88">
        <f t="shared" si="6"/>
        <v>34</v>
      </c>
      <c r="L40" s="88">
        <f t="shared" si="6"/>
        <v>56</v>
      </c>
      <c r="M40" s="88">
        <f t="shared" si="6"/>
        <v>43</v>
      </c>
      <c r="N40" s="88">
        <f t="shared" si="6"/>
        <v>47</v>
      </c>
      <c r="O40" s="88">
        <f t="shared" si="6"/>
        <v>39</v>
      </c>
      <c r="P40" s="88">
        <f t="shared" si="6"/>
        <v>30</v>
      </c>
      <c r="Q40" s="88">
        <f t="shared" si="6"/>
        <v>1</v>
      </c>
      <c r="R40" s="88">
        <f t="shared" si="6"/>
        <v>391.6</v>
      </c>
      <c r="S40" s="88">
        <f t="shared" si="6"/>
        <v>473.9</v>
      </c>
      <c r="T40" s="88">
        <f t="shared" si="6"/>
        <v>405.5</v>
      </c>
      <c r="U40" s="88">
        <f t="shared" si="6"/>
        <v>188</v>
      </c>
      <c r="V40" s="88">
        <f t="shared" si="6"/>
        <v>183</v>
      </c>
      <c r="W40" s="88">
        <f t="shared" si="6"/>
        <v>551</v>
      </c>
      <c r="X40" s="88">
        <f t="shared" si="6"/>
        <v>1479.3</v>
      </c>
      <c r="Y40" s="88">
        <f t="shared" si="6"/>
        <v>1593</v>
      </c>
      <c r="Z40" s="89" t="str">
        <f t="shared" si="6"/>
        <v/>
      </c>
      <c r="AA40" s="90">
        <f t="shared" si="5"/>
        <v>6356.4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2.1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337.6</v>
      </c>
      <c r="S45" s="99">
        <v>336.9</v>
      </c>
      <c r="T45" s="99">
        <v>218.5</v>
      </c>
      <c r="U45" s="99"/>
      <c r="V45" s="99"/>
      <c r="W45" s="99">
        <v>323</v>
      </c>
      <c r="X45" s="99">
        <v>1151.3</v>
      </c>
      <c r="Y45" s="99">
        <v>1259</v>
      </c>
      <c r="Z45" s="100"/>
      <c r="AA45" s="79">
        <f t="shared" si="7"/>
        <v>3628.3999999999996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2.1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337.6</v>
      </c>
      <c r="S49" s="88">
        <f t="shared" si="8"/>
        <v>336.9</v>
      </c>
      <c r="T49" s="88">
        <f t="shared" si="8"/>
        <v>218.5</v>
      </c>
      <c r="U49" s="88">
        <f t="shared" si="8"/>
        <v>0</v>
      </c>
      <c r="V49" s="88">
        <f t="shared" si="8"/>
        <v>0</v>
      </c>
      <c r="W49" s="88">
        <f t="shared" si="8"/>
        <v>323</v>
      </c>
      <c r="X49" s="88">
        <f t="shared" si="8"/>
        <v>1151.3</v>
      </c>
      <c r="Y49" s="88">
        <f t="shared" si="8"/>
        <v>1259</v>
      </c>
      <c r="Z49" s="89" t="str">
        <f t="shared" si="8"/>
        <v/>
      </c>
      <c r="AA49" s="90">
        <f t="shared" si="7"/>
        <v>3628.3999999999996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5739.6080000000002</v>
      </c>
      <c r="C52" s="88">
        <f t="shared" si="10"/>
        <v>5396.9430000000002</v>
      </c>
      <c r="D52" s="88">
        <f t="shared" si="10"/>
        <v>5490.973</v>
      </c>
      <c r="E52" s="88">
        <f t="shared" si="10"/>
        <v>6096.6779999999999</v>
      </c>
      <c r="F52" s="88">
        <f t="shared" si="10"/>
        <v>6212.768</v>
      </c>
      <c r="G52" s="88">
        <f t="shared" si="10"/>
        <v>6336.741</v>
      </c>
      <c r="H52" s="88">
        <f t="shared" si="10"/>
        <v>6361.56</v>
      </c>
      <c r="I52" s="88">
        <f t="shared" si="10"/>
        <v>6725.6439999999993</v>
      </c>
      <c r="J52" s="88">
        <f t="shared" si="10"/>
        <v>7160.5820000000003</v>
      </c>
      <c r="K52" s="88">
        <f t="shared" si="10"/>
        <v>7532.3070000000007</v>
      </c>
      <c r="L52" s="88">
        <f t="shared" si="10"/>
        <v>7852.7979999999989</v>
      </c>
      <c r="M52" s="88">
        <f t="shared" si="10"/>
        <v>7988.360999999999</v>
      </c>
      <c r="N52" s="88">
        <f t="shared" si="10"/>
        <v>8029.1999999999989</v>
      </c>
      <c r="O52" s="88">
        <f t="shared" si="10"/>
        <v>7615.4869999999983</v>
      </c>
      <c r="P52" s="88">
        <f t="shared" si="10"/>
        <v>7182.5969999999998</v>
      </c>
      <c r="Q52" s="88">
        <f t="shared" si="10"/>
        <v>6762.0930000000008</v>
      </c>
      <c r="R52" s="88">
        <f t="shared" si="10"/>
        <v>6740.2030000000013</v>
      </c>
      <c r="S52" s="88">
        <f t="shared" si="10"/>
        <v>6507.9299999999985</v>
      </c>
      <c r="T52" s="88">
        <f t="shared" si="10"/>
        <v>6517.7780000000002</v>
      </c>
      <c r="U52" s="88">
        <f t="shared" si="10"/>
        <v>6965.0830000000005</v>
      </c>
      <c r="V52" s="88">
        <f t="shared" si="10"/>
        <v>6727.62</v>
      </c>
      <c r="W52" s="88">
        <f t="shared" si="10"/>
        <v>6284.6949999999997</v>
      </c>
      <c r="X52" s="88">
        <f t="shared" si="10"/>
        <v>6065.0530000000008</v>
      </c>
      <c r="Y52" s="88">
        <f t="shared" si="10"/>
        <v>5708.8250000000007</v>
      </c>
      <c r="Z52" s="89" t="str">
        <f t="shared" si="10"/>
        <v/>
      </c>
      <c r="AA52" s="104">
        <f>SUM(B52:Z52)</f>
        <v>160001.52700000003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AC7" sqref="AC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5739.6580000000004</v>
      </c>
      <c r="C4" s="18">
        <v>5396.9589999999998</v>
      </c>
      <c r="D4" s="18">
        <v>5490.9320000000007</v>
      </c>
      <c r="E4" s="18">
        <v>6096.6339999999982</v>
      </c>
      <c r="F4" s="18">
        <v>6212.7519999999995</v>
      </c>
      <c r="G4" s="18">
        <v>6336.72</v>
      </c>
      <c r="H4" s="18">
        <v>6361.5159999999978</v>
      </c>
      <c r="I4" s="18">
        <v>6725.6449999999986</v>
      </c>
      <c r="J4" s="18">
        <v>7160.5819999999994</v>
      </c>
      <c r="K4" s="18">
        <v>7532.3069999999998</v>
      </c>
      <c r="L4" s="18">
        <v>7852.7980000000016</v>
      </c>
      <c r="M4" s="18">
        <v>7988.3610000000008</v>
      </c>
      <c r="N4" s="18">
        <v>8029.2000000000016</v>
      </c>
      <c r="O4" s="18">
        <v>7615.5240000000003</v>
      </c>
      <c r="P4" s="18">
        <v>7182.6340000000009</v>
      </c>
      <c r="Q4" s="18">
        <v>6762.0879999999997</v>
      </c>
      <c r="R4" s="18">
        <v>6740.2449999999999</v>
      </c>
      <c r="S4" s="18">
        <v>6507.9710000000005</v>
      </c>
      <c r="T4" s="18">
        <v>6517.8240000000005</v>
      </c>
      <c r="U4" s="18">
        <v>6965.0960000000005</v>
      </c>
      <c r="V4" s="18">
        <v>6727.5810000000001</v>
      </c>
      <c r="W4" s="18">
        <v>6284.6570000000002</v>
      </c>
      <c r="X4" s="18">
        <v>6065.0980000000009</v>
      </c>
      <c r="Y4" s="18">
        <v>5708.8250000000007</v>
      </c>
      <c r="Z4" s="19"/>
      <c r="AA4" s="20">
        <f>SUM(B4:Z4)</f>
        <v>160001.60700000002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83.21</v>
      </c>
      <c r="C7" s="28">
        <v>74.010000000000005</v>
      </c>
      <c r="D7" s="28">
        <v>75.53</v>
      </c>
      <c r="E7" s="28">
        <v>80.53</v>
      </c>
      <c r="F7" s="28">
        <v>82.35</v>
      </c>
      <c r="G7" s="28">
        <v>87.63</v>
      </c>
      <c r="H7" s="28">
        <v>91.78</v>
      </c>
      <c r="I7" s="28">
        <v>97.87</v>
      </c>
      <c r="J7" s="28">
        <v>0.01</v>
      </c>
      <c r="K7" s="28">
        <v>0</v>
      </c>
      <c r="L7" s="28">
        <v>-0.1</v>
      </c>
      <c r="M7" s="28">
        <v>0</v>
      </c>
      <c r="N7" s="28">
        <v>0</v>
      </c>
      <c r="O7" s="28">
        <v>0</v>
      </c>
      <c r="P7" s="28">
        <v>-0.01</v>
      </c>
      <c r="Q7" s="28">
        <v>0</v>
      </c>
      <c r="R7" s="28">
        <v>20</v>
      </c>
      <c r="S7" s="28">
        <v>94.62</v>
      </c>
      <c r="T7" s="28">
        <v>126.16</v>
      </c>
      <c r="U7" s="28">
        <v>159.56</v>
      </c>
      <c r="V7" s="28">
        <v>126.55</v>
      </c>
      <c r="W7" s="28">
        <v>91.49</v>
      </c>
      <c r="X7" s="28">
        <v>78.16</v>
      </c>
      <c r="Y7" s="28">
        <v>63.9</v>
      </c>
      <c r="Z7" s="29"/>
      <c r="AA7" s="30">
        <f>IF(SUM(B7:Z7)&lt;&gt;0,AVERAGEIF(B7:Z7,"&lt;&gt;"""),"")</f>
        <v>59.71875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12.188000000000001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7.2249999999999996</v>
      </c>
      <c r="T14" s="57">
        <v>14.212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198.625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12.188000000000001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7.2249999999999996</v>
      </c>
      <c r="T16" s="62">
        <f t="shared" si="1"/>
        <v>14.212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198.625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691.40500000000009</v>
      </c>
      <c r="C19" s="72">
        <v>709.09999999999991</v>
      </c>
      <c r="D19" s="72">
        <v>705.04000000000008</v>
      </c>
      <c r="E19" s="72">
        <v>690.69399999999996</v>
      </c>
      <c r="F19" s="72">
        <v>666.44199999999989</v>
      </c>
      <c r="G19" s="72">
        <v>638.61400000000003</v>
      </c>
      <c r="H19" s="72">
        <v>632.26099999999997</v>
      </c>
      <c r="I19" s="72">
        <v>632.17100000000005</v>
      </c>
      <c r="J19" s="72">
        <v>657.56500000000005</v>
      </c>
      <c r="K19" s="72">
        <v>670.71500000000003</v>
      </c>
      <c r="L19" s="72">
        <v>673.63499999999999</v>
      </c>
      <c r="M19" s="72">
        <v>665.03500000000008</v>
      </c>
      <c r="N19" s="72">
        <v>668.15899999999999</v>
      </c>
      <c r="O19" s="72">
        <v>662.72900000000004</v>
      </c>
      <c r="P19" s="72">
        <v>654.75099999999998</v>
      </c>
      <c r="Q19" s="72">
        <v>687.28500000000008</v>
      </c>
      <c r="R19" s="72">
        <v>685.78700000000003</v>
      </c>
      <c r="S19" s="72">
        <v>683.31999999999994</v>
      </c>
      <c r="T19" s="72">
        <v>664.49199999999996</v>
      </c>
      <c r="U19" s="72">
        <v>657.84899999999993</v>
      </c>
      <c r="V19" s="72">
        <v>662.76099999999997</v>
      </c>
      <c r="W19" s="72">
        <v>656.452</v>
      </c>
      <c r="X19" s="72">
        <v>659.11899999999991</v>
      </c>
      <c r="Y19" s="72">
        <v>708.78399999999999</v>
      </c>
      <c r="Z19" s="73"/>
      <c r="AA19" s="74">
        <f t="shared" ref="AA19:AA25" si="2">SUM(B19:Z19)</f>
        <v>16084.165000000001</v>
      </c>
    </row>
    <row r="20" spans="1:27" ht="24.95" customHeight="1" x14ac:dyDescent="0.2">
      <c r="A20" s="75" t="s">
        <v>15</v>
      </c>
      <c r="B20" s="76">
        <v>1085.9320000000002</v>
      </c>
      <c r="C20" s="77">
        <v>1048.5989999999999</v>
      </c>
      <c r="D20" s="77">
        <v>1033.9869999999999</v>
      </c>
      <c r="E20" s="77">
        <v>1018.3020000000002</v>
      </c>
      <c r="F20" s="77">
        <v>1028.6310000000001</v>
      </c>
      <c r="G20" s="77">
        <v>1050.8220000000001</v>
      </c>
      <c r="H20" s="77">
        <v>1050.1210000000001</v>
      </c>
      <c r="I20" s="77">
        <v>1066.5509999999999</v>
      </c>
      <c r="J20" s="77">
        <v>1053.7280000000001</v>
      </c>
      <c r="K20" s="77">
        <v>1033.271</v>
      </c>
      <c r="L20" s="77">
        <v>978.75200000000007</v>
      </c>
      <c r="M20" s="77">
        <v>963.55600000000004</v>
      </c>
      <c r="N20" s="77">
        <v>961.70099999999991</v>
      </c>
      <c r="O20" s="77">
        <v>963.65600000000006</v>
      </c>
      <c r="P20" s="77">
        <v>1006.8839999999998</v>
      </c>
      <c r="Q20" s="77">
        <v>1044.8030000000001</v>
      </c>
      <c r="R20" s="77">
        <v>1126.779</v>
      </c>
      <c r="S20" s="77">
        <v>1145.328</v>
      </c>
      <c r="T20" s="77">
        <v>1169.5800000000002</v>
      </c>
      <c r="U20" s="77">
        <v>1198.249</v>
      </c>
      <c r="V20" s="77">
        <v>1147.692</v>
      </c>
      <c r="W20" s="77">
        <v>1101.3050000000003</v>
      </c>
      <c r="X20" s="77">
        <v>1073.1479999999997</v>
      </c>
      <c r="Y20" s="77">
        <v>1048.0320000000002</v>
      </c>
      <c r="Z20" s="78"/>
      <c r="AA20" s="79">
        <f t="shared" si="2"/>
        <v>25399.409000000007</v>
      </c>
    </row>
    <row r="21" spans="1:27" ht="24.95" customHeight="1" x14ac:dyDescent="0.2">
      <c r="A21" s="75" t="s">
        <v>16</v>
      </c>
      <c r="B21" s="80">
        <v>2893.0209999999997</v>
      </c>
      <c r="C21" s="81">
        <v>2736.7599999999998</v>
      </c>
      <c r="D21" s="81">
        <v>2605.105</v>
      </c>
      <c r="E21" s="81">
        <v>2525.7380000000003</v>
      </c>
      <c r="F21" s="81">
        <v>2538.5789999999997</v>
      </c>
      <c r="G21" s="81">
        <v>2583.1839999999997</v>
      </c>
      <c r="H21" s="81">
        <v>2612.1460000000002</v>
      </c>
      <c r="I21" s="81">
        <v>2882.8229999999999</v>
      </c>
      <c r="J21" s="81">
        <v>3175.7889999999993</v>
      </c>
      <c r="K21" s="81">
        <v>3497.3209999999995</v>
      </c>
      <c r="L21" s="81">
        <v>3791.4110000000001</v>
      </c>
      <c r="M21" s="81">
        <v>3975.77</v>
      </c>
      <c r="N21" s="81">
        <v>4034.3399999999997</v>
      </c>
      <c r="O21" s="81">
        <v>3868.3389999999999</v>
      </c>
      <c r="P21" s="81">
        <v>3720.6989999999996</v>
      </c>
      <c r="Q21" s="81">
        <v>3630.7</v>
      </c>
      <c r="R21" s="81">
        <v>3671.1789999999996</v>
      </c>
      <c r="S21" s="81">
        <v>3663.598</v>
      </c>
      <c r="T21" s="81">
        <v>3740.5399999999995</v>
      </c>
      <c r="U21" s="81">
        <v>3982.7980000000002</v>
      </c>
      <c r="V21" s="81">
        <v>3872.828</v>
      </c>
      <c r="W21" s="81">
        <v>3647.9</v>
      </c>
      <c r="X21" s="81">
        <v>3381.8309999999997</v>
      </c>
      <c r="Y21" s="81">
        <v>3065.8489999999997</v>
      </c>
      <c r="Z21" s="78"/>
      <c r="AA21" s="79">
        <f t="shared" si="2"/>
        <v>80098.247999999978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770</v>
      </c>
    </row>
    <row r="23" spans="1:27" ht="24.95" customHeight="1" x14ac:dyDescent="0.2">
      <c r="A23" s="85" t="s">
        <v>18</v>
      </c>
      <c r="B23" s="77">
        <v>102.5</v>
      </c>
      <c r="C23" s="77">
        <v>95.5</v>
      </c>
      <c r="D23" s="77">
        <v>97.5</v>
      </c>
      <c r="E23" s="77">
        <v>100.5</v>
      </c>
      <c r="F23" s="77">
        <v>102.5</v>
      </c>
      <c r="G23" s="77">
        <v>104.5</v>
      </c>
      <c r="H23" s="77">
        <v>112.5</v>
      </c>
      <c r="I23" s="77">
        <v>105</v>
      </c>
      <c r="J23" s="77">
        <v>119.5</v>
      </c>
      <c r="K23" s="77">
        <v>134</v>
      </c>
      <c r="L23" s="77">
        <v>168</v>
      </c>
      <c r="M23" s="77">
        <v>183</v>
      </c>
      <c r="N23" s="77">
        <v>195</v>
      </c>
      <c r="O23" s="77">
        <v>197.5</v>
      </c>
      <c r="P23" s="77">
        <v>152</v>
      </c>
      <c r="Q23" s="77">
        <v>116.5</v>
      </c>
      <c r="R23" s="77">
        <v>105.5</v>
      </c>
      <c r="S23" s="77">
        <v>115.5</v>
      </c>
      <c r="T23" s="77">
        <v>157</v>
      </c>
      <c r="U23" s="77">
        <v>166.5</v>
      </c>
      <c r="V23" s="77">
        <v>163.5</v>
      </c>
      <c r="W23" s="77">
        <v>165</v>
      </c>
      <c r="X23" s="77">
        <v>162</v>
      </c>
      <c r="Y23" s="77">
        <v>160.5</v>
      </c>
      <c r="Z23" s="77"/>
      <c r="AA23" s="79">
        <f t="shared" si="2"/>
        <v>3281.5</v>
      </c>
    </row>
    <row r="24" spans="1:27" ht="24.95" customHeight="1" x14ac:dyDescent="0.2">
      <c r="A24" s="85" t="s">
        <v>19</v>
      </c>
      <c r="B24" s="77">
        <v>347.00000000000006</v>
      </c>
      <c r="C24" s="77">
        <v>332</v>
      </c>
      <c r="D24" s="77">
        <v>323</v>
      </c>
      <c r="E24" s="77">
        <v>316</v>
      </c>
      <c r="F24" s="77">
        <v>316.99999999999994</v>
      </c>
      <c r="G24" s="77">
        <v>333</v>
      </c>
      <c r="H24" s="77">
        <v>361</v>
      </c>
      <c r="I24" s="77">
        <v>407.00000000000006</v>
      </c>
      <c r="J24" s="77">
        <v>449</v>
      </c>
      <c r="K24" s="77">
        <v>471.00000000000006</v>
      </c>
      <c r="L24" s="77">
        <v>497.99999999999994</v>
      </c>
      <c r="M24" s="77">
        <v>506</v>
      </c>
      <c r="N24" s="77">
        <v>491</v>
      </c>
      <c r="O24" s="77">
        <v>484</v>
      </c>
      <c r="P24" s="77">
        <v>475</v>
      </c>
      <c r="Q24" s="77">
        <v>475</v>
      </c>
      <c r="R24" s="77">
        <v>490</v>
      </c>
      <c r="S24" s="77">
        <v>501.00000000000006</v>
      </c>
      <c r="T24" s="77">
        <v>498.99999999999994</v>
      </c>
      <c r="U24" s="77">
        <v>505.00000000000006</v>
      </c>
      <c r="V24" s="77">
        <v>476.99999999999994</v>
      </c>
      <c r="W24" s="77">
        <v>439.99999999999994</v>
      </c>
      <c r="X24" s="77">
        <v>407.00000000000006</v>
      </c>
      <c r="Y24" s="77">
        <v>360</v>
      </c>
      <c r="Z24" s="77"/>
      <c r="AA24" s="79">
        <f t="shared" si="2"/>
        <v>10264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5119.8580000000002</v>
      </c>
      <c r="C26" s="88">
        <f t="shared" ref="C26:Z26" si="3">IF(LEN(C$2)&gt;0,SUM(C19:C25),"")</f>
        <v>4921.9589999999998</v>
      </c>
      <c r="D26" s="88">
        <f t="shared" si="3"/>
        <v>4764.6319999999996</v>
      </c>
      <c r="E26" s="88">
        <f t="shared" si="3"/>
        <v>4651.2340000000004</v>
      </c>
      <c r="F26" s="88">
        <f t="shared" si="3"/>
        <v>4653.152</v>
      </c>
      <c r="G26" s="88">
        <f t="shared" si="3"/>
        <v>4710.12</v>
      </c>
      <c r="H26" s="88">
        <f t="shared" si="3"/>
        <v>4768.0280000000002</v>
      </c>
      <c r="I26" s="88">
        <f t="shared" si="3"/>
        <v>5093.5450000000001</v>
      </c>
      <c r="J26" s="88">
        <f t="shared" si="3"/>
        <v>5455.5819999999994</v>
      </c>
      <c r="K26" s="88">
        <f t="shared" si="3"/>
        <v>5916.3069999999989</v>
      </c>
      <c r="L26" s="88">
        <f t="shared" si="3"/>
        <v>6219.7980000000007</v>
      </c>
      <c r="M26" s="88">
        <f t="shared" si="3"/>
        <v>6403.3609999999999</v>
      </c>
      <c r="N26" s="88">
        <f t="shared" si="3"/>
        <v>6460.2</v>
      </c>
      <c r="O26" s="88">
        <f t="shared" si="3"/>
        <v>6286.2240000000002</v>
      </c>
      <c r="P26" s="88">
        <f t="shared" si="3"/>
        <v>6119.3339999999989</v>
      </c>
      <c r="Q26" s="88">
        <f t="shared" si="3"/>
        <v>6064.2880000000005</v>
      </c>
      <c r="R26" s="88">
        <f t="shared" si="3"/>
        <v>6079.2449999999999</v>
      </c>
      <c r="S26" s="88">
        <f t="shared" si="3"/>
        <v>6108.7460000000001</v>
      </c>
      <c r="T26" s="88">
        <f t="shared" si="3"/>
        <v>6230.6119999999992</v>
      </c>
      <c r="U26" s="88">
        <f t="shared" si="3"/>
        <v>6510.3960000000006</v>
      </c>
      <c r="V26" s="88">
        <f t="shared" si="3"/>
        <v>6323.7809999999999</v>
      </c>
      <c r="W26" s="88">
        <f t="shared" si="3"/>
        <v>6010.6570000000002</v>
      </c>
      <c r="X26" s="88">
        <f t="shared" si="3"/>
        <v>5683.097999999999</v>
      </c>
      <c r="Y26" s="88">
        <f t="shared" si="3"/>
        <v>5343.165</v>
      </c>
      <c r="Z26" s="89" t="str">
        <f t="shared" si="3"/>
        <v/>
      </c>
      <c r="AA26" s="90">
        <f>SUM(AA19:AA25)</f>
        <v>135897.32199999999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642.5</v>
      </c>
      <c r="C29" s="72">
        <v>622.5</v>
      </c>
      <c r="D29" s="72">
        <v>613.5</v>
      </c>
      <c r="E29" s="72">
        <v>609.5</v>
      </c>
      <c r="F29" s="72">
        <v>612.5</v>
      </c>
      <c r="G29" s="72">
        <v>628.5</v>
      </c>
      <c r="H29" s="72">
        <v>674.5</v>
      </c>
      <c r="I29" s="72">
        <v>812</v>
      </c>
      <c r="J29" s="72">
        <v>906.5</v>
      </c>
      <c r="K29" s="72">
        <v>933</v>
      </c>
      <c r="L29" s="72">
        <v>967</v>
      </c>
      <c r="M29" s="72">
        <v>944</v>
      </c>
      <c r="N29" s="72">
        <v>933</v>
      </c>
      <c r="O29" s="72">
        <v>917.5</v>
      </c>
      <c r="P29" s="72">
        <v>825</v>
      </c>
      <c r="Q29" s="72">
        <v>800.5</v>
      </c>
      <c r="R29" s="72">
        <v>776.5</v>
      </c>
      <c r="S29" s="72">
        <v>775.5</v>
      </c>
      <c r="T29" s="72">
        <v>785</v>
      </c>
      <c r="U29" s="72">
        <v>800.5</v>
      </c>
      <c r="V29" s="72">
        <v>799.5</v>
      </c>
      <c r="W29" s="72">
        <v>764</v>
      </c>
      <c r="X29" s="72">
        <v>728</v>
      </c>
      <c r="Y29" s="72">
        <v>679.5</v>
      </c>
      <c r="Z29" s="73"/>
      <c r="AA29" s="74">
        <f>SUM(B29:Z29)</f>
        <v>18550.5</v>
      </c>
    </row>
    <row r="30" spans="1:27" ht="24.95" customHeight="1" x14ac:dyDescent="0.2">
      <c r="A30" s="75" t="s">
        <v>24</v>
      </c>
      <c r="B30" s="76">
        <v>4953.3580000000002</v>
      </c>
      <c r="C30" s="77">
        <v>4774.4589999999998</v>
      </c>
      <c r="D30" s="77">
        <v>4625.1319999999996</v>
      </c>
      <c r="E30" s="77">
        <v>4515.7340000000004</v>
      </c>
      <c r="F30" s="77">
        <v>4521.652</v>
      </c>
      <c r="G30" s="77">
        <v>4565.62</v>
      </c>
      <c r="H30" s="77">
        <v>4596.7160000000003</v>
      </c>
      <c r="I30" s="77">
        <v>4881.5450000000001</v>
      </c>
      <c r="J30" s="77">
        <v>5354.0820000000003</v>
      </c>
      <c r="K30" s="77">
        <v>5699.3069999999998</v>
      </c>
      <c r="L30" s="77">
        <v>5985.7979999999998</v>
      </c>
      <c r="M30" s="77">
        <v>6144.3609999999999</v>
      </c>
      <c r="N30" s="77">
        <v>6196.2</v>
      </c>
      <c r="O30" s="77">
        <v>5974.7240000000002</v>
      </c>
      <c r="P30" s="77">
        <v>5878.3339999999998</v>
      </c>
      <c r="Q30" s="77">
        <v>5854.7879999999996</v>
      </c>
      <c r="R30" s="77">
        <v>5963.7449999999999</v>
      </c>
      <c r="S30" s="77">
        <v>5732.4709999999995</v>
      </c>
      <c r="T30" s="77">
        <v>5732.8239999999996</v>
      </c>
      <c r="U30" s="77">
        <v>6008.8959999999997</v>
      </c>
      <c r="V30" s="77">
        <v>5817.2809999999999</v>
      </c>
      <c r="W30" s="77">
        <v>5520.6570000000002</v>
      </c>
      <c r="X30" s="77">
        <v>5337.098</v>
      </c>
      <c r="Y30" s="77">
        <v>5029.3249999999998</v>
      </c>
      <c r="Z30" s="78"/>
      <c r="AA30" s="79">
        <f>SUM(B30:Z30)</f>
        <v>129664.107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5595.8580000000002</v>
      </c>
      <c r="C32" s="62">
        <f t="shared" ref="C32:Z32" si="4">IF(LEN(C$2)&gt;0,SUM(C29:C31),"")</f>
        <v>5396.9589999999998</v>
      </c>
      <c r="D32" s="62">
        <f t="shared" si="4"/>
        <v>5238.6319999999996</v>
      </c>
      <c r="E32" s="62">
        <f t="shared" si="4"/>
        <v>5125.2340000000004</v>
      </c>
      <c r="F32" s="62">
        <f t="shared" si="4"/>
        <v>5134.152</v>
      </c>
      <c r="G32" s="62">
        <f t="shared" si="4"/>
        <v>5194.12</v>
      </c>
      <c r="H32" s="62">
        <f t="shared" si="4"/>
        <v>5271.2160000000003</v>
      </c>
      <c r="I32" s="62">
        <f t="shared" si="4"/>
        <v>5693.5450000000001</v>
      </c>
      <c r="J32" s="62">
        <f t="shared" si="4"/>
        <v>6260.5820000000003</v>
      </c>
      <c r="K32" s="62">
        <f t="shared" si="4"/>
        <v>6632.3069999999998</v>
      </c>
      <c r="L32" s="62">
        <f t="shared" si="4"/>
        <v>6952.7979999999998</v>
      </c>
      <c r="M32" s="62">
        <f t="shared" si="4"/>
        <v>7088.3609999999999</v>
      </c>
      <c r="N32" s="62">
        <f t="shared" si="4"/>
        <v>7129.2</v>
      </c>
      <c r="O32" s="62">
        <f t="shared" si="4"/>
        <v>6892.2240000000002</v>
      </c>
      <c r="P32" s="62">
        <f t="shared" si="4"/>
        <v>6703.3339999999998</v>
      </c>
      <c r="Q32" s="62">
        <f t="shared" si="4"/>
        <v>6655.2879999999996</v>
      </c>
      <c r="R32" s="62">
        <f t="shared" si="4"/>
        <v>6740.2449999999999</v>
      </c>
      <c r="S32" s="62">
        <f t="shared" si="4"/>
        <v>6507.9709999999995</v>
      </c>
      <c r="T32" s="62">
        <f t="shared" si="4"/>
        <v>6517.8239999999996</v>
      </c>
      <c r="U32" s="62">
        <f t="shared" si="4"/>
        <v>6809.3959999999997</v>
      </c>
      <c r="V32" s="62">
        <f t="shared" si="4"/>
        <v>6616.7809999999999</v>
      </c>
      <c r="W32" s="62">
        <f t="shared" si="4"/>
        <v>6284.6570000000002</v>
      </c>
      <c r="X32" s="62">
        <f t="shared" si="4"/>
        <v>6065.098</v>
      </c>
      <c r="Y32" s="62">
        <f t="shared" si="4"/>
        <v>5708.8249999999998</v>
      </c>
      <c r="Z32" s="63" t="str">
        <f t="shared" si="4"/>
        <v/>
      </c>
      <c r="AA32" s="64">
        <f>SUM(AA29:AA31)</f>
        <v>148214.60700000002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172</v>
      </c>
      <c r="L35" s="95">
        <v>186</v>
      </c>
      <c r="M35" s="95">
        <v>188</v>
      </c>
      <c r="N35" s="95">
        <v>178</v>
      </c>
      <c r="O35" s="95">
        <v>186</v>
      </c>
      <c r="P35" s="95">
        <v>178</v>
      </c>
      <c r="Q35" s="95">
        <v>191</v>
      </c>
      <c r="R35" s="95">
        <v>188</v>
      </c>
      <c r="S35" s="95">
        <v>196</v>
      </c>
      <c r="T35" s="95">
        <v>146</v>
      </c>
      <c r="U35" s="95">
        <v>142</v>
      </c>
      <c r="V35" s="95">
        <v>158</v>
      </c>
      <c r="W35" s="95">
        <v>163</v>
      </c>
      <c r="X35" s="95">
        <v>200</v>
      </c>
      <c r="Y35" s="95">
        <v>200</v>
      </c>
      <c r="Z35" s="96"/>
      <c r="AA35" s="74">
        <f t="shared" ref="AA35:AA40" si="5">SUM(B35:Z35)</f>
        <v>4472</v>
      </c>
    </row>
    <row r="36" spans="1:27" ht="24.95" customHeight="1" x14ac:dyDescent="0.2">
      <c r="A36" s="97" t="s">
        <v>42</v>
      </c>
      <c r="B36" s="98">
        <v>261</v>
      </c>
      <c r="C36" s="99">
        <v>260</v>
      </c>
      <c r="D36" s="99">
        <v>259</v>
      </c>
      <c r="E36" s="99">
        <v>259</v>
      </c>
      <c r="F36" s="99">
        <v>266</v>
      </c>
      <c r="G36" s="99">
        <v>269</v>
      </c>
      <c r="H36" s="99">
        <v>291</v>
      </c>
      <c r="I36" s="99">
        <v>400</v>
      </c>
      <c r="J36" s="99">
        <v>400</v>
      </c>
      <c r="K36" s="99">
        <v>400</v>
      </c>
      <c r="L36" s="99">
        <v>400</v>
      </c>
      <c r="M36" s="99">
        <v>390</v>
      </c>
      <c r="N36" s="99">
        <v>325</v>
      </c>
      <c r="O36" s="99">
        <v>254</v>
      </c>
      <c r="P36" s="99">
        <v>240</v>
      </c>
      <c r="Q36" s="99">
        <v>234</v>
      </c>
      <c r="R36" s="99">
        <v>260</v>
      </c>
      <c r="S36" s="99">
        <v>196</v>
      </c>
      <c r="T36" s="99">
        <v>127</v>
      </c>
      <c r="U36" s="99">
        <v>142</v>
      </c>
      <c r="V36" s="99">
        <v>120</v>
      </c>
      <c r="W36" s="99">
        <v>96</v>
      </c>
      <c r="X36" s="99">
        <v>167</v>
      </c>
      <c r="Y36" s="99">
        <v>145</v>
      </c>
      <c r="Z36" s="100"/>
      <c r="AA36" s="79">
        <f t="shared" si="5"/>
        <v>6161</v>
      </c>
    </row>
    <row r="37" spans="1:27" ht="24.95" customHeight="1" x14ac:dyDescent="0.2">
      <c r="A37" s="97" t="s">
        <v>43</v>
      </c>
      <c r="B37" s="98">
        <v>143.80000000000001</v>
      </c>
      <c r="C37" s="99"/>
      <c r="D37" s="99">
        <v>252.3</v>
      </c>
      <c r="E37" s="99">
        <v>971.4</v>
      </c>
      <c r="F37" s="99">
        <v>1078.5999999999999</v>
      </c>
      <c r="G37" s="99">
        <v>1142.5999999999999</v>
      </c>
      <c r="H37" s="99">
        <v>1090.3</v>
      </c>
      <c r="I37" s="99">
        <v>1032.0999999999999</v>
      </c>
      <c r="J37" s="99">
        <v>900</v>
      </c>
      <c r="K37" s="99">
        <v>900</v>
      </c>
      <c r="L37" s="99">
        <v>900</v>
      </c>
      <c r="M37" s="99">
        <v>900</v>
      </c>
      <c r="N37" s="99">
        <v>900</v>
      </c>
      <c r="O37" s="99">
        <v>723.3</v>
      </c>
      <c r="P37" s="99">
        <v>479.3</v>
      </c>
      <c r="Q37" s="99">
        <v>106.8</v>
      </c>
      <c r="R37" s="99"/>
      <c r="S37" s="99"/>
      <c r="T37" s="99"/>
      <c r="U37" s="99">
        <v>155.69999999999999</v>
      </c>
      <c r="V37" s="99">
        <v>110.8</v>
      </c>
      <c r="W37" s="99"/>
      <c r="X37" s="99"/>
      <c r="Y37" s="99"/>
      <c r="Z37" s="100"/>
      <c r="AA37" s="79">
        <f t="shared" si="5"/>
        <v>11786.999999999998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205</v>
      </c>
      <c r="K38" s="99">
        <v>144</v>
      </c>
      <c r="L38" s="99">
        <v>147</v>
      </c>
      <c r="M38" s="99">
        <v>107</v>
      </c>
      <c r="N38" s="99">
        <v>166</v>
      </c>
      <c r="O38" s="99">
        <v>166</v>
      </c>
      <c r="P38" s="99">
        <v>166</v>
      </c>
      <c r="Q38" s="99">
        <v>166</v>
      </c>
      <c r="R38" s="99">
        <v>213</v>
      </c>
      <c r="S38" s="99"/>
      <c r="T38" s="99"/>
      <c r="U38" s="99"/>
      <c r="V38" s="99"/>
      <c r="W38" s="99"/>
      <c r="X38" s="99"/>
      <c r="Y38" s="99">
        <v>5.66</v>
      </c>
      <c r="Z38" s="100"/>
      <c r="AA38" s="79">
        <f t="shared" si="5"/>
        <v>1485.66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604.79999999999995</v>
      </c>
      <c r="C40" s="88">
        <f t="shared" ref="C40:Z40" si="6">IF(LEN(C$2)&gt;0,SUM(C35:C39),"")</f>
        <v>460</v>
      </c>
      <c r="D40" s="88">
        <f t="shared" si="6"/>
        <v>711.3</v>
      </c>
      <c r="E40" s="88">
        <f t="shared" si="6"/>
        <v>1430.4</v>
      </c>
      <c r="F40" s="88">
        <f t="shared" si="6"/>
        <v>1544.6</v>
      </c>
      <c r="G40" s="88">
        <f t="shared" si="6"/>
        <v>1611.6</v>
      </c>
      <c r="H40" s="88">
        <f t="shared" si="6"/>
        <v>1581.3</v>
      </c>
      <c r="I40" s="88">
        <f t="shared" si="6"/>
        <v>1632.1</v>
      </c>
      <c r="J40" s="88">
        <f t="shared" si="6"/>
        <v>1705</v>
      </c>
      <c r="K40" s="88">
        <f t="shared" si="6"/>
        <v>1616</v>
      </c>
      <c r="L40" s="88">
        <f t="shared" si="6"/>
        <v>1633</v>
      </c>
      <c r="M40" s="88">
        <f t="shared" si="6"/>
        <v>1585</v>
      </c>
      <c r="N40" s="88">
        <f t="shared" si="6"/>
        <v>1569</v>
      </c>
      <c r="O40" s="88">
        <f t="shared" si="6"/>
        <v>1329.3</v>
      </c>
      <c r="P40" s="88">
        <f t="shared" si="6"/>
        <v>1063.3</v>
      </c>
      <c r="Q40" s="88">
        <f t="shared" si="6"/>
        <v>697.8</v>
      </c>
      <c r="R40" s="88">
        <f t="shared" si="6"/>
        <v>661</v>
      </c>
      <c r="S40" s="88">
        <f t="shared" si="6"/>
        <v>392</v>
      </c>
      <c r="T40" s="88">
        <f t="shared" si="6"/>
        <v>273</v>
      </c>
      <c r="U40" s="88">
        <f t="shared" si="6"/>
        <v>439.7</v>
      </c>
      <c r="V40" s="88">
        <f t="shared" si="6"/>
        <v>388.8</v>
      </c>
      <c r="W40" s="88">
        <f t="shared" si="6"/>
        <v>259</v>
      </c>
      <c r="X40" s="88">
        <f t="shared" si="6"/>
        <v>367</v>
      </c>
      <c r="Y40" s="88">
        <f t="shared" si="6"/>
        <v>350.66</v>
      </c>
      <c r="Z40" s="89" t="str">
        <f t="shared" si="6"/>
        <v/>
      </c>
      <c r="AA40" s="90">
        <f t="shared" si="5"/>
        <v>23905.659999999996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143.80000000000001</v>
      </c>
      <c r="C45" s="99"/>
      <c r="D45" s="99">
        <v>252.3</v>
      </c>
      <c r="E45" s="99">
        <v>971.4</v>
      </c>
      <c r="F45" s="99">
        <v>1078.5999999999999</v>
      </c>
      <c r="G45" s="99">
        <v>1142.5999999999999</v>
      </c>
      <c r="H45" s="99">
        <v>1090.3</v>
      </c>
      <c r="I45" s="99">
        <v>1032.0999999999999</v>
      </c>
      <c r="J45" s="99">
        <v>900</v>
      </c>
      <c r="K45" s="99">
        <v>900</v>
      </c>
      <c r="L45" s="99">
        <v>900</v>
      </c>
      <c r="M45" s="99">
        <v>900</v>
      </c>
      <c r="N45" s="99">
        <v>900</v>
      </c>
      <c r="O45" s="99">
        <v>723.3</v>
      </c>
      <c r="P45" s="99">
        <v>479.3</v>
      </c>
      <c r="Q45" s="99">
        <v>106.8</v>
      </c>
      <c r="R45" s="99"/>
      <c r="S45" s="99"/>
      <c r="T45" s="99"/>
      <c r="U45" s="99">
        <v>155.69999999999999</v>
      </c>
      <c r="V45" s="99">
        <v>110.8</v>
      </c>
      <c r="W45" s="99"/>
      <c r="X45" s="99"/>
      <c r="Y45" s="99"/>
      <c r="Z45" s="100"/>
      <c r="AA45" s="79">
        <f t="shared" si="7"/>
        <v>11786.999999999998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76</v>
      </c>
      <c r="C48" s="99">
        <v>65</v>
      </c>
      <c r="D48" s="99">
        <v>53</v>
      </c>
      <c r="E48" s="99">
        <v>44</v>
      </c>
      <c r="F48" s="99">
        <v>42</v>
      </c>
      <c r="G48" s="99">
        <v>56</v>
      </c>
      <c r="H48" s="99">
        <v>82</v>
      </c>
      <c r="I48" s="99">
        <v>116</v>
      </c>
      <c r="J48" s="99">
        <v>140</v>
      </c>
      <c r="K48" s="99">
        <v>151</v>
      </c>
      <c r="L48" s="99">
        <v>173</v>
      </c>
      <c r="M48" s="99">
        <v>179</v>
      </c>
      <c r="N48" s="99">
        <v>167</v>
      </c>
      <c r="O48" s="99">
        <v>164</v>
      </c>
      <c r="P48" s="99">
        <v>160</v>
      </c>
      <c r="Q48" s="99">
        <v>169</v>
      </c>
      <c r="R48" s="99">
        <v>195</v>
      </c>
      <c r="S48" s="99">
        <v>200</v>
      </c>
      <c r="T48" s="99">
        <v>200</v>
      </c>
      <c r="U48" s="99">
        <v>200</v>
      </c>
      <c r="V48" s="99">
        <v>200</v>
      </c>
      <c r="W48" s="99">
        <v>150</v>
      </c>
      <c r="X48" s="99">
        <v>150</v>
      </c>
      <c r="Y48" s="99">
        <v>116</v>
      </c>
      <c r="Z48" s="100"/>
      <c r="AA48" s="79">
        <f t="shared" si="7"/>
        <v>3248</v>
      </c>
    </row>
    <row r="49" spans="1:27" ht="30" customHeight="1" thickBot="1" x14ac:dyDescent="0.25">
      <c r="A49" s="86" t="s">
        <v>49</v>
      </c>
      <c r="B49" s="87">
        <f>IF(LEN(B$2)&gt;0,SUM(B43:B48),"")</f>
        <v>219.8</v>
      </c>
      <c r="C49" s="88">
        <f t="shared" ref="C49:Z49" si="8">IF(LEN(C$2)&gt;0,SUM(C43:C48),"")</f>
        <v>65</v>
      </c>
      <c r="D49" s="88">
        <f t="shared" si="8"/>
        <v>305.3</v>
      </c>
      <c r="E49" s="88">
        <f t="shared" si="8"/>
        <v>1015.4</v>
      </c>
      <c r="F49" s="88">
        <f t="shared" si="8"/>
        <v>1120.5999999999999</v>
      </c>
      <c r="G49" s="88">
        <f t="shared" si="8"/>
        <v>1198.5999999999999</v>
      </c>
      <c r="H49" s="88">
        <f t="shared" si="8"/>
        <v>1172.3</v>
      </c>
      <c r="I49" s="88">
        <f t="shared" si="8"/>
        <v>1148.0999999999999</v>
      </c>
      <c r="J49" s="88">
        <f t="shared" si="8"/>
        <v>1040</v>
      </c>
      <c r="K49" s="88">
        <f t="shared" si="8"/>
        <v>1051</v>
      </c>
      <c r="L49" s="88">
        <f t="shared" si="8"/>
        <v>1073</v>
      </c>
      <c r="M49" s="88">
        <f t="shared" si="8"/>
        <v>1079</v>
      </c>
      <c r="N49" s="88">
        <f t="shared" si="8"/>
        <v>1067</v>
      </c>
      <c r="O49" s="88">
        <f t="shared" si="8"/>
        <v>887.3</v>
      </c>
      <c r="P49" s="88">
        <f t="shared" si="8"/>
        <v>639.29999999999995</v>
      </c>
      <c r="Q49" s="88">
        <f t="shared" si="8"/>
        <v>275.8</v>
      </c>
      <c r="R49" s="88">
        <f t="shared" si="8"/>
        <v>195</v>
      </c>
      <c r="S49" s="88">
        <f t="shared" si="8"/>
        <v>200</v>
      </c>
      <c r="T49" s="88">
        <f t="shared" si="8"/>
        <v>200</v>
      </c>
      <c r="U49" s="88">
        <f t="shared" si="8"/>
        <v>355.7</v>
      </c>
      <c r="V49" s="88">
        <f t="shared" si="8"/>
        <v>310.8</v>
      </c>
      <c r="W49" s="88">
        <f t="shared" si="8"/>
        <v>150</v>
      </c>
      <c r="X49" s="88">
        <f t="shared" si="8"/>
        <v>150</v>
      </c>
      <c r="Y49" s="88">
        <f t="shared" si="8"/>
        <v>116</v>
      </c>
      <c r="Z49" s="89" t="str">
        <f t="shared" si="8"/>
        <v/>
      </c>
      <c r="AA49" s="90">
        <f t="shared" si="7"/>
        <v>15034.999999999998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5739.6580000000004</v>
      </c>
      <c r="C52" s="88">
        <f t="shared" ref="C52:Z52" si="10">IF(LEN(C$2)&gt;0,SUM(C10:C15)+C26+C40,"")</f>
        <v>5396.9589999999998</v>
      </c>
      <c r="D52" s="88">
        <f t="shared" si="10"/>
        <v>5490.9319999999998</v>
      </c>
      <c r="E52" s="88">
        <f t="shared" si="10"/>
        <v>6096.634</v>
      </c>
      <c r="F52" s="88">
        <f t="shared" si="10"/>
        <v>6212.7520000000004</v>
      </c>
      <c r="G52" s="88">
        <f t="shared" si="10"/>
        <v>6336.7199999999993</v>
      </c>
      <c r="H52" s="88">
        <f t="shared" si="10"/>
        <v>6361.5160000000005</v>
      </c>
      <c r="I52" s="88">
        <f t="shared" si="10"/>
        <v>6725.6450000000004</v>
      </c>
      <c r="J52" s="88">
        <f t="shared" si="10"/>
        <v>7160.5819999999994</v>
      </c>
      <c r="K52" s="88">
        <f t="shared" si="10"/>
        <v>7532.3069999999989</v>
      </c>
      <c r="L52" s="88">
        <f t="shared" si="10"/>
        <v>7852.7980000000007</v>
      </c>
      <c r="M52" s="88">
        <f t="shared" si="10"/>
        <v>7988.3609999999999</v>
      </c>
      <c r="N52" s="88">
        <f t="shared" si="10"/>
        <v>8029.2</v>
      </c>
      <c r="O52" s="88">
        <f t="shared" si="10"/>
        <v>7615.5240000000003</v>
      </c>
      <c r="P52" s="88">
        <f t="shared" si="10"/>
        <v>7182.6339999999991</v>
      </c>
      <c r="Q52" s="88">
        <f t="shared" si="10"/>
        <v>6762.0880000000006</v>
      </c>
      <c r="R52" s="88">
        <f t="shared" si="10"/>
        <v>6740.2449999999999</v>
      </c>
      <c r="S52" s="88">
        <f t="shared" si="10"/>
        <v>6507.9710000000005</v>
      </c>
      <c r="T52" s="88">
        <f t="shared" si="10"/>
        <v>6517.8239999999996</v>
      </c>
      <c r="U52" s="88">
        <f t="shared" si="10"/>
        <v>6965.0960000000005</v>
      </c>
      <c r="V52" s="88">
        <f t="shared" si="10"/>
        <v>6727.5810000000001</v>
      </c>
      <c r="W52" s="88">
        <f t="shared" si="10"/>
        <v>6284.6570000000002</v>
      </c>
      <c r="X52" s="88">
        <f t="shared" si="10"/>
        <v>6065.097999999999</v>
      </c>
      <c r="Y52" s="88">
        <f t="shared" si="10"/>
        <v>5708.8249999999998</v>
      </c>
      <c r="Z52" s="89" t="str">
        <f t="shared" si="10"/>
        <v/>
      </c>
      <c r="AA52" s="104">
        <f>SUM(B52:Z52)</f>
        <v>160001.60700000005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5" sqref="A5:AA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143.80000000000001</v>
      </c>
      <c r="C4" s="18">
        <v>-2.1</v>
      </c>
      <c r="D4" s="18">
        <v>252.3</v>
      </c>
      <c r="E4" s="18">
        <v>971.4</v>
      </c>
      <c r="F4" s="18">
        <v>1078.5999999999999</v>
      </c>
      <c r="G4" s="18">
        <v>1142.5999999999999</v>
      </c>
      <c r="H4" s="18">
        <v>1090.3</v>
      </c>
      <c r="I4" s="18">
        <v>1032.0999999999999</v>
      </c>
      <c r="J4" s="18">
        <v>900</v>
      </c>
      <c r="K4" s="18">
        <v>900</v>
      </c>
      <c r="L4" s="18">
        <v>900</v>
      </c>
      <c r="M4" s="18">
        <v>900</v>
      </c>
      <c r="N4" s="18">
        <v>900</v>
      </c>
      <c r="O4" s="18">
        <v>723.3</v>
      </c>
      <c r="P4" s="18">
        <v>479.3</v>
      </c>
      <c r="Q4" s="18">
        <v>106.8</v>
      </c>
      <c r="R4" s="18">
        <v>-337.6</v>
      </c>
      <c r="S4" s="18">
        <v>-336.9</v>
      </c>
      <c r="T4" s="18">
        <v>-218.5</v>
      </c>
      <c r="U4" s="18">
        <v>155.69999999999999</v>
      </c>
      <c r="V4" s="18">
        <v>110.8</v>
      </c>
      <c r="W4" s="18">
        <v>-323</v>
      </c>
      <c r="X4" s="18">
        <v>-1151.3</v>
      </c>
      <c r="Y4" s="18">
        <v>-1259</v>
      </c>
      <c r="Z4" s="19"/>
      <c r="AA4" s="111">
        <f>SUM(B4:Z4)</f>
        <v>8158.5999999999985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83.21</v>
      </c>
      <c r="C7" s="117">
        <v>74.010000000000005</v>
      </c>
      <c r="D7" s="117">
        <v>75.53</v>
      </c>
      <c r="E7" s="117">
        <v>80.53</v>
      </c>
      <c r="F7" s="117">
        <v>82.35</v>
      </c>
      <c r="G7" s="117">
        <v>87.63</v>
      </c>
      <c r="H7" s="117">
        <v>91.78</v>
      </c>
      <c r="I7" s="117">
        <v>97.87</v>
      </c>
      <c r="J7" s="117">
        <v>0.01</v>
      </c>
      <c r="K7" s="117">
        <v>0</v>
      </c>
      <c r="L7" s="117">
        <v>-0.1</v>
      </c>
      <c r="M7" s="117">
        <v>0</v>
      </c>
      <c r="N7" s="117">
        <v>0</v>
      </c>
      <c r="O7" s="117">
        <v>0</v>
      </c>
      <c r="P7" s="117">
        <v>-0.01</v>
      </c>
      <c r="Q7" s="117">
        <v>0</v>
      </c>
      <c r="R7" s="117">
        <v>20</v>
      </c>
      <c r="S7" s="117">
        <v>94.62</v>
      </c>
      <c r="T7" s="117">
        <v>126.16</v>
      </c>
      <c r="U7" s="117">
        <v>159.56</v>
      </c>
      <c r="V7" s="117">
        <v>126.55</v>
      </c>
      <c r="W7" s="117">
        <v>91.49</v>
      </c>
      <c r="X7" s="117">
        <v>78.16</v>
      </c>
      <c r="Y7" s="117">
        <v>63.9</v>
      </c>
      <c r="Z7" s="118"/>
      <c r="AA7" s="119">
        <f>IF(SUM(B7:Z7)&lt;&gt;0,AVERAGEIF(B7:Z7,"&lt;&gt;"""),"")</f>
        <v>59.71875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2.1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337.6</v>
      </c>
      <c r="S13" s="129">
        <v>336.9</v>
      </c>
      <c r="T13" s="129">
        <v>218.5</v>
      </c>
      <c r="U13" s="129"/>
      <c r="V13" s="129"/>
      <c r="W13" s="129">
        <v>323</v>
      </c>
      <c r="X13" s="129">
        <v>1151.3</v>
      </c>
      <c r="Y13" s="130">
        <v>1259</v>
      </c>
      <c r="Z13" s="131"/>
      <c r="AA13" s="132">
        <f t="shared" si="0"/>
        <v>3628.3999999999996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2.1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337.6</v>
      </c>
      <c r="S16" s="135">
        <f t="shared" si="1"/>
        <v>336.9</v>
      </c>
      <c r="T16" s="135">
        <f t="shared" si="1"/>
        <v>218.5</v>
      </c>
      <c r="U16" s="135">
        <f t="shared" si="1"/>
        <v>0</v>
      </c>
      <c r="V16" s="135">
        <f t="shared" si="1"/>
        <v>0</v>
      </c>
      <c r="W16" s="135">
        <f t="shared" si="1"/>
        <v>323</v>
      </c>
      <c r="X16" s="135">
        <f t="shared" si="1"/>
        <v>1151.3</v>
      </c>
      <c r="Y16" s="135">
        <f t="shared" si="1"/>
        <v>1259</v>
      </c>
      <c r="Z16" s="136" t="str">
        <f t="shared" si="1"/>
        <v/>
      </c>
      <c r="AA16" s="90">
        <f t="shared" si="0"/>
        <v>3628.3999999999996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143.80000000000001</v>
      </c>
      <c r="C21" s="129"/>
      <c r="D21" s="129">
        <v>252.3</v>
      </c>
      <c r="E21" s="129">
        <v>971.4</v>
      </c>
      <c r="F21" s="129">
        <v>1078.5999999999999</v>
      </c>
      <c r="G21" s="129">
        <v>1142.5999999999999</v>
      </c>
      <c r="H21" s="129">
        <v>1090.3</v>
      </c>
      <c r="I21" s="129">
        <v>1032.0999999999999</v>
      </c>
      <c r="J21" s="129">
        <v>900</v>
      </c>
      <c r="K21" s="129">
        <v>900</v>
      </c>
      <c r="L21" s="129">
        <v>900</v>
      </c>
      <c r="M21" s="129">
        <v>900</v>
      </c>
      <c r="N21" s="129">
        <v>900</v>
      </c>
      <c r="O21" s="129">
        <v>723.3</v>
      </c>
      <c r="P21" s="129">
        <v>479.3</v>
      </c>
      <c r="Q21" s="129">
        <v>106.8</v>
      </c>
      <c r="R21" s="129"/>
      <c r="S21" s="129"/>
      <c r="T21" s="129"/>
      <c r="U21" s="129">
        <v>155.69999999999999</v>
      </c>
      <c r="V21" s="129">
        <v>110.8</v>
      </c>
      <c r="W21" s="129"/>
      <c r="X21" s="129"/>
      <c r="Y21" s="130"/>
      <c r="Z21" s="131"/>
      <c r="AA21" s="132">
        <f t="shared" si="2"/>
        <v>11786.999999999998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143.80000000000001</v>
      </c>
      <c r="C24" s="135">
        <f t="shared" si="3"/>
        <v>0</v>
      </c>
      <c r="D24" s="135">
        <f t="shared" si="3"/>
        <v>252.3</v>
      </c>
      <c r="E24" s="135">
        <f t="shared" si="3"/>
        <v>971.4</v>
      </c>
      <c r="F24" s="135">
        <f t="shared" si="3"/>
        <v>1078.5999999999999</v>
      </c>
      <c r="G24" s="135">
        <f t="shared" si="3"/>
        <v>1142.5999999999999</v>
      </c>
      <c r="H24" s="135">
        <f t="shared" si="3"/>
        <v>1090.3</v>
      </c>
      <c r="I24" s="135">
        <f t="shared" si="3"/>
        <v>1032.0999999999999</v>
      </c>
      <c r="J24" s="135">
        <f t="shared" si="3"/>
        <v>900</v>
      </c>
      <c r="K24" s="135">
        <f t="shared" si="3"/>
        <v>900</v>
      </c>
      <c r="L24" s="135">
        <f t="shared" si="3"/>
        <v>900</v>
      </c>
      <c r="M24" s="135">
        <f t="shared" si="3"/>
        <v>900</v>
      </c>
      <c r="N24" s="135">
        <f t="shared" si="3"/>
        <v>900</v>
      </c>
      <c r="O24" s="135">
        <f t="shared" si="3"/>
        <v>723.3</v>
      </c>
      <c r="P24" s="135">
        <f t="shared" si="3"/>
        <v>479.3</v>
      </c>
      <c r="Q24" s="135">
        <f t="shared" si="3"/>
        <v>106.8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155.69999999999999</v>
      </c>
      <c r="V24" s="135">
        <f t="shared" si="3"/>
        <v>110.8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11786.999999999998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2025-09-13T11:24:05Z</dcterms:created>
  <dcterms:modified xsi:type="dcterms:W3CDTF">2025-09-13T11:24:06Z</dcterms:modified>
</cp:coreProperties>
</file>