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8800" windowHeight="12330"/>
  </bookViews>
  <sheets>
    <sheet name="SPOT_Summary (SELL)" sheetId="4" r:id="rId1"/>
    <sheet name="SPOT_Summary (BUY)" sheetId="5" r:id="rId2"/>
    <sheet name="MKT_Coupling" sheetId="6" r:id="rId3"/>
    <sheet name="Summary_Chart (SELL)" sheetId="7" r:id="rId4"/>
    <sheet name="Summary_Chart (BUY)" sheetId="8" r:id="rId5"/>
  </sheets>
  <definedNames>
    <definedName name="BRD_EXP_NAMES_DAM_CPL">MKT_Coupling!$A$20:$A$24</definedName>
    <definedName name="BRD_EXP_NAMES_SUM_BUY">'SPOT_Summary (BUY)'!$A$37:$A$41</definedName>
    <definedName name="BRD_EXP_NAMES_SUM_BUY_CPL">'SPOT_Summary (BUY)'!$A$45:$A$50</definedName>
    <definedName name="BRD_EXP_VALUES_DAM_CPL">MKT_Coupling!$B$20:$CW$24</definedName>
    <definedName name="BRD_EXP_VALUES_SUM_BUY">'SPOT_Summary (BUY)'!$B$37:$CW$41</definedName>
    <definedName name="BRD_EXP_VALUES_SUM_BUY_CPL">'SPOT_Summary (BUY)'!$B$45:$CW$50</definedName>
    <definedName name="BRD_IMP_NAMES_DAM_CPL">MKT_Coupling!$A$12:$A$16</definedName>
    <definedName name="BRD_IMP_NAMES_SUM_SELL">'SPOT_Summary (SELL)'!$A$37:$A$41</definedName>
    <definedName name="BRD_IMP_NAMES_SUM_SELL_CPL">'SPOT_Summary (SELL)'!$A$45:$A$50</definedName>
    <definedName name="BRD_IMP_VALUES_DAM_CPL">MKT_Coupling!$B$12:$CW$16</definedName>
    <definedName name="BRD_IMP_VALUES_SUM_SELL">'SPOT_Summary (SELL)'!$B$37:$CW$41</definedName>
    <definedName name="BRD_IMP_VALUES_SUM_SELL_CPL">'SPOT_Summary (SELL)'!$B$45:$CW$50</definedName>
    <definedName name="BUY_ORDERS_NAMES_SUM_BUY">'SPOT_Summary (BUY)'!$A$31:$A$33</definedName>
    <definedName name="BUY_ORDERS_VALUES_SUM_BUY">'SPOT_Summary (BUY)'!$B$31:$CW$33</definedName>
    <definedName name="DAM_CPL_PUB_TIME">MKT_Coupling!$D$1</definedName>
    <definedName name="DEM_UNITS_CRT_VALUES_SUM_BUY">'SPOT_Summary (BUY)'!$B$26:$CW$26</definedName>
    <definedName name="DEM_UNITS_CRT_VALUES_SUM_SELL">'SPOT_Summary (SELL)'!$B$26:$CW$26</definedName>
    <definedName name="DEM_UNITS_DRS_VALUES_SUM_BUY">'SPOT_Summary (BUY)'!$B$27:$CW$27</definedName>
    <definedName name="DEM_UNITS_DRS_VALUES_SUM_SELL">'SPOT_Summary (SELL)'!$B$27:$CW$27</definedName>
    <definedName name="DEM_UNITS_HVL_VALUES_SUM_BUY">'SPOT_Summary (BUY)'!$B$21:$CW$21</definedName>
    <definedName name="DEM_UNITS_HVL_VALUES_SUM_SELL">'SPOT_Summary (SELL)'!$B$21:$CW$21</definedName>
    <definedName name="DEM_UNITS_LVL_VALUES_SUM_BUY">'SPOT_Summary (BUY)'!$B$23:$CW$23</definedName>
    <definedName name="DEM_UNITS_LVL_VALUES_SUM_SELL">'SPOT_Summary (SELL)'!$B$23:$CW$23</definedName>
    <definedName name="DEM_UNITS_MVL_VALUES_SUM_BUY">'SPOT_Summary (BUY)'!$B$22:$CW$22</definedName>
    <definedName name="DEM_UNITS_MVL_VALUES_SUM_SELL">'SPOT_Summary (SELL)'!$B$22:$CW$22</definedName>
    <definedName name="DEM_UNITS_PMP_VALUES_SUM_BUY">'SPOT_Summary (BUY)'!$B$24:$CW$24</definedName>
    <definedName name="DEM_UNITS_PMP_VALUES_SUM_SELL">'SPOT_Summary (SELL)'!$B$24:$CW$24</definedName>
    <definedName name="DEM_UNITS_SLL_VALUES_SUM_BUY">'SPOT_Summary (BUY)'!$B$25:$CW$25</definedName>
    <definedName name="DEM_UNITS_SLL_VALUES_SUM_SELL">'SPOT_Summary (SELL)'!$B$25:$CW$25</definedName>
    <definedName name="DEMAND_NAMES_SUM_BUY">'SPOT_Summary (BUY)'!$A$21:$A$27</definedName>
    <definedName name="DEMAND_NAMES_SUM_SELL">'SPOT_Summary (SELL)'!$A$21:$A$27</definedName>
    <definedName name="DEMAND_VALUES_SUM_BUY">'SPOT_Summary (BUY)'!$B$21:$CW$27</definedName>
    <definedName name="DEMAND_VALUES_SUM_SELL">'SPOT_Summary (SELL)'!$B$21:$CW$27</definedName>
    <definedName name="GR_MAINLAND_MCP_DAM_CPL">MKT_Coupling!$B$8:$CW$8</definedName>
    <definedName name="GR_MAINLAND_MCP_DAM_CPL_60MIN">MKT_Coupling!$B$9:$CW$9</definedName>
    <definedName name="GR_MAINLAND_MCP_SUM_BUY">'SPOT_Summary (BUY)'!$B$8:$CW$8</definedName>
    <definedName name="GR_MAINLAND_MCP_SUM_BUY_60MIN">'SPOT_Summary (BUY)'!$B$9:$CW$9</definedName>
    <definedName name="GR_MAINLAND_MCP_SUM_SELL">'SPOT_Summary (SELL)'!$B$8:$CW$8</definedName>
    <definedName name="GR_MAINLAND_MCP_SUM_SELL_60MIN">'SPOT_Summary (SELL)'!$B$9:$CW$9</definedName>
    <definedName name="HRs_MKT_DAM_COUPLING">MKT_Coupling!$B$2:$CW$2</definedName>
    <definedName name="HRs_MKT_SUM_BUY">'SPOT_Summary (BUY)'!$B$2:$CW$2</definedName>
    <definedName name="HRs_MKT_SUM_SELL">'SPOT_Summary (SELL)'!$B$2:$CW$2</definedName>
    <definedName name="MKT_DAM_COUPLING_DELIVERY_DAY">MKT_Coupling!$A$3</definedName>
    <definedName name="MKT_DAM_COUPLING_TITLE">MKT_Coupling!$A$1</definedName>
    <definedName name="MKT_SUM_BUY_DELIVERY_DAY">'SPOT_Summary (BUY)'!$A$3</definedName>
    <definedName name="MKT_SUM_BUY_TITLE">'SPOT_Summary (BUY)'!$A$1</definedName>
    <definedName name="MKT_SUM_SELL_DELIVERY_DAY">'SPOT_Summary (SELL)'!$A$3</definedName>
    <definedName name="MKT_SUM_SELL_TITLE">'SPOT_Summary (SELL)'!$A$1</definedName>
    <definedName name="MTUs_MKT_DAM_COUPLING">MKT_Coupling!$B$3:$CW$3</definedName>
    <definedName name="MTUs_MKT_SUM_BUY">'SPOT_Summary (BUY)'!$B$3:$CW$3</definedName>
    <definedName name="MTUs_MKT_SUM_SELL">'SPOT_Summary (SELL)'!$B$3:$CW$3</definedName>
    <definedName name="NET_POSITION_GR_MAINLAND_DAM_CPL">MKT_Coupling!$B$5:$CW$5</definedName>
    <definedName name="_xlnm.Print_Area" localSheetId="2">MKT_Coupling!$A$1:$CX$25</definedName>
    <definedName name="_xlnm.Print_Area" localSheetId="1">'SPOT_Summary (BUY)'!$A$1:$CX$54</definedName>
    <definedName name="_xlnm.Print_Area" localSheetId="0">'SPOT_Summary (SELL)'!$A$1:$CX$54</definedName>
    <definedName name="_xlnm.Print_Titles" localSheetId="2">MKT_Coupling!$A:$A,MKT_Coupling!$1:$3</definedName>
    <definedName name="_xlnm.Print_Titles" localSheetId="1">'SPOT_Summary (BUY)'!$A:$A,'SPOT_Summary (BUY)'!$1:$3</definedName>
    <definedName name="_xlnm.Print_Titles" localSheetId="0">'SPOT_Summary (SELL)'!$A:$A,'SPOT_Summary (SELL)'!$1:$3</definedName>
    <definedName name="SELL_ORDERS_NAMES_SUM_SELL">'SPOT_Summary (SELL)'!$A$31:$A$33</definedName>
    <definedName name="SELL_ORDERS_VALUES_SUM_SELL">'SPOT_Summary (SELL)'!$B$31:$CW$33</definedName>
    <definedName name="TOT_DEMAND_GR_MAINLAND_SUM_BUY">'SPOT_Summary (BUY)'!$B$5:$CW$5</definedName>
    <definedName name="TOT_SUM_BUY_PUB_TIME">'SPOT_Summary (BUY)'!$C$1</definedName>
    <definedName name="TOT_SUM_SELL_PUB_TIME">'SPOT_Summary (SELL)'!$C$1</definedName>
    <definedName name="TOT_SUPPLY_GR_MAINLAND_SUM_SELL">'SPOT_Summary (SELL)'!$B$5:$CW$5</definedName>
    <definedName name="UNITS_BESS_VALUES_SUM_BUY">'SPOT_Summary (BUY)'!$B$17:$CW$17</definedName>
    <definedName name="UNITS_BESS_VALUES_SUM_SELL">'SPOT_Summary (SELL)'!$B$17:$CW$17</definedName>
    <definedName name="UNITS_CRT_VALUES_SUM_BUY">'SPOT_Summary (BUY)'!$B$12:$CW$12</definedName>
    <definedName name="UNITS_CRT_VALUES_SUM_SELL">'SPOT_Summary (SELL)'!$B$12:$CW$12</definedName>
    <definedName name="UNITS_CRTRES_VALUES_SUM_BUY">'SPOT_Summary (BUY)'!$B$16:$CW$16</definedName>
    <definedName name="UNITS_CRTRES_VALUES_SUM_SELL">'SPOT_Summary (SELL)'!$B$16:$CW$16</definedName>
    <definedName name="UNITS_GAS_VALUES_SUM_BUY">'SPOT_Summary (BUY)'!$B$13:$CW$13</definedName>
    <definedName name="UNITS_GAS_VALUES_SUM_SELL">'SPOT_Summary (SELL)'!$B$13:$CW$13</definedName>
    <definedName name="UNITS_HDR_VALUES_SUM_BUY">'SPOT_Summary (BUY)'!$B$14:$CW$14</definedName>
    <definedName name="UNITS_HDR_VALUES_SUM_SELL">'SPOT_Summary (SELL)'!$B$14:$CW$14</definedName>
    <definedName name="UNITS_IMP_VALUES_SUM_SELL">'SPOT_Summary (SELL)'!$B$42:$CW$42</definedName>
    <definedName name="UNITS_LIG_VALUES_SUM_BUY">'SPOT_Summary (BUY)'!$B$11:$CW$11</definedName>
    <definedName name="UNITS_LIG_VALUES_SUM_SELL">'SPOT_Summary (SELL)'!$B$11:$CW$11</definedName>
    <definedName name="UNITS_NAMES_SUM_BUY">'SPOT_Summary (BUY)'!$A$11:$A$17</definedName>
    <definedName name="UNITS_NAMES_SUM_SELL">'SPOT_Summary (SELL)'!$A$11:$A$17</definedName>
    <definedName name="UNITS_RES_VALUES_SUM_BUY">'SPOT_Summary (BUY)'!$B$15:$CW$15</definedName>
    <definedName name="UNITS_RES_VALUES_SUM_SELL">'SPOT_Summary (SELL)'!$B$15:$CW$15</definedName>
    <definedName name="UNITS_VALUES_SUM_BUY">'SPOT_Summary (BUY)'!$B$11:$CW$17</definedName>
    <definedName name="UNITS_VALUES_SUM_SELL">'SPOT_Summary (SELL)'!$B$11:$CW$17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20" i="6" l="1" a="1"/>
  <c r="CX20" i="6"/>
  <c r="CX21" i="6" a="1"/>
  <c r="CX21" i="6"/>
  <c r="CX22" i="6" a="1"/>
  <c r="CX23" i="6" a="1"/>
  <c r="CX24" i="6" a="1"/>
  <c r="CX22" i="6"/>
  <c r="CX23" i="6"/>
  <c r="CX24" i="6"/>
  <c r="CX25" i="6"/>
  <c r="CW25" i="6"/>
  <c r="CV25" i="6"/>
  <c r="CU25" i="6"/>
  <c r="CT25" i="6"/>
  <c r="CS25" i="6"/>
  <c r="CR25" i="6"/>
  <c r="CQ25" i="6"/>
  <c r="CP25" i="6"/>
  <c r="CO25" i="6"/>
  <c r="CN25" i="6"/>
  <c r="CM25" i="6"/>
  <c r="CL25" i="6"/>
  <c r="CK25" i="6"/>
  <c r="CJ25" i="6"/>
  <c r="CI25" i="6"/>
  <c r="CH25" i="6"/>
  <c r="CG25" i="6"/>
  <c r="CF25" i="6"/>
  <c r="CE25" i="6"/>
  <c r="CD25" i="6"/>
  <c r="CC25" i="6"/>
  <c r="CB25" i="6"/>
  <c r="CA25" i="6"/>
  <c r="BZ25" i="6"/>
  <c r="BY25" i="6"/>
  <c r="BX25" i="6"/>
  <c r="BW25" i="6"/>
  <c r="BV25" i="6"/>
  <c r="BU25" i="6"/>
  <c r="BT25" i="6"/>
  <c r="BS25" i="6"/>
  <c r="BR25" i="6"/>
  <c r="BQ25" i="6"/>
  <c r="BP25" i="6"/>
  <c r="BO25" i="6"/>
  <c r="BN25" i="6"/>
  <c r="BM25" i="6"/>
  <c r="BL25" i="6"/>
  <c r="BK25" i="6"/>
  <c r="BJ25" i="6"/>
  <c r="BI25" i="6"/>
  <c r="BH25" i="6"/>
  <c r="BG25" i="6"/>
  <c r="BF25" i="6"/>
  <c r="BE25" i="6"/>
  <c r="BD25" i="6"/>
  <c r="BC25" i="6"/>
  <c r="BB25" i="6"/>
  <c r="BA25" i="6"/>
  <c r="AZ25" i="6"/>
  <c r="AY25" i="6"/>
  <c r="AX25" i="6"/>
  <c r="AW25" i="6"/>
  <c r="AV25" i="6"/>
  <c r="AU25" i="6"/>
  <c r="AT25" i="6"/>
  <c r="AS25" i="6"/>
  <c r="AR25" i="6"/>
  <c r="AQ25" i="6"/>
  <c r="AP25" i="6"/>
  <c r="AO25" i="6"/>
  <c r="AN25" i="6"/>
  <c r="AM25" i="6"/>
  <c r="AL25" i="6"/>
  <c r="AK25" i="6"/>
  <c r="AJ25" i="6"/>
  <c r="AI25" i="6"/>
  <c r="AH25" i="6"/>
  <c r="AG25" i="6"/>
  <c r="AF25" i="6"/>
  <c r="AE25" i="6"/>
  <c r="AD25" i="6"/>
  <c r="AC25" i="6"/>
  <c r="AB25" i="6"/>
  <c r="AA25" i="6"/>
  <c r="Z25" i="6"/>
  <c r="Y25" i="6"/>
  <c r="X25" i="6"/>
  <c r="W25" i="6"/>
  <c r="V25" i="6"/>
  <c r="U25" i="6"/>
  <c r="T25" i="6"/>
  <c r="S25" i="6"/>
  <c r="R25" i="6"/>
  <c r="Q25" i="6"/>
  <c r="P25" i="6"/>
  <c r="O25" i="6"/>
  <c r="N25" i="6"/>
  <c r="M25" i="6"/>
  <c r="L25" i="6"/>
  <c r="K25" i="6"/>
  <c r="J25" i="6"/>
  <c r="I25" i="6"/>
  <c r="H25" i="6"/>
  <c r="G25" i="6"/>
  <c r="F25" i="6"/>
  <c r="E25" i="6"/>
  <c r="D25" i="6"/>
  <c r="C25" i="6"/>
  <c r="B25" i="6"/>
  <c r="CX12" i="6" a="1"/>
  <c r="CX12" i="6"/>
  <c r="CX13" i="6" a="1"/>
  <c r="CX13" i="6"/>
  <c r="CX14" i="6" a="1"/>
  <c r="CX15" i="6" a="1"/>
  <c r="CX16" i="6" a="1"/>
  <c r="CX14" i="6"/>
  <c r="CX15" i="6"/>
  <c r="CX16" i="6"/>
  <c r="CX17" i="6"/>
  <c r="CW17" i="6"/>
  <c r="CV17" i="6"/>
  <c r="CU17" i="6"/>
  <c r="CT17" i="6"/>
  <c r="CS17" i="6"/>
  <c r="CR17" i="6"/>
  <c r="CQ17" i="6"/>
  <c r="CP17" i="6"/>
  <c r="CO17" i="6"/>
  <c r="CN17" i="6"/>
  <c r="CM17" i="6"/>
  <c r="CL17" i="6"/>
  <c r="CK17" i="6"/>
  <c r="CJ17" i="6"/>
  <c r="CI17" i="6"/>
  <c r="CH17" i="6"/>
  <c r="CG17" i="6"/>
  <c r="CF17" i="6"/>
  <c r="CE17" i="6"/>
  <c r="CD17" i="6"/>
  <c r="CC17" i="6"/>
  <c r="CB17" i="6"/>
  <c r="CA17" i="6"/>
  <c r="BZ17" i="6"/>
  <c r="BY17" i="6"/>
  <c r="BX17" i="6"/>
  <c r="BW17" i="6"/>
  <c r="BV17" i="6"/>
  <c r="BU17" i="6"/>
  <c r="BT17" i="6"/>
  <c r="BS17" i="6"/>
  <c r="BR17" i="6"/>
  <c r="BQ17" i="6"/>
  <c r="BP17" i="6"/>
  <c r="BO17" i="6"/>
  <c r="BN17" i="6"/>
  <c r="BM17" i="6"/>
  <c r="BL17" i="6"/>
  <c r="BK17" i="6"/>
  <c r="BJ17" i="6"/>
  <c r="BI17" i="6"/>
  <c r="BH17" i="6"/>
  <c r="BG17" i="6"/>
  <c r="BF17" i="6"/>
  <c r="BE17" i="6"/>
  <c r="BD17" i="6"/>
  <c r="BC17" i="6"/>
  <c r="BB17" i="6"/>
  <c r="BA17" i="6"/>
  <c r="AZ17" i="6"/>
  <c r="AY17" i="6"/>
  <c r="AX17" i="6"/>
  <c r="AW17" i="6"/>
  <c r="AV17" i="6"/>
  <c r="AU17" i="6"/>
  <c r="AT17" i="6"/>
  <c r="AS17" i="6"/>
  <c r="AR17" i="6"/>
  <c r="AQ17" i="6"/>
  <c r="AP17" i="6"/>
  <c r="AO17" i="6"/>
  <c r="AN17" i="6"/>
  <c r="AM17" i="6"/>
  <c r="AL17" i="6"/>
  <c r="AK17" i="6"/>
  <c r="AJ17" i="6"/>
  <c r="AI17" i="6"/>
  <c r="AH17" i="6"/>
  <c r="AG17" i="6"/>
  <c r="AF17" i="6"/>
  <c r="AE17" i="6"/>
  <c r="AD17" i="6"/>
  <c r="AC17" i="6"/>
  <c r="AB17" i="6"/>
  <c r="AA17" i="6"/>
  <c r="Z17" i="6"/>
  <c r="Y17" i="6"/>
  <c r="X17" i="6"/>
  <c r="W17" i="6"/>
  <c r="V17" i="6"/>
  <c r="U17" i="6"/>
  <c r="T17" i="6"/>
  <c r="S17" i="6"/>
  <c r="R17" i="6"/>
  <c r="Q17" i="6"/>
  <c r="P17" i="6"/>
  <c r="O17" i="6"/>
  <c r="N17" i="6"/>
  <c r="M17" i="6"/>
  <c r="L17" i="6"/>
  <c r="K17" i="6"/>
  <c r="J17" i="6"/>
  <c r="I17" i="6"/>
  <c r="H17" i="6"/>
  <c r="G17" i="6"/>
  <c r="F17" i="6"/>
  <c r="E17" i="6"/>
  <c r="D17" i="6"/>
  <c r="C17" i="6"/>
  <c r="B17" i="6"/>
  <c r="CX9" i="6"/>
  <c r="CX8" i="6"/>
  <c r="CX5" i="6" a="1"/>
  <c r="CX5" i="6"/>
  <c r="CX11" i="5" a="1"/>
  <c r="CX11" i="5"/>
  <c r="CX12" i="5" a="1"/>
  <c r="CX12" i="5"/>
  <c r="CX13" i="5" a="1"/>
  <c r="CX14" i="5" a="1"/>
  <c r="CX15" i="5" a="1"/>
  <c r="CX16" i="5" a="1"/>
  <c r="CX17" i="5" a="1"/>
  <c r="CX13" i="5"/>
  <c r="CX14" i="5"/>
  <c r="CX15" i="5"/>
  <c r="CX16" i="5"/>
  <c r="CX17" i="5"/>
  <c r="CX18" i="5"/>
  <c r="CX21" i="5" a="1"/>
  <c r="CX21" i="5"/>
  <c r="CX22" i="5" a="1"/>
  <c r="CX22" i="5"/>
  <c r="CX23" i="5" a="1"/>
  <c r="CX24" i="5" a="1"/>
  <c r="CX25" i="5" a="1"/>
  <c r="CX26" i="5" a="1"/>
  <c r="CX27" i="5" a="1"/>
  <c r="CX23" i="5"/>
  <c r="CX24" i="5"/>
  <c r="CX25" i="5"/>
  <c r="CX26" i="5"/>
  <c r="CX27" i="5"/>
  <c r="CX28" i="5"/>
  <c r="CX37" i="5" a="1"/>
  <c r="CX37" i="5"/>
  <c r="CX38" i="5" a="1"/>
  <c r="CX38" i="5"/>
  <c r="CX39" i="5" a="1"/>
  <c r="CX40" i="5" a="1"/>
  <c r="CX41" i="5" a="1"/>
  <c r="CX39" i="5"/>
  <c r="CX40" i="5"/>
  <c r="CX41" i="5"/>
  <c r="CX42" i="5"/>
  <c r="CX54" i="5"/>
  <c r="CW18" i="5"/>
  <c r="CW28" i="5"/>
  <c r="CW42" i="5"/>
  <c r="CW54" i="5"/>
  <c r="CV18" i="5"/>
  <c r="CV28" i="5"/>
  <c r="CV42" i="5"/>
  <c r="CV54" i="5"/>
  <c r="CU18" i="5"/>
  <c r="CU28" i="5"/>
  <c r="CU42" i="5"/>
  <c r="CU54" i="5"/>
  <c r="CT18" i="5"/>
  <c r="CT28" i="5"/>
  <c r="CT42" i="5"/>
  <c r="CT54" i="5"/>
  <c r="CS18" i="5"/>
  <c r="CS28" i="5"/>
  <c r="CS42" i="5"/>
  <c r="CS54" i="5"/>
  <c r="CR18" i="5"/>
  <c r="CR28" i="5"/>
  <c r="CR42" i="5"/>
  <c r="CR54" i="5"/>
  <c r="CQ18" i="5"/>
  <c r="CQ28" i="5"/>
  <c r="CQ42" i="5"/>
  <c r="CQ54" i="5"/>
  <c r="CP18" i="5"/>
  <c r="CP28" i="5"/>
  <c r="CP42" i="5"/>
  <c r="CP54" i="5"/>
  <c r="CO18" i="5"/>
  <c r="CO28" i="5"/>
  <c r="CO42" i="5"/>
  <c r="CO54" i="5"/>
  <c r="CN18" i="5"/>
  <c r="CN28" i="5"/>
  <c r="CN42" i="5"/>
  <c r="CN54" i="5"/>
  <c r="CM18" i="5"/>
  <c r="CM28" i="5"/>
  <c r="CM42" i="5"/>
  <c r="CM54" i="5"/>
  <c r="CL18" i="5"/>
  <c r="CL28" i="5"/>
  <c r="CL42" i="5"/>
  <c r="CL54" i="5"/>
  <c r="CK18" i="5"/>
  <c r="CK28" i="5"/>
  <c r="CK42" i="5"/>
  <c r="CK54" i="5"/>
  <c r="CJ18" i="5"/>
  <c r="CJ28" i="5"/>
  <c r="CJ42" i="5"/>
  <c r="CJ54" i="5"/>
  <c r="CI18" i="5"/>
  <c r="CI28" i="5"/>
  <c r="CI42" i="5"/>
  <c r="CI54" i="5"/>
  <c r="CH18" i="5"/>
  <c r="CH28" i="5"/>
  <c r="CH42" i="5"/>
  <c r="CH54" i="5"/>
  <c r="CG18" i="5"/>
  <c r="CG28" i="5"/>
  <c r="CG42" i="5"/>
  <c r="CG54" i="5"/>
  <c r="CF18" i="5"/>
  <c r="CF28" i="5"/>
  <c r="CF42" i="5"/>
  <c r="CF54" i="5"/>
  <c r="CE18" i="5"/>
  <c r="CE28" i="5"/>
  <c r="CE42" i="5"/>
  <c r="CE54" i="5"/>
  <c r="CD18" i="5"/>
  <c r="CD28" i="5"/>
  <c r="CD42" i="5"/>
  <c r="CD54" i="5"/>
  <c r="CC18" i="5"/>
  <c r="CC28" i="5"/>
  <c r="CC42" i="5"/>
  <c r="CC54" i="5"/>
  <c r="CB18" i="5"/>
  <c r="CB28" i="5"/>
  <c r="CB42" i="5"/>
  <c r="CB54" i="5"/>
  <c r="CA18" i="5"/>
  <c r="CA28" i="5"/>
  <c r="CA42" i="5"/>
  <c r="CA54" i="5"/>
  <c r="BZ18" i="5"/>
  <c r="BZ28" i="5"/>
  <c r="BZ42" i="5"/>
  <c r="BZ54" i="5"/>
  <c r="BY18" i="5"/>
  <c r="BY28" i="5"/>
  <c r="BY42" i="5"/>
  <c r="BY54" i="5"/>
  <c r="BX18" i="5"/>
  <c r="BX28" i="5"/>
  <c r="BX42" i="5"/>
  <c r="BX54" i="5"/>
  <c r="BW18" i="5"/>
  <c r="BW28" i="5"/>
  <c r="BW42" i="5"/>
  <c r="BW54" i="5"/>
  <c r="BV18" i="5"/>
  <c r="BV28" i="5"/>
  <c r="BV42" i="5"/>
  <c r="BV54" i="5"/>
  <c r="BU18" i="5"/>
  <c r="BU28" i="5"/>
  <c r="BU42" i="5"/>
  <c r="BU54" i="5"/>
  <c r="BT18" i="5"/>
  <c r="BT28" i="5"/>
  <c r="BT42" i="5"/>
  <c r="BT54" i="5"/>
  <c r="BS18" i="5"/>
  <c r="BS28" i="5"/>
  <c r="BS42" i="5"/>
  <c r="BS54" i="5"/>
  <c r="BR18" i="5"/>
  <c r="BR28" i="5"/>
  <c r="BR42" i="5"/>
  <c r="BR54" i="5"/>
  <c r="BQ18" i="5"/>
  <c r="BQ28" i="5"/>
  <c r="BQ42" i="5"/>
  <c r="BQ54" i="5"/>
  <c r="BP18" i="5"/>
  <c r="BP28" i="5"/>
  <c r="BP42" i="5"/>
  <c r="BP54" i="5"/>
  <c r="BO18" i="5"/>
  <c r="BO28" i="5"/>
  <c r="BO42" i="5"/>
  <c r="BO54" i="5"/>
  <c r="BN18" i="5"/>
  <c r="BN28" i="5"/>
  <c r="BN42" i="5"/>
  <c r="BN54" i="5"/>
  <c r="BM18" i="5"/>
  <c r="BM28" i="5"/>
  <c r="BM42" i="5"/>
  <c r="BM54" i="5"/>
  <c r="BL18" i="5"/>
  <c r="BL28" i="5"/>
  <c r="BL42" i="5"/>
  <c r="BL54" i="5"/>
  <c r="BK18" i="5"/>
  <c r="BK28" i="5"/>
  <c r="BK42" i="5"/>
  <c r="BK54" i="5"/>
  <c r="BJ18" i="5"/>
  <c r="BJ28" i="5"/>
  <c r="BJ42" i="5"/>
  <c r="BJ54" i="5"/>
  <c r="BI18" i="5"/>
  <c r="BI28" i="5"/>
  <c r="BI42" i="5"/>
  <c r="BI54" i="5"/>
  <c r="BH18" i="5"/>
  <c r="BH28" i="5"/>
  <c r="BH42" i="5"/>
  <c r="BH54" i="5"/>
  <c r="BG18" i="5"/>
  <c r="BG28" i="5"/>
  <c r="BG42" i="5"/>
  <c r="BG54" i="5"/>
  <c r="BF18" i="5"/>
  <c r="BF28" i="5"/>
  <c r="BF42" i="5"/>
  <c r="BF54" i="5"/>
  <c r="BE18" i="5"/>
  <c r="BE28" i="5"/>
  <c r="BE42" i="5"/>
  <c r="BE54" i="5"/>
  <c r="BD18" i="5"/>
  <c r="BD28" i="5"/>
  <c r="BD42" i="5"/>
  <c r="BD54" i="5"/>
  <c r="BC18" i="5"/>
  <c r="BC28" i="5"/>
  <c r="BC42" i="5"/>
  <c r="BC54" i="5"/>
  <c r="BB18" i="5"/>
  <c r="BB28" i="5"/>
  <c r="BB42" i="5"/>
  <c r="BB54" i="5"/>
  <c r="BA18" i="5"/>
  <c r="BA28" i="5"/>
  <c r="BA42" i="5"/>
  <c r="BA54" i="5"/>
  <c r="AZ18" i="5"/>
  <c r="AZ28" i="5"/>
  <c r="AZ42" i="5"/>
  <c r="AZ54" i="5"/>
  <c r="AY18" i="5"/>
  <c r="AY28" i="5"/>
  <c r="AY42" i="5"/>
  <c r="AY54" i="5"/>
  <c r="AX18" i="5"/>
  <c r="AX28" i="5"/>
  <c r="AX42" i="5"/>
  <c r="AX54" i="5"/>
  <c r="AW18" i="5"/>
  <c r="AW28" i="5"/>
  <c r="AW42" i="5"/>
  <c r="AW54" i="5"/>
  <c r="AV18" i="5"/>
  <c r="AV28" i="5"/>
  <c r="AV42" i="5"/>
  <c r="AV54" i="5"/>
  <c r="AU18" i="5"/>
  <c r="AU28" i="5"/>
  <c r="AU42" i="5"/>
  <c r="AU54" i="5"/>
  <c r="AT18" i="5"/>
  <c r="AT28" i="5"/>
  <c r="AT42" i="5"/>
  <c r="AT54" i="5"/>
  <c r="AS18" i="5"/>
  <c r="AS28" i="5"/>
  <c r="AS42" i="5"/>
  <c r="AS54" i="5"/>
  <c r="AR18" i="5"/>
  <c r="AR28" i="5"/>
  <c r="AR42" i="5"/>
  <c r="AR54" i="5"/>
  <c r="AQ18" i="5"/>
  <c r="AQ28" i="5"/>
  <c r="AQ42" i="5"/>
  <c r="AQ54" i="5"/>
  <c r="AP18" i="5"/>
  <c r="AP28" i="5"/>
  <c r="AP42" i="5"/>
  <c r="AP54" i="5"/>
  <c r="AO18" i="5"/>
  <c r="AO28" i="5"/>
  <c r="AO42" i="5"/>
  <c r="AO54" i="5"/>
  <c r="AN18" i="5"/>
  <c r="AN28" i="5"/>
  <c r="AN42" i="5"/>
  <c r="AN54" i="5"/>
  <c r="AM18" i="5"/>
  <c r="AM28" i="5"/>
  <c r="AM42" i="5"/>
  <c r="AM54" i="5"/>
  <c r="AL18" i="5"/>
  <c r="AL28" i="5"/>
  <c r="AL42" i="5"/>
  <c r="AL54" i="5"/>
  <c r="AK18" i="5"/>
  <c r="AK28" i="5"/>
  <c r="AK42" i="5"/>
  <c r="AK54" i="5"/>
  <c r="AJ18" i="5"/>
  <c r="AJ28" i="5"/>
  <c r="AJ42" i="5"/>
  <c r="AJ54" i="5"/>
  <c r="AI18" i="5"/>
  <c r="AI28" i="5"/>
  <c r="AI42" i="5"/>
  <c r="AI54" i="5"/>
  <c r="AH18" i="5"/>
  <c r="AH28" i="5"/>
  <c r="AH42" i="5"/>
  <c r="AH54" i="5"/>
  <c r="AG18" i="5"/>
  <c r="AG28" i="5"/>
  <c r="AG42" i="5"/>
  <c r="AG54" i="5"/>
  <c r="AF18" i="5"/>
  <c r="AF28" i="5"/>
  <c r="AF42" i="5"/>
  <c r="AF54" i="5"/>
  <c r="AE18" i="5"/>
  <c r="AE28" i="5"/>
  <c r="AE42" i="5"/>
  <c r="AE54" i="5"/>
  <c r="AD18" i="5"/>
  <c r="AD28" i="5"/>
  <c r="AD42" i="5"/>
  <c r="AD54" i="5"/>
  <c r="AC18" i="5"/>
  <c r="AC28" i="5"/>
  <c r="AC42" i="5"/>
  <c r="AC54" i="5"/>
  <c r="AB18" i="5"/>
  <c r="AB28" i="5"/>
  <c r="AB42" i="5"/>
  <c r="AB54" i="5"/>
  <c r="AA18" i="5"/>
  <c r="AA28" i="5"/>
  <c r="AA42" i="5"/>
  <c r="AA54" i="5"/>
  <c r="Z18" i="5"/>
  <c r="Z28" i="5"/>
  <c r="Z42" i="5"/>
  <c r="Z54" i="5"/>
  <c r="Y18" i="5"/>
  <c r="Y28" i="5"/>
  <c r="Y42" i="5"/>
  <c r="Y54" i="5"/>
  <c r="X18" i="5"/>
  <c r="X28" i="5"/>
  <c r="X42" i="5"/>
  <c r="X54" i="5"/>
  <c r="W18" i="5"/>
  <c r="W28" i="5"/>
  <c r="W42" i="5"/>
  <c r="W54" i="5"/>
  <c r="V18" i="5"/>
  <c r="V28" i="5"/>
  <c r="V42" i="5"/>
  <c r="V54" i="5"/>
  <c r="U18" i="5"/>
  <c r="U28" i="5"/>
  <c r="U42" i="5"/>
  <c r="U54" i="5"/>
  <c r="T18" i="5"/>
  <c r="T28" i="5"/>
  <c r="T42" i="5"/>
  <c r="T54" i="5"/>
  <c r="S18" i="5"/>
  <c r="S28" i="5"/>
  <c r="S42" i="5"/>
  <c r="S54" i="5"/>
  <c r="R18" i="5"/>
  <c r="R28" i="5"/>
  <c r="R42" i="5"/>
  <c r="R54" i="5"/>
  <c r="Q18" i="5"/>
  <c r="Q28" i="5"/>
  <c r="Q42" i="5"/>
  <c r="Q54" i="5"/>
  <c r="P18" i="5"/>
  <c r="P28" i="5"/>
  <c r="P42" i="5"/>
  <c r="P54" i="5"/>
  <c r="O18" i="5"/>
  <c r="O28" i="5"/>
  <c r="O42" i="5"/>
  <c r="O54" i="5"/>
  <c r="N18" i="5"/>
  <c r="N28" i="5"/>
  <c r="N42" i="5"/>
  <c r="N54" i="5"/>
  <c r="M18" i="5"/>
  <c r="M28" i="5"/>
  <c r="M42" i="5"/>
  <c r="M54" i="5"/>
  <c r="L18" i="5"/>
  <c r="L28" i="5"/>
  <c r="L42" i="5"/>
  <c r="L54" i="5"/>
  <c r="K18" i="5"/>
  <c r="K28" i="5"/>
  <c r="K42" i="5"/>
  <c r="K54" i="5"/>
  <c r="J18" i="5"/>
  <c r="J28" i="5"/>
  <c r="J42" i="5"/>
  <c r="J54" i="5"/>
  <c r="I18" i="5"/>
  <c r="I28" i="5"/>
  <c r="I42" i="5"/>
  <c r="I54" i="5"/>
  <c r="H18" i="5"/>
  <c r="H28" i="5"/>
  <c r="H42" i="5"/>
  <c r="H54" i="5"/>
  <c r="G18" i="5"/>
  <c r="G28" i="5"/>
  <c r="G42" i="5"/>
  <c r="G54" i="5"/>
  <c r="F18" i="5"/>
  <c r="F28" i="5"/>
  <c r="F42" i="5"/>
  <c r="F54" i="5"/>
  <c r="E18" i="5"/>
  <c r="E28" i="5"/>
  <c r="E42" i="5"/>
  <c r="E54" i="5"/>
  <c r="D18" i="5"/>
  <c r="D28" i="5"/>
  <c r="D42" i="5"/>
  <c r="D54" i="5"/>
  <c r="C18" i="5"/>
  <c r="C28" i="5"/>
  <c r="C42" i="5"/>
  <c r="C54" i="5"/>
  <c r="B18" i="5"/>
  <c r="B28" i="5"/>
  <c r="B42" i="5"/>
  <c r="B54" i="5"/>
  <c r="CW53" i="5"/>
  <c r="CV53" i="5"/>
  <c r="CU53" i="5"/>
  <c r="CT53" i="5"/>
  <c r="CS53" i="5"/>
  <c r="CR53" i="5"/>
  <c r="CQ53" i="5"/>
  <c r="CP53" i="5"/>
  <c r="CO53" i="5"/>
  <c r="CN53" i="5"/>
  <c r="CM53" i="5"/>
  <c r="CL53" i="5"/>
  <c r="CK53" i="5"/>
  <c r="CJ53" i="5"/>
  <c r="CI53" i="5"/>
  <c r="CH53" i="5"/>
  <c r="CG53" i="5"/>
  <c r="CF53" i="5"/>
  <c r="CE53" i="5"/>
  <c r="CD53" i="5"/>
  <c r="CC53" i="5"/>
  <c r="CB53" i="5"/>
  <c r="CA53" i="5"/>
  <c r="BZ53" i="5"/>
  <c r="BY53" i="5"/>
  <c r="BX53" i="5"/>
  <c r="BW53" i="5"/>
  <c r="BV53" i="5"/>
  <c r="BU53" i="5"/>
  <c r="BT53" i="5"/>
  <c r="BS53" i="5"/>
  <c r="BR53" i="5"/>
  <c r="BQ53" i="5"/>
  <c r="BP53" i="5"/>
  <c r="BO53" i="5"/>
  <c r="BN53" i="5"/>
  <c r="BM53" i="5"/>
  <c r="BL53" i="5"/>
  <c r="BK53" i="5"/>
  <c r="BJ53" i="5"/>
  <c r="BI53" i="5"/>
  <c r="BH53" i="5"/>
  <c r="BG53" i="5"/>
  <c r="BF53" i="5"/>
  <c r="BE53" i="5"/>
  <c r="BD53" i="5"/>
  <c r="BC53" i="5"/>
  <c r="BB53" i="5"/>
  <c r="BA53" i="5"/>
  <c r="AZ53" i="5"/>
  <c r="AY53" i="5"/>
  <c r="AX53" i="5"/>
  <c r="AW53" i="5"/>
  <c r="AV53" i="5"/>
  <c r="AU53" i="5"/>
  <c r="AT53" i="5"/>
  <c r="AS53" i="5"/>
  <c r="AR53" i="5"/>
  <c r="AQ53" i="5"/>
  <c r="AP53" i="5"/>
  <c r="AO53" i="5"/>
  <c r="AN53" i="5"/>
  <c r="AM53" i="5"/>
  <c r="AL53" i="5"/>
  <c r="AK53" i="5"/>
  <c r="AJ53" i="5"/>
  <c r="AI53" i="5"/>
  <c r="AH53" i="5"/>
  <c r="AG53" i="5"/>
  <c r="AF53" i="5"/>
  <c r="AE53" i="5"/>
  <c r="AD53" i="5"/>
  <c r="AC53" i="5"/>
  <c r="AB53" i="5"/>
  <c r="AA53" i="5"/>
  <c r="Z53" i="5"/>
  <c r="Y53" i="5"/>
  <c r="X53" i="5"/>
  <c r="W53" i="5"/>
  <c r="V53" i="5"/>
  <c r="U53" i="5"/>
  <c r="T53" i="5"/>
  <c r="S53" i="5"/>
  <c r="R53" i="5"/>
  <c r="Q53" i="5"/>
  <c r="P53" i="5"/>
  <c r="O53" i="5"/>
  <c r="N53" i="5"/>
  <c r="M53" i="5"/>
  <c r="L53" i="5"/>
  <c r="K53" i="5"/>
  <c r="J53" i="5"/>
  <c r="I53" i="5"/>
  <c r="H53" i="5"/>
  <c r="G53" i="5"/>
  <c r="F53" i="5"/>
  <c r="E53" i="5"/>
  <c r="D53" i="5"/>
  <c r="C53" i="5"/>
  <c r="B53" i="5"/>
  <c r="CX45" i="5" a="1"/>
  <c r="CX45" i="5"/>
  <c r="CX46" i="5" a="1"/>
  <c r="CX46" i="5"/>
  <c r="CX47" i="5" a="1"/>
  <c r="CX48" i="5" a="1"/>
  <c r="CX49" i="5" a="1"/>
  <c r="CX50" i="5" a="1"/>
  <c r="CX47" i="5"/>
  <c r="CX48" i="5"/>
  <c r="CX49" i="5"/>
  <c r="CX50" i="5"/>
  <c r="CX51" i="5"/>
  <c r="CW51" i="5"/>
  <c r="CV51" i="5"/>
  <c r="CU51" i="5"/>
  <c r="CT51" i="5"/>
  <c r="CS51" i="5"/>
  <c r="CR51" i="5"/>
  <c r="CQ51" i="5"/>
  <c r="CP51" i="5"/>
  <c r="CO51" i="5"/>
  <c r="CN51" i="5"/>
  <c r="CM51" i="5"/>
  <c r="CL51" i="5"/>
  <c r="CK51" i="5"/>
  <c r="CJ51" i="5"/>
  <c r="CI51" i="5"/>
  <c r="CH51" i="5"/>
  <c r="CG51" i="5"/>
  <c r="CF51" i="5"/>
  <c r="CE51" i="5"/>
  <c r="CD51" i="5"/>
  <c r="CC51" i="5"/>
  <c r="CB51" i="5"/>
  <c r="CA51" i="5"/>
  <c r="BZ51" i="5"/>
  <c r="BY51" i="5"/>
  <c r="BX51" i="5"/>
  <c r="BW51" i="5"/>
  <c r="BV51" i="5"/>
  <c r="BU51" i="5"/>
  <c r="BT51" i="5"/>
  <c r="BS51" i="5"/>
  <c r="BR51" i="5"/>
  <c r="BQ51" i="5"/>
  <c r="BP51" i="5"/>
  <c r="BO51" i="5"/>
  <c r="BN51" i="5"/>
  <c r="BM51" i="5"/>
  <c r="BL51" i="5"/>
  <c r="BK51" i="5"/>
  <c r="BJ51" i="5"/>
  <c r="BI51" i="5"/>
  <c r="BH51" i="5"/>
  <c r="BG51" i="5"/>
  <c r="BF51" i="5"/>
  <c r="BE51" i="5"/>
  <c r="BD51" i="5"/>
  <c r="BC51" i="5"/>
  <c r="BB51" i="5"/>
  <c r="BA51" i="5"/>
  <c r="AZ51" i="5"/>
  <c r="AY51" i="5"/>
  <c r="AX51" i="5"/>
  <c r="AW51" i="5"/>
  <c r="AV51" i="5"/>
  <c r="AU51" i="5"/>
  <c r="AT51" i="5"/>
  <c r="AS51" i="5"/>
  <c r="AR51" i="5"/>
  <c r="AQ51" i="5"/>
  <c r="AP51" i="5"/>
  <c r="AO51" i="5"/>
  <c r="AN51" i="5"/>
  <c r="AM51" i="5"/>
  <c r="AL51" i="5"/>
  <c r="AK51" i="5"/>
  <c r="AJ51" i="5"/>
  <c r="AI51" i="5"/>
  <c r="AH51" i="5"/>
  <c r="AG51" i="5"/>
  <c r="AF51" i="5"/>
  <c r="AE51" i="5"/>
  <c r="AD51" i="5"/>
  <c r="AC51" i="5"/>
  <c r="AB51" i="5"/>
  <c r="AA51" i="5"/>
  <c r="Z51" i="5"/>
  <c r="Y51" i="5"/>
  <c r="X51" i="5"/>
  <c r="W51" i="5"/>
  <c r="V51" i="5"/>
  <c r="U51" i="5"/>
  <c r="T51" i="5"/>
  <c r="S51" i="5"/>
  <c r="R51" i="5"/>
  <c r="Q51" i="5"/>
  <c r="P51" i="5"/>
  <c r="O51" i="5"/>
  <c r="N51" i="5"/>
  <c r="M51" i="5"/>
  <c r="L51" i="5"/>
  <c r="K51" i="5"/>
  <c r="J51" i="5"/>
  <c r="I51" i="5"/>
  <c r="H51" i="5"/>
  <c r="G51" i="5"/>
  <c r="F51" i="5"/>
  <c r="E51" i="5"/>
  <c r="D51" i="5"/>
  <c r="C51" i="5"/>
  <c r="B51" i="5"/>
  <c r="CX31" i="5" a="1"/>
  <c r="CX31" i="5"/>
  <c r="CX32" i="5" a="1"/>
  <c r="CX32" i="5"/>
  <c r="CX33" i="5" a="1"/>
  <c r="CX33" i="5"/>
  <c r="CX34" i="5"/>
  <c r="CW34" i="5"/>
  <c r="CV34" i="5"/>
  <c r="CU34" i="5"/>
  <c r="CT34" i="5"/>
  <c r="CS34" i="5"/>
  <c r="CR34" i="5"/>
  <c r="CQ34" i="5"/>
  <c r="CP34" i="5"/>
  <c r="CO34" i="5"/>
  <c r="CN34" i="5"/>
  <c r="CM34" i="5"/>
  <c r="CL34" i="5"/>
  <c r="CK34" i="5"/>
  <c r="CJ34" i="5"/>
  <c r="CI34" i="5"/>
  <c r="CH34" i="5"/>
  <c r="CG34" i="5"/>
  <c r="CF34" i="5"/>
  <c r="CE34" i="5"/>
  <c r="CD34" i="5"/>
  <c r="CC34" i="5"/>
  <c r="CB34" i="5"/>
  <c r="CA34" i="5"/>
  <c r="BZ34" i="5"/>
  <c r="BY34" i="5"/>
  <c r="BX34" i="5"/>
  <c r="BW34" i="5"/>
  <c r="BV34" i="5"/>
  <c r="BU34" i="5"/>
  <c r="BT34" i="5"/>
  <c r="BS34" i="5"/>
  <c r="BR34" i="5"/>
  <c r="BQ34" i="5"/>
  <c r="BP34" i="5"/>
  <c r="BO34" i="5"/>
  <c r="BN34" i="5"/>
  <c r="BM34" i="5"/>
  <c r="BL34" i="5"/>
  <c r="BK34" i="5"/>
  <c r="BJ34" i="5"/>
  <c r="BI34" i="5"/>
  <c r="BH34" i="5"/>
  <c r="BG34" i="5"/>
  <c r="BF34" i="5"/>
  <c r="BE34" i="5"/>
  <c r="BD34" i="5"/>
  <c r="BC34" i="5"/>
  <c r="BB34" i="5"/>
  <c r="BA34" i="5"/>
  <c r="AZ34" i="5"/>
  <c r="AY34" i="5"/>
  <c r="AX34" i="5"/>
  <c r="AW34" i="5"/>
  <c r="AV34" i="5"/>
  <c r="AU34" i="5"/>
  <c r="AT34" i="5"/>
  <c r="AS34" i="5"/>
  <c r="AR34" i="5"/>
  <c r="AQ34" i="5"/>
  <c r="AP34" i="5"/>
  <c r="AO34" i="5"/>
  <c r="AN34" i="5"/>
  <c r="AM34" i="5"/>
  <c r="AL34" i="5"/>
  <c r="AK34" i="5"/>
  <c r="AJ34" i="5"/>
  <c r="AI34" i="5"/>
  <c r="AH34" i="5"/>
  <c r="AG34" i="5"/>
  <c r="AF34" i="5"/>
  <c r="AE34" i="5"/>
  <c r="AD34" i="5"/>
  <c r="AC34" i="5"/>
  <c r="AB34" i="5"/>
  <c r="AA34" i="5"/>
  <c r="Z34" i="5"/>
  <c r="Y34" i="5"/>
  <c r="X34" i="5"/>
  <c r="W34" i="5"/>
  <c r="V34" i="5"/>
  <c r="U34" i="5"/>
  <c r="T34" i="5"/>
  <c r="S34" i="5"/>
  <c r="R34" i="5"/>
  <c r="Q34" i="5"/>
  <c r="P34" i="5"/>
  <c r="O34" i="5"/>
  <c r="N34" i="5"/>
  <c r="M34" i="5"/>
  <c r="L34" i="5"/>
  <c r="K34" i="5"/>
  <c r="J34" i="5"/>
  <c r="I34" i="5"/>
  <c r="H34" i="5"/>
  <c r="G34" i="5"/>
  <c r="F34" i="5"/>
  <c r="E34" i="5"/>
  <c r="D34" i="5"/>
  <c r="C34" i="5"/>
  <c r="B34" i="5"/>
  <c r="CX9" i="5"/>
  <c r="CX8" i="5"/>
  <c r="CX5" i="5" a="1"/>
  <c r="CX5" i="5"/>
  <c r="CX11" i="4" a="1"/>
  <c r="CX11" i="4"/>
  <c r="CX12" i="4" a="1"/>
  <c r="CX12" i="4"/>
  <c r="CX13" i="4" a="1"/>
  <c r="CX14" i="4" a="1"/>
  <c r="CX15" i="4" a="1"/>
  <c r="CX16" i="4" a="1"/>
  <c r="CX17" i="4" a="1"/>
  <c r="CX13" i="4"/>
  <c r="CX14" i="4"/>
  <c r="CX15" i="4"/>
  <c r="CX16" i="4"/>
  <c r="CX17" i="4"/>
  <c r="CX18" i="4"/>
  <c r="CX21" i="4" a="1"/>
  <c r="CX21" i="4"/>
  <c r="CX22" i="4" a="1"/>
  <c r="CX22" i="4"/>
  <c r="CX23" i="4" a="1"/>
  <c r="CX24" i="4" a="1"/>
  <c r="CX25" i="4" a="1"/>
  <c r="CX26" i="4" a="1"/>
  <c r="CX27" i="4" a="1"/>
  <c r="CX23" i="4"/>
  <c r="CX24" i="4"/>
  <c r="CX25" i="4"/>
  <c r="CX26" i="4"/>
  <c r="CX27" i="4"/>
  <c r="CX28" i="4"/>
  <c r="CX37" i="4" a="1"/>
  <c r="CX37" i="4"/>
  <c r="CX38" i="4" a="1"/>
  <c r="CX38" i="4"/>
  <c r="CX39" i="4" a="1"/>
  <c r="CX40" i="4" a="1"/>
  <c r="CX41" i="4" a="1"/>
  <c r="CX39" i="4"/>
  <c r="CX40" i="4"/>
  <c r="CX41" i="4"/>
  <c r="CX42" i="4"/>
  <c r="CX54" i="4"/>
  <c r="CW18" i="4"/>
  <c r="CW28" i="4"/>
  <c r="CW42" i="4"/>
  <c r="CW54" i="4"/>
  <c r="CV18" i="4"/>
  <c r="CV28" i="4"/>
  <c r="CV42" i="4"/>
  <c r="CV54" i="4"/>
  <c r="CU18" i="4"/>
  <c r="CU28" i="4"/>
  <c r="CU42" i="4"/>
  <c r="CU54" i="4"/>
  <c r="CT18" i="4"/>
  <c r="CT28" i="4"/>
  <c r="CT42" i="4"/>
  <c r="CT54" i="4"/>
  <c r="CS18" i="4"/>
  <c r="CS28" i="4"/>
  <c r="CS42" i="4"/>
  <c r="CS54" i="4"/>
  <c r="CR18" i="4"/>
  <c r="CR28" i="4"/>
  <c r="CR42" i="4"/>
  <c r="CR54" i="4"/>
  <c r="CQ18" i="4"/>
  <c r="CQ28" i="4"/>
  <c r="CQ42" i="4"/>
  <c r="CQ54" i="4"/>
  <c r="CP18" i="4"/>
  <c r="CP28" i="4"/>
  <c r="CP42" i="4"/>
  <c r="CP54" i="4"/>
  <c r="CO18" i="4"/>
  <c r="CO28" i="4"/>
  <c r="CO42" i="4"/>
  <c r="CO54" i="4"/>
  <c r="CN18" i="4"/>
  <c r="CN28" i="4"/>
  <c r="CN42" i="4"/>
  <c r="CN54" i="4"/>
  <c r="CM18" i="4"/>
  <c r="CM28" i="4"/>
  <c r="CM42" i="4"/>
  <c r="CM54" i="4"/>
  <c r="CL18" i="4"/>
  <c r="CL28" i="4"/>
  <c r="CL42" i="4"/>
  <c r="CL54" i="4"/>
  <c r="CK18" i="4"/>
  <c r="CK28" i="4"/>
  <c r="CK42" i="4"/>
  <c r="CK54" i="4"/>
  <c r="CJ18" i="4"/>
  <c r="CJ28" i="4"/>
  <c r="CJ42" i="4"/>
  <c r="CJ54" i="4"/>
  <c r="CI18" i="4"/>
  <c r="CI28" i="4"/>
  <c r="CI42" i="4"/>
  <c r="CI54" i="4"/>
  <c r="CH18" i="4"/>
  <c r="CH28" i="4"/>
  <c r="CH42" i="4"/>
  <c r="CH54" i="4"/>
  <c r="CG18" i="4"/>
  <c r="CG28" i="4"/>
  <c r="CG42" i="4"/>
  <c r="CG54" i="4"/>
  <c r="CF18" i="4"/>
  <c r="CF28" i="4"/>
  <c r="CF42" i="4"/>
  <c r="CF54" i="4"/>
  <c r="CE18" i="4"/>
  <c r="CE28" i="4"/>
  <c r="CE42" i="4"/>
  <c r="CE54" i="4"/>
  <c r="CD18" i="4"/>
  <c r="CD28" i="4"/>
  <c r="CD42" i="4"/>
  <c r="CD54" i="4"/>
  <c r="CC18" i="4"/>
  <c r="CC28" i="4"/>
  <c r="CC42" i="4"/>
  <c r="CC54" i="4"/>
  <c r="CB18" i="4"/>
  <c r="CB28" i="4"/>
  <c r="CB42" i="4"/>
  <c r="CB54" i="4"/>
  <c r="CA18" i="4"/>
  <c r="CA28" i="4"/>
  <c r="CA42" i="4"/>
  <c r="CA54" i="4"/>
  <c r="BZ18" i="4"/>
  <c r="BZ28" i="4"/>
  <c r="BZ42" i="4"/>
  <c r="BZ54" i="4"/>
  <c r="BY18" i="4"/>
  <c r="BY28" i="4"/>
  <c r="BY42" i="4"/>
  <c r="BY54" i="4"/>
  <c r="BX18" i="4"/>
  <c r="BX28" i="4"/>
  <c r="BX42" i="4"/>
  <c r="BX54" i="4"/>
  <c r="BW18" i="4"/>
  <c r="BW28" i="4"/>
  <c r="BW42" i="4"/>
  <c r="BW54" i="4"/>
  <c r="BV18" i="4"/>
  <c r="BV28" i="4"/>
  <c r="BV42" i="4"/>
  <c r="BV54" i="4"/>
  <c r="BU18" i="4"/>
  <c r="BU28" i="4"/>
  <c r="BU42" i="4"/>
  <c r="BU54" i="4"/>
  <c r="BT18" i="4"/>
  <c r="BT28" i="4"/>
  <c r="BT42" i="4"/>
  <c r="BT54" i="4"/>
  <c r="BS18" i="4"/>
  <c r="BS28" i="4"/>
  <c r="BS42" i="4"/>
  <c r="BS54" i="4"/>
  <c r="BR18" i="4"/>
  <c r="BR28" i="4"/>
  <c r="BR42" i="4"/>
  <c r="BR54" i="4"/>
  <c r="BQ18" i="4"/>
  <c r="BQ28" i="4"/>
  <c r="BQ42" i="4"/>
  <c r="BQ54" i="4"/>
  <c r="BP18" i="4"/>
  <c r="BP28" i="4"/>
  <c r="BP42" i="4"/>
  <c r="BP54" i="4"/>
  <c r="BO18" i="4"/>
  <c r="BO28" i="4"/>
  <c r="BO42" i="4"/>
  <c r="BO54" i="4"/>
  <c r="BN18" i="4"/>
  <c r="BN28" i="4"/>
  <c r="BN42" i="4"/>
  <c r="BN54" i="4"/>
  <c r="BM18" i="4"/>
  <c r="BM28" i="4"/>
  <c r="BM42" i="4"/>
  <c r="BM54" i="4"/>
  <c r="BL18" i="4"/>
  <c r="BL28" i="4"/>
  <c r="BL42" i="4"/>
  <c r="BL54" i="4"/>
  <c r="BK18" i="4"/>
  <c r="BK28" i="4"/>
  <c r="BK42" i="4"/>
  <c r="BK54" i="4"/>
  <c r="BJ18" i="4"/>
  <c r="BJ28" i="4"/>
  <c r="BJ42" i="4"/>
  <c r="BJ54" i="4"/>
  <c r="BI18" i="4"/>
  <c r="BI28" i="4"/>
  <c r="BI42" i="4"/>
  <c r="BI54" i="4"/>
  <c r="BH18" i="4"/>
  <c r="BH28" i="4"/>
  <c r="BH42" i="4"/>
  <c r="BH54" i="4"/>
  <c r="BG18" i="4"/>
  <c r="BG28" i="4"/>
  <c r="BG42" i="4"/>
  <c r="BG54" i="4"/>
  <c r="BF18" i="4"/>
  <c r="BF28" i="4"/>
  <c r="BF42" i="4"/>
  <c r="BF54" i="4"/>
  <c r="BE18" i="4"/>
  <c r="BE28" i="4"/>
  <c r="BE42" i="4"/>
  <c r="BE54" i="4"/>
  <c r="BD18" i="4"/>
  <c r="BD28" i="4"/>
  <c r="BD42" i="4"/>
  <c r="BD54" i="4"/>
  <c r="BC18" i="4"/>
  <c r="BC28" i="4"/>
  <c r="BC42" i="4"/>
  <c r="BC54" i="4"/>
  <c r="BB18" i="4"/>
  <c r="BB28" i="4"/>
  <c r="BB42" i="4"/>
  <c r="BB54" i="4"/>
  <c r="BA18" i="4"/>
  <c r="BA28" i="4"/>
  <c r="BA42" i="4"/>
  <c r="BA54" i="4"/>
  <c r="AZ18" i="4"/>
  <c r="AZ28" i="4"/>
  <c r="AZ42" i="4"/>
  <c r="AZ54" i="4"/>
  <c r="AY18" i="4"/>
  <c r="AY28" i="4"/>
  <c r="AY42" i="4"/>
  <c r="AY54" i="4"/>
  <c r="AX18" i="4"/>
  <c r="AX28" i="4"/>
  <c r="AX42" i="4"/>
  <c r="AX54" i="4"/>
  <c r="AW18" i="4"/>
  <c r="AW28" i="4"/>
  <c r="AW42" i="4"/>
  <c r="AW54" i="4"/>
  <c r="AV18" i="4"/>
  <c r="AV28" i="4"/>
  <c r="AV42" i="4"/>
  <c r="AV54" i="4"/>
  <c r="AU18" i="4"/>
  <c r="AU28" i="4"/>
  <c r="AU42" i="4"/>
  <c r="AU54" i="4"/>
  <c r="AT18" i="4"/>
  <c r="AT28" i="4"/>
  <c r="AT42" i="4"/>
  <c r="AT54" i="4"/>
  <c r="AS18" i="4"/>
  <c r="AS28" i="4"/>
  <c r="AS42" i="4"/>
  <c r="AS54" i="4"/>
  <c r="AR18" i="4"/>
  <c r="AR28" i="4"/>
  <c r="AR42" i="4"/>
  <c r="AR54" i="4"/>
  <c r="AQ18" i="4"/>
  <c r="AQ28" i="4"/>
  <c r="AQ42" i="4"/>
  <c r="AQ54" i="4"/>
  <c r="AP18" i="4"/>
  <c r="AP28" i="4"/>
  <c r="AP42" i="4"/>
  <c r="AP54" i="4"/>
  <c r="AO18" i="4"/>
  <c r="AO28" i="4"/>
  <c r="AO42" i="4"/>
  <c r="AO54" i="4"/>
  <c r="AN18" i="4"/>
  <c r="AN28" i="4"/>
  <c r="AN42" i="4"/>
  <c r="AN54" i="4"/>
  <c r="AM18" i="4"/>
  <c r="AM28" i="4"/>
  <c r="AM42" i="4"/>
  <c r="AM54" i="4"/>
  <c r="AL18" i="4"/>
  <c r="AL28" i="4"/>
  <c r="AL42" i="4"/>
  <c r="AL54" i="4"/>
  <c r="AK18" i="4"/>
  <c r="AK28" i="4"/>
  <c r="AK42" i="4"/>
  <c r="AK54" i="4"/>
  <c r="AJ18" i="4"/>
  <c r="AJ28" i="4"/>
  <c r="AJ42" i="4"/>
  <c r="AJ54" i="4"/>
  <c r="AI18" i="4"/>
  <c r="AI28" i="4"/>
  <c r="AI42" i="4"/>
  <c r="AI54" i="4"/>
  <c r="AH18" i="4"/>
  <c r="AH28" i="4"/>
  <c r="AH42" i="4"/>
  <c r="AH54" i="4"/>
  <c r="AG18" i="4"/>
  <c r="AG28" i="4"/>
  <c r="AG42" i="4"/>
  <c r="AG54" i="4"/>
  <c r="AF18" i="4"/>
  <c r="AF28" i="4"/>
  <c r="AF42" i="4"/>
  <c r="AF54" i="4"/>
  <c r="AE18" i="4"/>
  <c r="AE28" i="4"/>
  <c r="AE42" i="4"/>
  <c r="AE54" i="4"/>
  <c r="AD18" i="4"/>
  <c r="AD28" i="4"/>
  <c r="AD42" i="4"/>
  <c r="AD54" i="4"/>
  <c r="AC18" i="4"/>
  <c r="AC28" i="4"/>
  <c r="AC42" i="4"/>
  <c r="AC54" i="4"/>
  <c r="AB18" i="4"/>
  <c r="AB28" i="4"/>
  <c r="AB42" i="4"/>
  <c r="AB54" i="4"/>
  <c r="AA18" i="4"/>
  <c r="AA28" i="4"/>
  <c r="AA42" i="4"/>
  <c r="AA54" i="4"/>
  <c r="Z18" i="4"/>
  <c r="Z28" i="4"/>
  <c r="Z42" i="4"/>
  <c r="Z54" i="4"/>
  <c r="Y18" i="4"/>
  <c r="Y28" i="4"/>
  <c r="Y42" i="4"/>
  <c r="Y54" i="4"/>
  <c r="X18" i="4"/>
  <c r="X28" i="4"/>
  <c r="X42" i="4"/>
  <c r="X54" i="4"/>
  <c r="W18" i="4"/>
  <c r="W28" i="4"/>
  <c r="W42" i="4"/>
  <c r="W54" i="4"/>
  <c r="V18" i="4"/>
  <c r="V28" i="4"/>
  <c r="V42" i="4"/>
  <c r="V54" i="4"/>
  <c r="U18" i="4"/>
  <c r="U28" i="4"/>
  <c r="U42" i="4"/>
  <c r="U54" i="4"/>
  <c r="T18" i="4"/>
  <c r="T28" i="4"/>
  <c r="T42" i="4"/>
  <c r="T54" i="4"/>
  <c r="S18" i="4"/>
  <c r="S28" i="4"/>
  <c r="S42" i="4"/>
  <c r="S54" i="4"/>
  <c r="R18" i="4"/>
  <c r="R28" i="4"/>
  <c r="R42" i="4"/>
  <c r="R54" i="4"/>
  <c r="Q18" i="4"/>
  <c r="Q28" i="4"/>
  <c r="Q42" i="4"/>
  <c r="Q54" i="4"/>
  <c r="P18" i="4"/>
  <c r="P28" i="4"/>
  <c r="P42" i="4"/>
  <c r="P54" i="4"/>
  <c r="O18" i="4"/>
  <c r="O28" i="4"/>
  <c r="O42" i="4"/>
  <c r="O54" i="4"/>
  <c r="N18" i="4"/>
  <c r="N28" i="4"/>
  <c r="N42" i="4"/>
  <c r="N54" i="4"/>
  <c r="M18" i="4"/>
  <c r="M28" i="4"/>
  <c r="M42" i="4"/>
  <c r="M54" i="4"/>
  <c r="L18" i="4"/>
  <c r="L28" i="4"/>
  <c r="L42" i="4"/>
  <c r="L54" i="4"/>
  <c r="K18" i="4"/>
  <c r="K28" i="4"/>
  <c r="K42" i="4"/>
  <c r="K54" i="4"/>
  <c r="J18" i="4"/>
  <c r="J28" i="4"/>
  <c r="J42" i="4"/>
  <c r="J54" i="4"/>
  <c r="I18" i="4"/>
  <c r="I28" i="4"/>
  <c r="I42" i="4"/>
  <c r="I54" i="4"/>
  <c r="H18" i="4"/>
  <c r="H28" i="4"/>
  <c r="H42" i="4"/>
  <c r="H54" i="4"/>
  <c r="G18" i="4"/>
  <c r="G28" i="4"/>
  <c r="G42" i="4"/>
  <c r="G54" i="4"/>
  <c r="F18" i="4"/>
  <c r="F28" i="4"/>
  <c r="F42" i="4"/>
  <c r="F54" i="4"/>
  <c r="E18" i="4"/>
  <c r="E28" i="4"/>
  <c r="E42" i="4"/>
  <c r="E54" i="4"/>
  <c r="D18" i="4"/>
  <c r="D28" i="4"/>
  <c r="D42" i="4"/>
  <c r="D54" i="4"/>
  <c r="C18" i="4"/>
  <c r="C28" i="4"/>
  <c r="C42" i="4"/>
  <c r="C54" i="4"/>
  <c r="B18" i="4"/>
  <c r="B28" i="4"/>
  <c r="B42" i="4"/>
  <c r="B54" i="4"/>
  <c r="CW53" i="4"/>
  <c r="CV53" i="4"/>
  <c r="CU53" i="4"/>
  <c r="CT53" i="4"/>
  <c r="CS53" i="4"/>
  <c r="CR53" i="4"/>
  <c r="CQ53" i="4"/>
  <c r="CP53" i="4"/>
  <c r="CO53" i="4"/>
  <c r="CN53" i="4"/>
  <c r="CM53" i="4"/>
  <c r="CL53" i="4"/>
  <c r="CK53" i="4"/>
  <c r="CJ53" i="4"/>
  <c r="CI53" i="4"/>
  <c r="CH53" i="4"/>
  <c r="CG53" i="4"/>
  <c r="CF53" i="4"/>
  <c r="CE53" i="4"/>
  <c r="CD53" i="4"/>
  <c r="CC53" i="4"/>
  <c r="CB53" i="4"/>
  <c r="CA53" i="4"/>
  <c r="BZ53" i="4"/>
  <c r="BY53" i="4"/>
  <c r="BX53" i="4"/>
  <c r="BW53" i="4"/>
  <c r="BV53" i="4"/>
  <c r="BU53" i="4"/>
  <c r="BT53" i="4"/>
  <c r="BS53" i="4"/>
  <c r="BR53" i="4"/>
  <c r="BQ53" i="4"/>
  <c r="BP53" i="4"/>
  <c r="BO53" i="4"/>
  <c r="BN53" i="4"/>
  <c r="BM53" i="4"/>
  <c r="BL53" i="4"/>
  <c r="BK53" i="4"/>
  <c r="BJ53" i="4"/>
  <c r="BI53" i="4"/>
  <c r="BH53" i="4"/>
  <c r="BG53" i="4"/>
  <c r="BF53" i="4"/>
  <c r="BE53" i="4"/>
  <c r="BD53" i="4"/>
  <c r="BC53" i="4"/>
  <c r="BB53" i="4"/>
  <c r="BA53" i="4"/>
  <c r="AZ53" i="4"/>
  <c r="AY53" i="4"/>
  <c r="AX53" i="4"/>
  <c r="AW53" i="4"/>
  <c r="AV53" i="4"/>
  <c r="AU53" i="4"/>
  <c r="AT53" i="4"/>
  <c r="AS53" i="4"/>
  <c r="AR53" i="4"/>
  <c r="AQ53" i="4"/>
  <c r="AP53" i="4"/>
  <c r="AO53" i="4"/>
  <c r="AN53" i="4"/>
  <c r="AM53" i="4"/>
  <c r="AL53" i="4"/>
  <c r="AK53" i="4"/>
  <c r="AJ53" i="4"/>
  <c r="AI53" i="4"/>
  <c r="AH53" i="4"/>
  <c r="AG53" i="4"/>
  <c r="AF53" i="4"/>
  <c r="AE53" i="4"/>
  <c r="AD53" i="4"/>
  <c r="AC53" i="4"/>
  <c r="AB53" i="4"/>
  <c r="AA53" i="4"/>
  <c r="Z53" i="4"/>
  <c r="Y53" i="4"/>
  <c r="X53" i="4"/>
  <c r="W53" i="4"/>
  <c r="V53" i="4"/>
  <c r="U53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53" i="4"/>
  <c r="B53" i="4"/>
  <c r="CX45" i="4" a="1"/>
  <c r="CX45" i="4"/>
  <c r="CX46" i="4" a="1"/>
  <c r="CX46" i="4"/>
  <c r="CX47" i="4" a="1"/>
  <c r="CX48" i="4" a="1"/>
  <c r="CX49" i="4" a="1"/>
  <c r="CX50" i="4" a="1"/>
  <c r="CX47" i="4"/>
  <c r="CX48" i="4"/>
  <c r="CX49" i="4"/>
  <c r="CX50" i="4"/>
  <c r="CX51" i="4"/>
  <c r="CW51" i="4"/>
  <c r="CV51" i="4"/>
  <c r="CU51" i="4"/>
  <c r="CT51" i="4"/>
  <c r="CS51" i="4"/>
  <c r="CR51" i="4"/>
  <c r="CQ51" i="4"/>
  <c r="CP51" i="4"/>
  <c r="CO51" i="4"/>
  <c r="CN51" i="4"/>
  <c r="CM51" i="4"/>
  <c r="CL51" i="4"/>
  <c r="CK51" i="4"/>
  <c r="CJ51" i="4"/>
  <c r="CI51" i="4"/>
  <c r="CH51" i="4"/>
  <c r="CG51" i="4"/>
  <c r="CF51" i="4"/>
  <c r="CE51" i="4"/>
  <c r="CD51" i="4"/>
  <c r="CC51" i="4"/>
  <c r="CB51" i="4"/>
  <c r="CA51" i="4"/>
  <c r="BZ51" i="4"/>
  <c r="BY51" i="4"/>
  <c r="BX51" i="4"/>
  <c r="BW51" i="4"/>
  <c r="BV51" i="4"/>
  <c r="BU51" i="4"/>
  <c r="BT51" i="4"/>
  <c r="BS51" i="4"/>
  <c r="BR51" i="4"/>
  <c r="BQ51" i="4"/>
  <c r="BP51" i="4"/>
  <c r="BO51" i="4"/>
  <c r="BN51" i="4"/>
  <c r="BM51" i="4"/>
  <c r="BL51" i="4"/>
  <c r="BK51" i="4"/>
  <c r="BJ51" i="4"/>
  <c r="BI51" i="4"/>
  <c r="BH51" i="4"/>
  <c r="BG51" i="4"/>
  <c r="BF51" i="4"/>
  <c r="BE51" i="4"/>
  <c r="BD51" i="4"/>
  <c r="BC51" i="4"/>
  <c r="BB51" i="4"/>
  <c r="BA51" i="4"/>
  <c r="AZ51" i="4"/>
  <c r="AY51" i="4"/>
  <c r="AX51" i="4"/>
  <c r="AW51" i="4"/>
  <c r="AV51" i="4"/>
  <c r="AU51" i="4"/>
  <c r="AT51" i="4"/>
  <c r="AS51" i="4"/>
  <c r="AR51" i="4"/>
  <c r="AQ51" i="4"/>
  <c r="AP51" i="4"/>
  <c r="AO51" i="4"/>
  <c r="AN51" i="4"/>
  <c r="AM51" i="4"/>
  <c r="AL51" i="4"/>
  <c r="AK51" i="4"/>
  <c r="AJ51" i="4"/>
  <c r="AI51" i="4"/>
  <c r="AH51" i="4"/>
  <c r="AG51" i="4"/>
  <c r="AF51" i="4"/>
  <c r="AE51" i="4"/>
  <c r="AD51" i="4"/>
  <c r="AC51" i="4"/>
  <c r="AB51" i="4"/>
  <c r="AA51" i="4"/>
  <c r="Z51" i="4"/>
  <c r="Y51" i="4"/>
  <c r="X51" i="4"/>
  <c r="W51" i="4"/>
  <c r="V51" i="4"/>
  <c r="U51" i="4"/>
  <c r="T51" i="4"/>
  <c r="S51" i="4"/>
  <c r="R51" i="4"/>
  <c r="Q51" i="4"/>
  <c r="P51" i="4"/>
  <c r="O51" i="4"/>
  <c r="N51" i="4"/>
  <c r="M51" i="4"/>
  <c r="L51" i="4"/>
  <c r="K51" i="4"/>
  <c r="J51" i="4"/>
  <c r="I51" i="4"/>
  <c r="H51" i="4"/>
  <c r="G51" i="4"/>
  <c r="F51" i="4"/>
  <c r="E51" i="4"/>
  <c r="D51" i="4"/>
  <c r="C51" i="4"/>
  <c r="B51" i="4"/>
  <c r="CX31" i="4" a="1"/>
  <c r="CX31" i="4"/>
  <c r="CX32" i="4" a="1"/>
  <c r="CX32" i="4"/>
  <c r="CX33" i="4" a="1"/>
  <c r="CX33" i="4"/>
  <c r="CX34" i="4"/>
  <c r="CW34" i="4"/>
  <c r="CV34" i="4"/>
  <c r="CU34" i="4"/>
  <c r="CT34" i="4"/>
  <c r="CS34" i="4"/>
  <c r="CR34" i="4"/>
  <c r="CQ34" i="4"/>
  <c r="CP34" i="4"/>
  <c r="CO34" i="4"/>
  <c r="CN34" i="4"/>
  <c r="CM34" i="4"/>
  <c r="CL34" i="4"/>
  <c r="CK34" i="4"/>
  <c r="CJ34" i="4"/>
  <c r="CI34" i="4"/>
  <c r="CH34" i="4"/>
  <c r="CG34" i="4"/>
  <c r="CF34" i="4"/>
  <c r="CE34" i="4"/>
  <c r="CD34" i="4"/>
  <c r="CC34" i="4"/>
  <c r="CB34" i="4"/>
  <c r="CA34" i="4"/>
  <c r="BZ34" i="4"/>
  <c r="BY34" i="4"/>
  <c r="BX34" i="4"/>
  <c r="BW34" i="4"/>
  <c r="BV34" i="4"/>
  <c r="BU34" i="4"/>
  <c r="BT34" i="4"/>
  <c r="BS34" i="4"/>
  <c r="BR34" i="4"/>
  <c r="BQ34" i="4"/>
  <c r="BP34" i="4"/>
  <c r="BO34" i="4"/>
  <c r="BN34" i="4"/>
  <c r="BM34" i="4"/>
  <c r="BL34" i="4"/>
  <c r="BK34" i="4"/>
  <c r="BJ34" i="4"/>
  <c r="BI34" i="4"/>
  <c r="BH34" i="4"/>
  <c r="BG34" i="4"/>
  <c r="BF34" i="4"/>
  <c r="BE34" i="4"/>
  <c r="BD34" i="4"/>
  <c r="BC34" i="4"/>
  <c r="BB34" i="4"/>
  <c r="BA34" i="4"/>
  <c r="AZ34" i="4"/>
  <c r="AY34" i="4"/>
  <c r="AX34" i="4"/>
  <c r="AW34" i="4"/>
  <c r="AV34" i="4"/>
  <c r="AU34" i="4"/>
  <c r="AT34" i="4"/>
  <c r="AS34" i="4"/>
  <c r="AR34" i="4"/>
  <c r="AQ34" i="4"/>
  <c r="AP34" i="4"/>
  <c r="AO34" i="4"/>
  <c r="AN34" i="4"/>
  <c r="AM34" i="4"/>
  <c r="AL34" i="4"/>
  <c r="AK34" i="4"/>
  <c r="AJ34" i="4"/>
  <c r="AI34" i="4"/>
  <c r="AH34" i="4"/>
  <c r="AG34" i="4"/>
  <c r="AF34" i="4"/>
  <c r="AE34" i="4"/>
  <c r="AD34" i="4"/>
  <c r="AC34" i="4"/>
  <c r="AB34" i="4"/>
  <c r="AA34" i="4"/>
  <c r="Z34" i="4"/>
  <c r="Y34" i="4"/>
  <c r="X34" i="4"/>
  <c r="W34" i="4"/>
  <c r="V34" i="4"/>
  <c r="U34" i="4"/>
  <c r="T34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B34" i="4"/>
  <c r="CX9" i="4"/>
  <c r="CX8" i="4"/>
  <c r="CX5" i="4" a="1"/>
  <c r="CX5" i="4"/>
</calcChain>
</file>

<file path=xl/sharedStrings.xml><?xml version="1.0" encoding="utf-8"?>
<sst xmlns="http://schemas.openxmlformats.org/spreadsheetml/2006/main" count="124" uniqueCount="57">
  <si>
    <t>Publication on: 21/09/2026 14:08:20</t>
  </si>
  <si>
    <t>TOTAL (MWh)</t>
  </si>
  <si>
    <t>Total SELL Trades</t>
  </si>
  <si>
    <t>Greece Mainland</t>
  </si>
  <si>
    <t>Market Clearing Price</t>
  </si>
  <si>
    <t>Greece Mainland  (15min MCP)</t>
  </si>
  <si>
    <t>Greece Mainland (60min Index)</t>
  </si>
  <si>
    <t>PRODUCTION TECHNOLOGY / MTU</t>
  </si>
  <si>
    <t>LIGNITE</t>
  </si>
  <si>
    <t>CRETE CONVENTIONAL</t>
  </si>
  <si>
    <t>GAS</t>
  </si>
  <si>
    <t>HYDRO</t>
  </si>
  <si>
    <t>RENEWABLES</t>
  </si>
  <si>
    <t>CRETE RENEWABLES</t>
  </si>
  <si>
    <t>BESS</t>
  </si>
  <si>
    <t>PRODUCTION</t>
  </si>
  <si>
    <t>DEMAND / MTU</t>
  </si>
  <si>
    <t>HV LOAD</t>
  </si>
  <si>
    <t>MV LOAD</t>
  </si>
  <si>
    <t>LV LOAD</t>
  </si>
  <si>
    <t>PUMP</t>
  </si>
  <si>
    <t>SYSTEM LOSSES</t>
  </si>
  <si>
    <t>CRETE LOAD</t>
  </si>
  <si>
    <t>D/R LOAD</t>
  </si>
  <si>
    <t>DEMAND</t>
  </si>
  <si>
    <t>SELL TRADES Price Type /  MTU</t>
  </si>
  <si>
    <t>Priority Price-Taking</t>
  </si>
  <si>
    <t>Hybrid</t>
  </si>
  <si>
    <t>Block</t>
  </si>
  <si>
    <t>SELL</t>
  </si>
  <si>
    <t>BORDER IMPORTS</t>
  </si>
  <si>
    <t>AL-GR</t>
  </si>
  <si>
    <t>MK-GR</t>
  </si>
  <si>
    <t>BG-GR</t>
  </si>
  <si>
    <t>TR-GR</t>
  </si>
  <si>
    <t>IT-GR</t>
  </si>
  <si>
    <t xml:space="preserve"> IMPORTS</t>
  </si>
  <si>
    <t>BORDER IMPORTS (IMPLICIT)</t>
  </si>
  <si>
    <t>CR-GR</t>
  </si>
  <si>
    <t xml:space="preserve"> IMPORTS (IMPLICIT)</t>
  </si>
  <si>
    <t>Total BUY Trades</t>
  </si>
  <si>
    <t>BUY TRADES Price Type /  MTU</t>
  </si>
  <si>
    <t>BUY</t>
  </si>
  <si>
    <t>BORDER EXPORTS</t>
  </si>
  <si>
    <t>GR-AL</t>
  </si>
  <si>
    <t>GR-MK</t>
  </si>
  <si>
    <t>GR-BG</t>
  </si>
  <si>
    <t>GR-TR</t>
  </si>
  <si>
    <t>GR-IT</t>
  </si>
  <si>
    <t>EXPORTS</t>
  </si>
  <si>
    <t>BORDER EXPORTS (IMPLICIT)</t>
  </si>
  <si>
    <t>GR-CR</t>
  </si>
  <si>
    <t>EXPORTS (IMPLICIT)</t>
  </si>
  <si>
    <t>BIDDING ZONE NET POSITION</t>
  </si>
  <si>
    <t>IMPORTS (IMPLICIT)</t>
  </si>
  <si>
    <t>Day-Ahead Market</t>
  </si>
  <si>
    <t>Day-Ahead Market Coupling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</si>
</sst>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1"/>
      <color theme="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6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 shrinkToFit="1"/>
    </xf>
    <xf numFmtId="0" fontId="2" fillId="0" borderId="0" xfId="1" applyFont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right" vertical="center" indent="1" shrinkToFit="1"/>
    </xf>
    <xf numFmtId="165" fontId="6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7" fillId="3" borderId="3" xfId="1" applyNumberFormat="1" applyFont="1" applyFill="1" applyBorder="1" applyAlignment="1" applyProtection="1">
      <alignment horizontal="center" vertical="center"/>
      <protection hidden="1"/>
    </xf>
    <xf numFmtId="166" fontId="7" fillId="3" borderId="4" xfId="1" applyNumberFormat="1" applyFont="1" applyFill="1" applyBorder="1" applyAlignment="1" applyProtection="1">
      <alignment horizontal="center" vertical="center"/>
      <protection hidden="1"/>
    </xf>
    <xf numFmtId="166" fontId="7" fillId="3" borderId="5" xfId="1" applyNumberFormat="1" applyFont="1" applyFill="1" applyBorder="1" applyAlignment="1" applyProtection="1">
      <alignment horizontal="center" vertical="center"/>
      <protection hidden="1"/>
    </xf>
    <xf numFmtId="166" fontId="7" fillId="3" borderId="6" xfId="1" applyNumberFormat="1" applyFont="1" applyFill="1" applyBorder="1" applyAlignment="1" applyProtection="1">
      <alignment horizontal="center" vertical="center"/>
      <protection hidden="1"/>
    </xf>
    <xf numFmtId="166" fontId="7" fillId="3" borderId="7" xfId="1" applyNumberFormat="1" applyFont="1" applyFill="1" applyBorder="1" applyAlignment="1" applyProtection="1">
      <alignment horizontal="center" vertical="center"/>
      <protection hidden="1"/>
    </xf>
    <xf numFmtId="166" fontId="7" fillId="3" borderId="8" xfId="1" applyNumberFormat="1" applyFont="1" applyFill="1" applyBorder="1" applyAlignment="1" applyProtection="1">
      <alignment horizontal="center" vertical="center"/>
      <protection hidden="1"/>
    </xf>
    <xf numFmtId="166" fontId="7" fillId="3" borderId="9" xfId="1" applyNumberFormat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left" vertical="center" indent="1"/>
      <protection hidden="1"/>
    </xf>
    <xf numFmtId="167" fontId="8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9" fillId="0" borderId="12" xfId="1" applyFont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 applyProtection="1">
      <alignment horizontal="right" vertical="center" shrinkToFit="1"/>
      <protection locked="0" hidden="1"/>
    </xf>
    <xf numFmtId="0" fontId="9" fillId="0" borderId="14" xfId="1" applyFont="1" applyBorder="1" applyAlignment="1" applyProtection="1">
      <alignment horizontal="right" vertical="center" shrinkToFit="1"/>
      <protection locked="0" hidden="1"/>
    </xf>
    <xf numFmtId="0" fontId="9" fillId="0" borderId="15" xfId="1" applyFont="1" applyBorder="1" applyAlignment="1" applyProtection="1">
      <alignment horizontal="right" vertical="center" shrinkToFit="1"/>
      <protection locked="0" hidden="1"/>
    </xf>
    <xf numFmtId="0" fontId="9" fillId="0" borderId="16" xfId="1" applyFont="1" applyBorder="1" applyAlignment="1" applyProtection="1">
      <alignment horizontal="right" vertical="center" shrinkToFit="1"/>
      <protection locked="0" hidden="1"/>
    </xf>
    <xf numFmtId="167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17" xfId="1" applyFont="1" applyBorder="1" applyAlignment="1" applyProtection="1">
      <alignment horizontal="left" vertical="center" indent="1"/>
      <protection hidden="1"/>
    </xf>
    <xf numFmtId="0" fontId="9" fillId="0" borderId="18" xfId="1" applyFont="1" applyBorder="1" applyAlignment="1" applyProtection="1">
      <alignment horizontal="right" vertical="center" shrinkToFit="1"/>
      <protection locked="0" hidden="1"/>
    </xf>
    <xf numFmtId="0" fontId="9" fillId="0" borderId="19" xfId="1" applyFont="1" applyBorder="1" applyAlignment="1" applyProtection="1">
      <alignment horizontal="right" vertical="center" shrinkToFit="1"/>
      <protection locked="0" hidden="1"/>
    </xf>
    <xf numFmtId="0" fontId="9" fillId="0" borderId="20" xfId="1" applyFont="1" applyBorder="1" applyAlignment="1" applyProtection="1">
      <alignment horizontal="right" vertical="center" shrinkToFit="1"/>
      <protection locked="0" hidden="1"/>
    </xf>
    <xf numFmtId="0" fontId="9" fillId="0" borderId="21" xfId="1" applyFont="1" applyBorder="1" applyAlignment="1" applyProtection="1">
      <alignment horizontal="right" vertical="center" shrinkToFit="1"/>
      <protection locked="0" hidden="1"/>
    </xf>
    <xf numFmtId="0" fontId="9" fillId="0" borderId="22" xfId="1" applyFont="1" applyBorder="1" applyAlignment="1" applyProtection="1">
      <alignment horizontal="right" vertical="center" shrinkToFit="1"/>
      <protection hidden="1"/>
    </xf>
    <xf numFmtId="0" fontId="10" fillId="0" borderId="12" xfId="1" applyFont="1" applyBorder="1" applyAlignment="1" applyProtection="1">
      <alignment horizontal="left" vertical="center" indent="1" shrinkToFit="1"/>
      <protection hidden="1"/>
    </xf>
    <xf numFmtId="2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4" xfId="1" applyFont="1" applyBorder="1" applyAlignment="1" applyProtection="1">
      <alignment horizontal="right" vertical="center" shrinkToFit="1"/>
      <protection locked="0" hidden="1"/>
    </xf>
    <xf numFmtId="0" fontId="10" fillId="0" borderId="25" xfId="1" applyFont="1" applyBorder="1" applyAlignment="1" applyProtection="1">
      <alignment horizontal="right" vertical="center" shrinkToFit="1"/>
      <protection locked="0" hidden="1"/>
    </xf>
    <xf numFmtId="4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7" fillId="5" borderId="2" xfId="1" applyFont="1" applyFill="1" applyBorder="1" applyAlignment="1" applyProtection="1">
      <alignment horizontal="left" vertical="center"/>
      <protection hidden="1"/>
    </xf>
    <xf numFmtId="166" fontId="7" fillId="0" borderId="10" xfId="1" applyNumberFormat="1" applyFont="1" applyBorder="1" applyAlignment="1" applyProtection="1">
      <alignment horizontal="center" vertical="center"/>
      <protection hidden="1"/>
    </xf>
    <xf numFmtId="166" fontId="7" fillId="0" borderId="8" xfId="1" applyNumberFormat="1" applyFont="1" applyBorder="1" applyAlignment="1" applyProtection="1">
      <alignment horizontal="center" vertical="center"/>
      <protection hidden="1"/>
    </xf>
    <xf numFmtId="166" fontId="7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9" fillId="0" borderId="13" xfId="1" applyFont="1" applyBorder="1" applyAlignment="1" applyProtection="1">
      <alignment horizontal="right" vertical="center" shrinkToFit="1"/>
      <protection hidden="1"/>
    </xf>
    <xf numFmtId="0" fontId="9" fillId="0" borderId="14" xfId="1" applyFont="1" applyBorder="1" applyAlignment="1" applyProtection="1">
      <alignment horizontal="right" vertical="center" shrinkToFit="1"/>
      <protection hidden="1"/>
    </xf>
    <xf numFmtId="0" fontId="9" fillId="0" borderId="15" xfId="1" applyFont="1" applyBorder="1" applyAlignment="1" applyProtection="1">
      <alignment horizontal="right" vertical="center" shrinkToFit="1"/>
      <protection hidden="1"/>
    </xf>
    <xf numFmtId="0" fontId="9" fillId="0" borderId="16" xfId="1" applyFont="1" applyBorder="1" applyAlignment="1" applyProtection="1">
      <alignment horizontal="right" vertical="center" shrinkToFit="1"/>
      <protection hidden="1"/>
    </xf>
    <xf numFmtId="167" fontId="9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7" xfId="1" applyFont="1" applyBorder="1" applyAlignment="1" applyProtection="1">
      <alignment horizontal="left" vertical="center" indent="1" shrinkToFit="1"/>
      <protection hidden="1"/>
    </xf>
    <xf numFmtId="0" fontId="9" fillId="0" borderId="28" xfId="1" applyFont="1" applyBorder="1" applyAlignment="1" applyProtection="1">
      <alignment horizontal="right" vertical="center" shrinkToFit="1"/>
      <protection hidden="1"/>
    </xf>
    <xf numFmtId="0" fontId="9" fillId="0" borderId="29" xfId="1" applyFont="1" applyBorder="1" applyAlignment="1" applyProtection="1">
      <alignment horizontal="right" vertical="center" shrinkToFit="1"/>
      <protection hidden="1"/>
    </xf>
    <xf numFmtId="0" fontId="9" fillId="0" borderId="30" xfId="1" applyFont="1" applyBorder="1" applyAlignment="1" applyProtection="1">
      <alignment horizontal="right" vertical="center" shrinkToFit="1"/>
      <protection hidden="1"/>
    </xf>
    <xf numFmtId="0" fontId="9" fillId="0" borderId="31" xfId="1" applyFont="1" applyBorder="1" applyAlignment="1" applyProtection="1">
      <alignment horizontal="right" vertical="center" shrinkToFit="1"/>
      <protection hidden="1"/>
    </xf>
    <xf numFmtId="167" fontId="9" fillId="0" borderId="27" xfId="1" applyNumberFormat="1" applyFont="1" applyBorder="1" applyAlignment="1" applyProtection="1">
      <alignment horizontal="right" vertical="center" shrinkToFit="1"/>
      <protection hidden="1"/>
    </xf>
    <xf numFmtId="0" fontId="11" fillId="0" borderId="32" xfId="1" applyFont="1" applyBorder="1" applyAlignment="1" applyProtection="1">
      <alignment horizontal="left" vertical="center" indent="1" shrinkToFit="1"/>
      <protection hidden="1"/>
    </xf>
    <xf numFmtId="0" fontId="9" fillId="0" borderId="33" xfId="1" applyFont="1" applyBorder="1" applyAlignment="1" applyProtection="1">
      <alignment horizontal="right" vertical="center" shrinkToFit="1"/>
      <protection hidden="1"/>
    </xf>
    <xf numFmtId="0" fontId="9" fillId="0" borderId="34" xfId="1" applyFont="1" applyBorder="1" applyAlignment="1" applyProtection="1">
      <alignment horizontal="right" vertical="center" shrinkToFit="1"/>
      <protection hidden="1"/>
    </xf>
    <xf numFmtId="0" fontId="9" fillId="0" borderId="35" xfId="1" applyFont="1" applyBorder="1" applyAlignment="1" applyProtection="1">
      <alignment horizontal="right" vertical="center" shrinkToFit="1"/>
      <protection hidden="1"/>
    </xf>
    <xf numFmtId="0" fontId="9" fillId="0" borderId="36" xfId="1" applyFont="1" applyBorder="1" applyAlignment="1" applyProtection="1">
      <alignment horizontal="right" vertical="center" shrinkToFit="1"/>
      <protection hidden="1"/>
    </xf>
    <xf numFmtId="167" fontId="9" fillId="0" borderId="3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9" fillId="0" borderId="37" xfId="1" applyFont="1" applyBorder="1" applyAlignment="1" applyProtection="1">
      <alignment horizontal="right" vertical="center" shrinkToFit="1"/>
      <protection hidden="1"/>
    </xf>
    <xf numFmtId="0" fontId="9" fillId="0" borderId="38" xfId="1" applyFont="1" applyBorder="1" applyAlignment="1" applyProtection="1">
      <alignment horizontal="right" vertical="center" shrinkToFit="1"/>
      <protection hidden="1"/>
    </xf>
    <xf numFmtId="0" fontId="9" fillId="0" borderId="24" xfId="1" applyFont="1" applyBorder="1" applyAlignment="1" applyProtection="1">
      <alignment horizontal="right" vertical="center" shrinkToFit="1"/>
      <protection hidden="1"/>
    </xf>
    <xf numFmtId="0" fontId="9" fillId="0" borderId="25" xfId="1" applyFont="1" applyBorder="1" applyAlignment="1" applyProtection="1">
      <alignment horizontal="right" vertical="center" shrinkToFit="1"/>
      <protection hidden="1"/>
    </xf>
    <xf numFmtId="167" fontId="9" fillId="0" borderId="23" xfId="1" applyNumberFormat="1" applyFont="1" applyBorder="1" applyAlignment="1" applyProtection="1">
      <alignment horizontal="right" vertical="center" shrinkToFit="1"/>
      <protection hidden="1"/>
    </xf>
    <xf numFmtId="0" fontId="7" fillId="4" borderId="26" xfId="1" applyFont="1" applyFill="1" applyBorder="1" applyAlignment="1" applyProtection="1">
      <alignment horizontal="left" vertical="center" indent="1" shrinkToFit="1"/>
      <protection hidden="1"/>
    </xf>
    <xf numFmtId="168" fontId="8" fillId="4" borderId="18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19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9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7" fillId="3" borderId="2" xfId="1" applyFont="1" applyFill="1" applyBorder="1" applyAlignment="1" applyProtection="1">
      <alignment horizontal="left" vertical="center"/>
      <protection hidden="1"/>
    </xf>
    <xf numFmtId="0" fontId="9" fillId="6" borderId="12" xfId="1" applyFont="1" applyFill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>
      <alignment horizontal="right" vertical="center"/>
    </xf>
    <xf numFmtId="0" fontId="9" fillId="0" borderId="14" xfId="1" applyFont="1" applyBorder="1" applyAlignment="1">
      <alignment horizontal="right" vertical="center"/>
    </xf>
    <xf numFmtId="0" fontId="9" fillId="0" borderId="15" xfId="1" applyFont="1" applyBorder="1" applyAlignment="1">
      <alignment horizontal="right" vertical="center"/>
    </xf>
    <xf numFmtId="0" fontId="9" fillId="0" borderId="16" xfId="1" applyFont="1" applyBorder="1" applyAlignment="1">
      <alignment horizontal="right" vertical="center"/>
    </xf>
    <xf numFmtId="167" fontId="9" fillId="6" borderId="12" xfId="1" applyNumberFormat="1" applyFont="1" applyFill="1" applyBorder="1" applyAlignment="1">
      <alignment horizontal="right" vertical="center"/>
    </xf>
    <xf numFmtId="0" fontId="9" fillId="7" borderId="27" xfId="1" applyFont="1" applyFill="1" applyBorder="1" applyAlignment="1" applyProtection="1">
      <alignment horizontal="left" vertical="center" indent="1"/>
      <protection hidden="1"/>
    </xf>
    <xf numFmtId="0" fontId="9" fillId="0" borderId="33" xfId="1" applyFont="1" applyBorder="1" applyAlignment="1">
      <alignment horizontal="right" vertical="center"/>
    </xf>
    <xf numFmtId="0" fontId="9" fillId="0" borderId="34" xfId="1" applyFont="1" applyBorder="1" applyAlignment="1">
      <alignment horizontal="right" vertical="center"/>
    </xf>
    <xf numFmtId="0" fontId="9" fillId="0" borderId="35" xfId="1" applyFont="1" applyBorder="1" applyAlignment="1">
      <alignment horizontal="right" vertical="center"/>
    </xf>
    <xf numFmtId="0" fontId="9" fillId="0" borderId="36" xfId="1" applyFont="1" applyBorder="1" applyAlignment="1">
      <alignment horizontal="right" vertical="center"/>
    </xf>
    <xf numFmtId="167" fontId="9" fillId="6" borderId="32" xfId="1" applyNumberFormat="1" applyFont="1" applyFill="1" applyBorder="1" applyAlignment="1">
      <alignment horizontal="right" vertical="center"/>
    </xf>
    <xf numFmtId="0" fontId="9" fillId="0" borderId="37" xfId="1" applyFont="1" applyBorder="1" applyAlignment="1">
      <alignment horizontal="right" vertical="center"/>
    </xf>
    <xf numFmtId="0" fontId="9" fillId="0" borderId="38" xfId="1" applyFont="1" applyBorder="1" applyAlignment="1">
      <alignment horizontal="right" vertical="center"/>
    </xf>
    <xf numFmtId="0" fontId="9" fillId="0" borderId="24" xfId="1" applyFont="1" applyBorder="1" applyAlignment="1">
      <alignment horizontal="right" vertical="center"/>
    </xf>
    <xf numFmtId="0" fontId="9" fillId="7" borderId="17" xfId="1" applyFont="1" applyFill="1" applyBorder="1" applyAlignment="1" applyProtection="1">
      <alignment horizontal="left" vertical="center" indent="1"/>
      <protection hidden="1"/>
    </xf>
    <xf numFmtId="0" fontId="9" fillId="0" borderId="25" xfId="1" applyFont="1" applyBorder="1" applyAlignment="1">
      <alignment horizontal="right" vertical="center"/>
    </xf>
    <xf numFmtId="167" fontId="9" fillId="6" borderId="23" xfId="1" applyNumberFormat="1" applyFont="1" applyFill="1" applyBorder="1" applyAlignment="1">
      <alignment horizontal="right" vertical="center"/>
    </xf>
    <xf numFmtId="0" fontId="9" fillId="0" borderId="32" xfId="1" applyFont="1" applyBorder="1" applyAlignment="1" applyProtection="1">
      <alignment horizontal="left" vertical="center" indent="1"/>
      <protection hidden="1"/>
    </xf>
    <xf numFmtId="0" fontId="7" fillId="4" borderId="22" xfId="1" applyFont="1" applyFill="1" applyBorder="1" applyAlignment="1" applyProtection="1">
      <alignment horizontal="left" vertical="center" indent="1" shrinkToFit="1"/>
      <protection hidden="1"/>
    </xf>
    <xf numFmtId="168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2" xfId="1" applyNumberFormat="1" applyFont="1" applyFill="1" applyBorder="1" applyAlignment="1" applyProtection="1">
      <alignment horizontal="right" vertical="center" shrinkToFit="1"/>
      <protection hidden="1"/>
    </xf>
    <xf numFmtId="166" fontId="7" fillId="0" borderId="44" xfId="1" applyNumberFormat="1" applyFont="1" applyBorder="1" applyAlignment="1" applyProtection="1">
      <alignment horizontal="center" vertical="center"/>
      <protection hidden="1"/>
    </xf>
    <xf numFmtId="166" fontId="7" fillId="0" borderId="45" xfId="1" applyNumberFormat="1" applyFont="1" applyBorder="1" applyAlignment="1" applyProtection="1">
      <alignment horizontal="center" vertical="center"/>
      <protection hidden="1"/>
    </xf>
    <xf numFmtId="166" fontId="7" fillId="0" borderId="46" xfId="1" applyNumberFormat="1" applyFont="1" applyBorder="1" applyAlignment="1" applyProtection="1">
      <alignment horizontal="center" vertical="center"/>
      <protection hidden="1"/>
    </xf>
    <xf numFmtId="0" fontId="9" fillId="6" borderId="13" xfId="1" applyFont="1" applyFill="1" applyBorder="1" applyAlignment="1">
      <alignment horizontal="right" vertical="center"/>
    </xf>
    <xf numFmtId="0" fontId="9" fillId="6" borderId="47" xfId="1" applyFont="1" applyFill="1" applyBorder="1" applyAlignment="1">
      <alignment horizontal="right" vertical="center"/>
    </xf>
    <xf numFmtId="0" fontId="9" fillId="6" borderId="14" xfId="1" applyFont="1" applyFill="1" applyBorder="1" applyAlignment="1">
      <alignment horizontal="right" vertical="center"/>
    </xf>
    <xf numFmtId="0" fontId="9" fillId="6" borderId="16" xfId="1" applyFont="1" applyFill="1" applyBorder="1" applyAlignment="1">
      <alignment horizontal="right" vertical="center"/>
    </xf>
    <xf numFmtId="0" fontId="9" fillId="6" borderId="32" xfId="1" applyFont="1" applyFill="1" applyBorder="1" applyAlignment="1" applyProtection="1">
      <alignment horizontal="left" vertical="center" indent="1"/>
      <protection hidden="1"/>
    </xf>
    <xf numFmtId="0" fontId="9" fillId="6" borderId="33" xfId="1" applyFont="1" applyFill="1" applyBorder="1" applyAlignment="1">
      <alignment horizontal="right" vertical="center"/>
    </xf>
    <xf numFmtId="0" fontId="9" fillId="6" borderId="34" xfId="1" applyFont="1" applyFill="1" applyBorder="1" applyAlignment="1">
      <alignment horizontal="right" vertical="center"/>
    </xf>
    <xf numFmtId="0" fontId="9" fillId="6" borderId="36" xfId="1" applyFont="1" applyFill="1" applyBorder="1" applyAlignment="1">
      <alignment horizontal="right" vertical="center"/>
    </xf>
    <xf numFmtId="0" fontId="9" fillId="6" borderId="35" xfId="1" applyFont="1" applyFill="1" applyBorder="1" applyAlignment="1">
      <alignment horizontal="right" vertical="center"/>
    </xf>
    <xf numFmtId="0" fontId="7" fillId="0" borderId="0" xfId="1" applyFont="1" applyAlignment="1" applyProtection="1">
      <alignment horizontal="left" vertical="center" indent="1" shrinkToFit="1"/>
      <protection hidden="1"/>
    </xf>
    <xf numFmtId="168" fontId="8" fillId="0" borderId="0" xfId="1" applyNumberFormat="1" applyFont="1" applyAlignment="1" applyProtection="1">
      <alignment horizontal="right" vertical="center" shrinkToFit="1"/>
      <protection hidden="1"/>
    </xf>
    <xf numFmtId="167" fontId="8" fillId="0" borderId="0" xfId="1" applyNumberFormat="1" applyFont="1" applyAlignment="1" applyProtection="1">
      <alignment horizontal="right" vertical="center" shrinkToFit="1"/>
      <protection hidden="1"/>
    </xf>
    <xf numFmtId="167" fontId="8" fillId="4" borderId="2" xfId="1" applyNumberFormat="1" applyFont="1" applyFill="1" applyBorder="1" applyAlignment="1" applyProtection="1">
      <alignment horizontal="right" vertical="center" shrinkToFit="1"/>
      <protection hidden="1"/>
    </xf>
    <xf numFmtId="0" fontId="3" fillId="0" borderId="1" xfId="1" applyFont="1" applyBorder="1" applyAlignment="1">
      <alignment vertical="center" shrinkToFit="1"/>
    </xf>
    <xf numFmtId="0" fontId="7" fillId="5" borderId="2" xfId="1" applyFont="1" applyFill="1" applyBorder="1" applyAlignment="1" applyProtection="1">
      <alignment horizontal="center" vertical="center"/>
      <protection hidden="1"/>
    </xf>
    <xf numFmtId="0" fontId="5" fillId="0" borderId="1" xfId="1" applyFont="1" applyBorder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right" vertical="center" indent="1"/>
    </xf>
    <xf numFmtId="167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22" xfId="1" applyFont="1" applyBorder="1" applyAlignment="1" applyProtection="1">
      <alignment horizontal="left" vertical="center" indent="1"/>
      <protection hidden="1"/>
    </xf>
    <xf numFmtId="0" fontId="8" fillId="0" borderId="10" xfId="1" applyFont="1" applyBorder="1" applyAlignment="1" applyProtection="1">
      <alignment horizontal="center" vertical="center" shrinkToFit="1"/>
      <protection locked="0" hidden="1"/>
    </xf>
    <xf numFmtId="0" fontId="8" fillId="0" borderId="8" xfId="1" applyFont="1" applyBorder="1" applyAlignment="1" applyProtection="1">
      <alignment horizontal="center" vertical="center" shrinkToFit="1"/>
      <protection locked="0" hidden="1"/>
    </xf>
    <xf numFmtId="0" fontId="8" fillId="0" borderId="11" xfId="1" applyFont="1" applyBorder="1" applyAlignment="1" applyProtection="1">
      <alignment horizontal="center" vertical="center" shrinkToFit="1"/>
      <protection locked="0" hidden="1"/>
    </xf>
    <xf numFmtId="4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4" fontId="8" fillId="3" borderId="26" xfId="1" applyNumberFormat="1" applyFont="1" applyFill="1" applyBorder="1" applyAlignment="1" applyProtection="1">
      <alignment horizontal="right" vertical="center" shrinkToFit="1"/>
      <protection hidden="1"/>
    </xf>
    <xf numFmtId="0" fontId="9" fillId="6" borderId="13" xfId="1" applyFont="1" applyFill="1" applyBorder="1" applyAlignment="1">
      <alignment vertical="center"/>
    </xf>
    <xf numFmtId="0" fontId="9" fillId="6" borderId="14" xfId="1" applyFont="1" applyFill="1" applyBorder="1" applyAlignment="1">
      <alignment vertical="center"/>
    </xf>
    <xf numFmtId="0" fontId="9" fillId="6" borderId="15" xfId="1" applyFont="1" applyFill="1" applyBorder="1" applyAlignment="1">
      <alignment vertical="center"/>
    </xf>
    <xf numFmtId="0" fontId="9" fillId="6" borderId="16" xfId="1" applyFont="1" applyFill="1" applyBorder="1" applyAlignment="1">
      <alignment vertical="center"/>
    </xf>
    <xf numFmtId="167" fontId="9" fillId="6" borderId="12" xfId="1" applyNumberFormat="1" applyFont="1" applyFill="1" applyBorder="1" applyAlignment="1">
      <alignment vertical="center"/>
    </xf>
    <xf numFmtId="0" fontId="9" fillId="6" borderId="33" xfId="1" applyFont="1" applyFill="1" applyBorder="1" applyAlignment="1">
      <alignment vertical="center"/>
    </xf>
    <xf numFmtId="0" fontId="9" fillId="6" borderId="34" xfId="1" applyFont="1" applyFill="1" applyBorder="1" applyAlignment="1">
      <alignment vertical="center"/>
    </xf>
    <xf numFmtId="0" fontId="9" fillId="6" borderId="35" xfId="1" applyFont="1" applyFill="1" applyBorder="1" applyAlignment="1">
      <alignment vertical="center"/>
    </xf>
    <xf numFmtId="0" fontId="9" fillId="6" borderId="36" xfId="1" applyFont="1" applyFill="1" applyBorder="1" applyAlignment="1">
      <alignment vertical="center"/>
    </xf>
    <xf numFmtId="167" fontId="9" fillId="6" borderId="32" xfId="1" applyNumberFormat="1" applyFont="1" applyFill="1" applyBorder="1" applyAlignment="1">
      <alignment vertical="center"/>
    </xf>
    <xf numFmtId="0" fontId="9" fillId="6" borderId="26" xfId="1" applyFont="1" applyFill="1" applyBorder="1" applyAlignment="1" applyProtection="1">
      <alignment horizontal="left" vertical="center" indent="1"/>
      <protection hidden="1"/>
    </xf>
    <xf numFmtId="0" fontId="9" fillId="6" borderId="18" xfId="1" applyFont="1" applyFill="1" applyBorder="1" applyAlignment="1">
      <alignment vertical="center"/>
    </xf>
    <xf numFmtId="0" fontId="9" fillId="6" borderId="19" xfId="1" applyFont="1" applyFill="1" applyBorder="1" applyAlignment="1">
      <alignment vertical="center"/>
    </xf>
    <xf numFmtId="0" fontId="9" fillId="6" borderId="20" xfId="1" applyFont="1" applyFill="1" applyBorder="1" applyAlignment="1">
      <alignment vertical="center"/>
    </xf>
    <xf numFmtId="0" fontId="9" fillId="6" borderId="21" xfId="1" applyFont="1" applyFill="1" applyBorder="1" applyAlignment="1">
      <alignment vertical="center"/>
    </xf>
    <xf numFmtId="167" fontId="9" fillId="6" borderId="26" xfId="1" applyNumberFormat="1" applyFont="1" applyFill="1" applyBorder="1" applyAlignment="1">
      <alignment vertical="center"/>
    </xf>
    <xf numFmtId="167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8" fontId="5" fillId="0" borderId="0" xfId="1" applyNumberFormat="1" applyFont="1"/>
    <xf numFmtId="167" fontId="5" fillId="0" borderId="0" xfId="1" applyNumberFormat="1" applyFont="1"/>
    <xf numFmtId="4" fontId="5" fillId="0" borderId="0" xfId="1" applyNumberFormat="1" applyFont="1"/>
  </cellXfs>
  <cellStyles count="2">
    <cellStyle name="Normal" xfId="0" builtinId="0"/>
    <cellStyle name="Normal 19" xfId="1"/>
  </cellStyles>
  <dxfs count="2"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chartsheet" Target="chartsheets/sheet2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6756838042694703E-2"/>
          <c:y val="0.12548307562174557"/>
          <c:w val="0.85360778144461202"/>
          <c:h val="0.80330637329301768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2063-4680-867D-6D5C522776BD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(SELL)'!$B$21:$CW$21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1-2063-4680-867D-6D5C522776BD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(SELL)'!$B$22:$CW$22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2-2063-4680-867D-6D5C522776BD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(SELL)'!$B$23:$CW$23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3-2063-4680-867D-6D5C522776BD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2063-4680-867D-6D5C522776BD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2063-4680-867D-6D5C522776BD}"/>
            </c:ext>
          </c:extLst>
        </c:ser>
        <c:ser>
          <c:idx val="11"/>
          <c:order val="6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6-2063-4680-867D-6D5C522776BD}"/>
            </c:ext>
          </c:extLst>
        </c:ser>
        <c:ser>
          <c:idx val="0"/>
          <c:order val="7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7-2063-4680-867D-6D5C522776BD}"/>
            </c:ext>
          </c:extLst>
        </c:ser>
        <c:ser>
          <c:idx val="8"/>
          <c:order val="8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(SELL)'!$B$12:$CW$12</c:f>
              <c:numCache>
                <c:formatCode>General</c:formatCode>
                <c:ptCount val="96"/>
                <c:pt idx="0">
                  <c:v>60</c:v>
                </c:pt>
                <c:pt idx="1">
                  <c:v>60</c:v>
                </c:pt>
                <c:pt idx="2">
                  <c:v>60</c:v>
                </c:pt>
                <c:pt idx="3">
                  <c:v>60</c:v>
                </c:pt>
                <c:pt idx="4">
                  <c:v>60</c:v>
                </c:pt>
                <c:pt idx="5">
                  <c:v>60</c:v>
                </c:pt>
                <c:pt idx="6">
                  <c:v>60</c:v>
                </c:pt>
                <c:pt idx="7">
                  <c:v>60</c:v>
                </c:pt>
                <c:pt idx="8">
                  <c:v>60</c:v>
                </c:pt>
                <c:pt idx="9">
                  <c:v>60</c:v>
                </c:pt>
                <c:pt idx="10">
                  <c:v>60</c:v>
                </c:pt>
                <c:pt idx="11">
                  <c:v>60</c:v>
                </c:pt>
                <c:pt idx="12">
                  <c:v>60</c:v>
                </c:pt>
                <c:pt idx="13">
                  <c:v>60</c:v>
                </c:pt>
                <c:pt idx="14">
                  <c:v>60</c:v>
                </c:pt>
                <c:pt idx="15">
                  <c:v>60</c:v>
                </c:pt>
                <c:pt idx="16">
                  <c:v>60</c:v>
                </c:pt>
                <c:pt idx="17">
                  <c:v>60</c:v>
                </c:pt>
                <c:pt idx="18">
                  <c:v>60</c:v>
                </c:pt>
                <c:pt idx="19">
                  <c:v>60</c:v>
                </c:pt>
                <c:pt idx="20">
                  <c:v>60</c:v>
                </c:pt>
                <c:pt idx="21">
                  <c:v>60</c:v>
                </c:pt>
                <c:pt idx="22">
                  <c:v>60</c:v>
                </c:pt>
                <c:pt idx="23">
                  <c:v>60</c:v>
                </c:pt>
                <c:pt idx="24">
                  <c:v>185</c:v>
                </c:pt>
                <c:pt idx="25">
                  <c:v>185</c:v>
                </c:pt>
                <c:pt idx="26">
                  <c:v>185</c:v>
                </c:pt>
                <c:pt idx="27">
                  <c:v>185</c:v>
                </c:pt>
                <c:pt idx="28">
                  <c:v>215</c:v>
                </c:pt>
                <c:pt idx="29">
                  <c:v>215</c:v>
                </c:pt>
                <c:pt idx="30">
                  <c:v>215</c:v>
                </c:pt>
                <c:pt idx="31">
                  <c:v>215</c:v>
                </c:pt>
                <c:pt idx="32">
                  <c:v>213</c:v>
                </c:pt>
                <c:pt idx="33">
                  <c:v>213</c:v>
                </c:pt>
                <c:pt idx="34">
                  <c:v>213</c:v>
                </c:pt>
                <c:pt idx="35">
                  <c:v>213</c:v>
                </c:pt>
                <c:pt idx="36">
                  <c:v>200</c:v>
                </c:pt>
                <c:pt idx="37">
                  <c:v>200</c:v>
                </c:pt>
                <c:pt idx="38">
                  <c:v>200</c:v>
                </c:pt>
                <c:pt idx="39">
                  <c:v>200</c:v>
                </c:pt>
                <c:pt idx="40">
                  <c:v>60</c:v>
                </c:pt>
                <c:pt idx="41">
                  <c:v>60</c:v>
                </c:pt>
                <c:pt idx="42">
                  <c:v>60</c:v>
                </c:pt>
                <c:pt idx="43">
                  <c:v>60</c:v>
                </c:pt>
                <c:pt idx="44">
                  <c:v>60</c:v>
                </c:pt>
                <c:pt idx="45">
                  <c:v>60</c:v>
                </c:pt>
                <c:pt idx="46">
                  <c:v>60</c:v>
                </c:pt>
                <c:pt idx="47">
                  <c:v>60</c:v>
                </c:pt>
                <c:pt idx="48">
                  <c:v>60</c:v>
                </c:pt>
                <c:pt idx="49">
                  <c:v>60</c:v>
                </c:pt>
                <c:pt idx="50">
                  <c:v>60</c:v>
                </c:pt>
                <c:pt idx="51">
                  <c:v>60</c:v>
                </c:pt>
                <c:pt idx="52">
                  <c:v>131</c:v>
                </c:pt>
                <c:pt idx="53">
                  <c:v>131</c:v>
                </c:pt>
                <c:pt idx="54">
                  <c:v>131</c:v>
                </c:pt>
                <c:pt idx="55">
                  <c:v>131</c:v>
                </c:pt>
                <c:pt idx="56">
                  <c:v>129</c:v>
                </c:pt>
                <c:pt idx="57">
                  <c:v>129</c:v>
                </c:pt>
                <c:pt idx="58">
                  <c:v>129</c:v>
                </c:pt>
                <c:pt idx="59">
                  <c:v>129</c:v>
                </c:pt>
                <c:pt idx="60">
                  <c:v>152</c:v>
                </c:pt>
                <c:pt idx="61">
                  <c:v>152</c:v>
                </c:pt>
                <c:pt idx="62">
                  <c:v>152</c:v>
                </c:pt>
                <c:pt idx="63">
                  <c:v>152</c:v>
                </c:pt>
                <c:pt idx="64">
                  <c:v>201</c:v>
                </c:pt>
                <c:pt idx="65">
                  <c:v>201</c:v>
                </c:pt>
                <c:pt idx="66">
                  <c:v>201</c:v>
                </c:pt>
                <c:pt idx="67">
                  <c:v>201</c:v>
                </c:pt>
                <c:pt idx="68">
                  <c:v>252</c:v>
                </c:pt>
                <c:pt idx="69">
                  <c:v>252</c:v>
                </c:pt>
                <c:pt idx="70">
                  <c:v>252</c:v>
                </c:pt>
                <c:pt idx="71">
                  <c:v>252</c:v>
                </c:pt>
                <c:pt idx="72">
                  <c:v>285</c:v>
                </c:pt>
                <c:pt idx="73">
                  <c:v>285</c:v>
                </c:pt>
                <c:pt idx="74">
                  <c:v>285</c:v>
                </c:pt>
                <c:pt idx="75">
                  <c:v>285</c:v>
                </c:pt>
                <c:pt idx="76">
                  <c:v>291</c:v>
                </c:pt>
                <c:pt idx="77">
                  <c:v>291</c:v>
                </c:pt>
                <c:pt idx="78">
                  <c:v>291</c:v>
                </c:pt>
                <c:pt idx="79">
                  <c:v>291</c:v>
                </c:pt>
                <c:pt idx="80">
                  <c:v>251</c:v>
                </c:pt>
                <c:pt idx="81">
                  <c:v>251</c:v>
                </c:pt>
                <c:pt idx="82">
                  <c:v>251</c:v>
                </c:pt>
                <c:pt idx="83">
                  <c:v>251</c:v>
                </c:pt>
                <c:pt idx="84">
                  <c:v>204</c:v>
                </c:pt>
                <c:pt idx="85">
                  <c:v>204</c:v>
                </c:pt>
                <c:pt idx="86">
                  <c:v>204</c:v>
                </c:pt>
                <c:pt idx="87">
                  <c:v>204</c:v>
                </c:pt>
                <c:pt idx="88">
                  <c:v>164</c:v>
                </c:pt>
                <c:pt idx="89">
                  <c:v>164</c:v>
                </c:pt>
                <c:pt idx="90">
                  <c:v>164</c:v>
                </c:pt>
                <c:pt idx="91">
                  <c:v>164</c:v>
                </c:pt>
                <c:pt idx="92">
                  <c:v>119</c:v>
                </c:pt>
                <c:pt idx="93">
                  <c:v>119</c:v>
                </c:pt>
                <c:pt idx="94">
                  <c:v>119</c:v>
                </c:pt>
                <c:pt idx="95">
                  <c:v>119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2063-4680-867D-6D5C522776BD}"/>
            </c:ext>
          </c:extLst>
        </c:ser>
        <c:ser>
          <c:idx val="1"/>
          <c:order val="9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(SELL)'!$B$13:$CW$13</c:f>
              <c:numCache>
                <c:formatCode>General</c:formatCode>
                <c:ptCount val="96"/>
                <c:pt idx="0">
                  <c:v>2762.6930000000002</c:v>
                </c:pt>
                <c:pt idx="1">
                  <c:v>2772.6509999999998</c:v>
                </c:pt>
                <c:pt idx="2">
                  <c:v>2772.4970000000003</c:v>
                </c:pt>
                <c:pt idx="3">
                  <c:v>2772.3119999999999</c:v>
                </c:pt>
                <c:pt idx="4">
                  <c:v>2765.95</c:v>
                </c:pt>
                <c:pt idx="5">
                  <c:v>2747.9560000000001</c:v>
                </c:pt>
                <c:pt idx="6">
                  <c:v>2597.9499999999998</c:v>
                </c:pt>
                <c:pt idx="7">
                  <c:v>2598.1019999999999</c:v>
                </c:pt>
                <c:pt idx="8">
                  <c:v>2647.6409999999996</c:v>
                </c:pt>
                <c:pt idx="9">
                  <c:v>2599.3410000000003</c:v>
                </c:pt>
                <c:pt idx="10">
                  <c:v>2604.7379999999998</c:v>
                </c:pt>
                <c:pt idx="11">
                  <c:v>2602.0390000000002</c:v>
                </c:pt>
                <c:pt idx="12">
                  <c:v>2600.799</c:v>
                </c:pt>
                <c:pt idx="13">
                  <c:v>2584.5670000000005</c:v>
                </c:pt>
                <c:pt idx="14">
                  <c:v>2568.6970000000001</c:v>
                </c:pt>
                <c:pt idx="15">
                  <c:v>2574.8940000000002</c:v>
                </c:pt>
                <c:pt idx="16">
                  <c:v>2503.5619999999999</c:v>
                </c:pt>
                <c:pt idx="17">
                  <c:v>2436.4340000000002</c:v>
                </c:pt>
                <c:pt idx="18">
                  <c:v>2487.4879999999998</c:v>
                </c:pt>
                <c:pt idx="19">
                  <c:v>2553.393</c:v>
                </c:pt>
                <c:pt idx="20">
                  <c:v>2463.2120000000004</c:v>
                </c:pt>
                <c:pt idx="21">
                  <c:v>2635.3250000000003</c:v>
                </c:pt>
                <c:pt idx="22">
                  <c:v>2657.8590000000004</c:v>
                </c:pt>
                <c:pt idx="23">
                  <c:v>2659.125</c:v>
                </c:pt>
                <c:pt idx="24">
                  <c:v>2661.58</c:v>
                </c:pt>
                <c:pt idx="25">
                  <c:v>2661.8609999999999</c:v>
                </c:pt>
                <c:pt idx="26">
                  <c:v>2662.03</c:v>
                </c:pt>
                <c:pt idx="27">
                  <c:v>2662.9340000000002</c:v>
                </c:pt>
                <c:pt idx="28">
                  <c:v>2659.4110000000001</c:v>
                </c:pt>
                <c:pt idx="29">
                  <c:v>2660.1370000000002</c:v>
                </c:pt>
                <c:pt idx="30">
                  <c:v>2659.7530000000002</c:v>
                </c:pt>
                <c:pt idx="31">
                  <c:v>2658.9459999999999</c:v>
                </c:pt>
                <c:pt idx="32">
                  <c:v>2618.7629999999999</c:v>
                </c:pt>
                <c:pt idx="33">
                  <c:v>2618.0520000000001</c:v>
                </c:pt>
                <c:pt idx="34">
                  <c:v>2616.6890000000003</c:v>
                </c:pt>
                <c:pt idx="35">
                  <c:v>2580.35</c:v>
                </c:pt>
                <c:pt idx="36">
                  <c:v>2610.4490000000001</c:v>
                </c:pt>
                <c:pt idx="37">
                  <c:v>2336.13</c:v>
                </c:pt>
                <c:pt idx="38">
                  <c:v>2177.2920000000004</c:v>
                </c:pt>
                <c:pt idx="39">
                  <c:v>1618.2670000000001</c:v>
                </c:pt>
                <c:pt idx="40">
                  <c:v>1602.3689999999999</c:v>
                </c:pt>
                <c:pt idx="41">
                  <c:v>1525.8400000000001</c:v>
                </c:pt>
                <c:pt idx="42">
                  <c:v>1411.3030000000001</c:v>
                </c:pt>
                <c:pt idx="43">
                  <c:v>1148.2809999999999</c:v>
                </c:pt>
                <c:pt idx="44">
                  <c:v>1066.2539999999999</c:v>
                </c:pt>
                <c:pt idx="45">
                  <c:v>1008.85</c:v>
                </c:pt>
                <c:pt idx="46">
                  <c:v>971.9</c:v>
                </c:pt>
                <c:pt idx="47">
                  <c:v>971.9</c:v>
                </c:pt>
                <c:pt idx="48">
                  <c:v>971.9</c:v>
                </c:pt>
                <c:pt idx="49">
                  <c:v>971.9</c:v>
                </c:pt>
                <c:pt idx="50">
                  <c:v>971.9</c:v>
                </c:pt>
                <c:pt idx="51">
                  <c:v>971.9</c:v>
                </c:pt>
                <c:pt idx="52">
                  <c:v>971.9</c:v>
                </c:pt>
                <c:pt idx="53">
                  <c:v>971.9</c:v>
                </c:pt>
                <c:pt idx="54">
                  <c:v>971.9</c:v>
                </c:pt>
                <c:pt idx="55">
                  <c:v>971.9</c:v>
                </c:pt>
                <c:pt idx="56">
                  <c:v>971.9</c:v>
                </c:pt>
                <c:pt idx="57">
                  <c:v>1021.9</c:v>
                </c:pt>
                <c:pt idx="58">
                  <c:v>1056.9000000000001</c:v>
                </c:pt>
                <c:pt idx="59">
                  <c:v>1061.9000000000001</c:v>
                </c:pt>
                <c:pt idx="60">
                  <c:v>1015.9</c:v>
                </c:pt>
                <c:pt idx="61">
                  <c:v>1165.9000000000001</c:v>
                </c:pt>
                <c:pt idx="62">
                  <c:v>1499.4259999999999</c:v>
                </c:pt>
                <c:pt idx="63">
                  <c:v>1850.0340000000001</c:v>
                </c:pt>
                <c:pt idx="64">
                  <c:v>1681.953</c:v>
                </c:pt>
                <c:pt idx="65">
                  <c:v>1996.6290000000001</c:v>
                </c:pt>
                <c:pt idx="66">
                  <c:v>2274.2000000000003</c:v>
                </c:pt>
                <c:pt idx="67">
                  <c:v>2703.9459999999999</c:v>
                </c:pt>
                <c:pt idx="68">
                  <c:v>2530.9490000000001</c:v>
                </c:pt>
                <c:pt idx="69">
                  <c:v>2827.9</c:v>
                </c:pt>
                <c:pt idx="70">
                  <c:v>2662.9</c:v>
                </c:pt>
                <c:pt idx="71">
                  <c:v>2662.9</c:v>
                </c:pt>
                <c:pt idx="72">
                  <c:v>2679.9470000000001</c:v>
                </c:pt>
                <c:pt idx="73">
                  <c:v>2681.3810000000003</c:v>
                </c:pt>
                <c:pt idx="74">
                  <c:v>2681.933</c:v>
                </c:pt>
                <c:pt idx="75">
                  <c:v>2681.5309999999999</c:v>
                </c:pt>
                <c:pt idx="76">
                  <c:v>2689.9660000000003</c:v>
                </c:pt>
                <c:pt idx="77">
                  <c:v>2690.9319999999998</c:v>
                </c:pt>
                <c:pt idx="78">
                  <c:v>2690.308</c:v>
                </c:pt>
                <c:pt idx="79">
                  <c:v>2623.4110000000001</c:v>
                </c:pt>
                <c:pt idx="80">
                  <c:v>2612.9110000000001</c:v>
                </c:pt>
                <c:pt idx="81">
                  <c:v>2613.0460000000003</c:v>
                </c:pt>
                <c:pt idx="82">
                  <c:v>2694.1379999999999</c:v>
                </c:pt>
                <c:pt idx="83">
                  <c:v>2696.7870000000003</c:v>
                </c:pt>
                <c:pt idx="84">
                  <c:v>2713.933</c:v>
                </c:pt>
                <c:pt idx="85">
                  <c:v>2714.0439999999999</c:v>
                </c:pt>
                <c:pt idx="86">
                  <c:v>2714.049</c:v>
                </c:pt>
                <c:pt idx="87">
                  <c:v>2713.134</c:v>
                </c:pt>
                <c:pt idx="88">
                  <c:v>2716.0039999999999</c:v>
                </c:pt>
                <c:pt idx="89">
                  <c:v>2715.79</c:v>
                </c:pt>
                <c:pt idx="90">
                  <c:v>2715.7220000000002</c:v>
                </c:pt>
                <c:pt idx="91">
                  <c:v>2715.4790000000003</c:v>
                </c:pt>
                <c:pt idx="92">
                  <c:v>2715.2660000000001</c:v>
                </c:pt>
                <c:pt idx="93">
                  <c:v>2714.989</c:v>
                </c:pt>
                <c:pt idx="94">
                  <c:v>2649.3530000000001</c:v>
                </c:pt>
                <c:pt idx="95">
                  <c:v>2623.4790000000003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2063-4680-867D-6D5C522776BD}"/>
            </c:ext>
          </c:extLst>
        </c:ser>
        <c:ser>
          <c:idx val="4"/>
          <c:order val="10"/>
          <c:tx>
            <c:v>Imports</c:v>
          </c:tx>
          <c:spPr>
            <a:solidFill>
              <a:srgbClr val="FFFF00"/>
            </a:solidFill>
            <a:ln>
              <a:solidFill>
                <a:srgbClr val="FFFF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(SELL)'!$B$42:$CW$42</c:f>
              <c:numCache>
                <c:formatCode>0.000</c:formatCode>
                <c:ptCount val="96"/>
                <c:pt idx="0">
                  <c:v>851.8</c:v>
                </c:pt>
                <c:pt idx="1">
                  <c:v>1038.9000000000001</c:v>
                </c:pt>
                <c:pt idx="2">
                  <c:v>1140.2</c:v>
                </c:pt>
                <c:pt idx="3">
                  <c:v>1132.7</c:v>
                </c:pt>
                <c:pt idx="4">
                  <c:v>1074.7</c:v>
                </c:pt>
                <c:pt idx="5">
                  <c:v>1055.3</c:v>
                </c:pt>
                <c:pt idx="6">
                  <c:v>1076.5999999999999</c:v>
                </c:pt>
                <c:pt idx="7">
                  <c:v>806.8</c:v>
                </c:pt>
                <c:pt idx="8">
                  <c:v>710.5</c:v>
                </c:pt>
                <c:pt idx="9">
                  <c:v>677.7</c:v>
                </c:pt>
                <c:pt idx="10">
                  <c:v>646</c:v>
                </c:pt>
                <c:pt idx="11">
                  <c:v>646</c:v>
                </c:pt>
                <c:pt idx="12">
                  <c:v>665</c:v>
                </c:pt>
                <c:pt idx="13">
                  <c:v>706.4</c:v>
                </c:pt>
                <c:pt idx="14">
                  <c:v>739.3</c:v>
                </c:pt>
                <c:pt idx="15">
                  <c:v>665</c:v>
                </c:pt>
                <c:pt idx="16">
                  <c:v>665</c:v>
                </c:pt>
                <c:pt idx="17">
                  <c:v>724.8</c:v>
                </c:pt>
                <c:pt idx="18">
                  <c:v>668.6</c:v>
                </c:pt>
                <c:pt idx="19">
                  <c:v>665</c:v>
                </c:pt>
                <c:pt idx="20">
                  <c:v>704.8</c:v>
                </c:pt>
                <c:pt idx="21">
                  <c:v>671</c:v>
                </c:pt>
                <c:pt idx="22">
                  <c:v>671</c:v>
                </c:pt>
                <c:pt idx="23">
                  <c:v>672.5</c:v>
                </c:pt>
                <c:pt idx="24">
                  <c:v>604</c:v>
                </c:pt>
                <c:pt idx="25">
                  <c:v>604</c:v>
                </c:pt>
                <c:pt idx="26">
                  <c:v>604</c:v>
                </c:pt>
                <c:pt idx="27">
                  <c:v>604</c:v>
                </c:pt>
                <c:pt idx="28">
                  <c:v>729.1</c:v>
                </c:pt>
                <c:pt idx="29">
                  <c:v>661.4</c:v>
                </c:pt>
                <c:pt idx="30">
                  <c:v>567</c:v>
                </c:pt>
                <c:pt idx="31">
                  <c:v>567</c:v>
                </c:pt>
                <c:pt idx="32">
                  <c:v>160.9</c:v>
                </c:pt>
                <c:pt idx="33">
                  <c:v>167.7</c:v>
                </c:pt>
                <c:pt idx="34">
                  <c:v>686.9</c:v>
                </c:pt>
                <c:pt idx="35">
                  <c:v>568.70000000000005</c:v>
                </c:pt>
                <c:pt idx="36">
                  <c:v>20</c:v>
                </c:pt>
                <c:pt idx="37">
                  <c:v>54.5</c:v>
                </c:pt>
                <c:pt idx="38">
                  <c:v>383.2</c:v>
                </c:pt>
                <c:pt idx="39">
                  <c:v>740.1</c:v>
                </c:pt>
                <c:pt idx="40">
                  <c:v>726</c:v>
                </c:pt>
                <c:pt idx="41">
                  <c:v>570.70000000000005</c:v>
                </c:pt>
                <c:pt idx="42">
                  <c:v>464.1</c:v>
                </c:pt>
                <c:pt idx="43">
                  <c:v>677.1</c:v>
                </c:pt>
                <c:pt idx="44">
                  <c:v>662.3</c:v>
                </c:pt>
                <c:pt idx="45">
                  <c:v>623.5</c:v>
                </c:pt>
                <c:pt idx="46">
                  <c:v>556.79999999999995</c:v>
                </c:pt>
                <c:pt idx="47">
                  <c:v>551.20000000000005</c:v>
                </c:pt>
                <c:pt idx="48">
                  <c:v>424.7</c:v>
                </c:pt>
                <c:pt idx="49">
                  <c:v>336.8</c:v>
                </c:pt>
                <c:pt idx="50">
                  <c:v>270.7</c:v>
                </c:pt>
                <c:pt idx="51">
                  <c:v>202.5</c:v>
                </c:pt>
                <c:pt idx="52">
                  <c:v>206.8</c:v>
                </c:pt>
                <c:pt idx="53">
                  <c:v>206.8</c:v>
                </c:pt>
                <c:pt idx="54">
                  <c:v>206.8</c:v>
                </c:pt>
                <c:pt idx="55">
                  <c:v>206.8</c:v>
                </c:pt>
                <c:pt idx="56">
                  <c:v>24</c:v>
                </c:pt>
                <c:pt idx="57">
                  <c:v>24</c:v>
                </c:pt>
                <c:pt idx="58">
                  <c:v>24</c:v>
                </c:pt>
                <c:pt idx="59">
                  <c:v>24</c:v>
                </c:pt>
                <c:pt idx="60">
                  <c:v>510</c:v>
                </c:pt>
                <c:pt idx="61">
                  <c:v>510</c:v>
                </c:pt>
                <c:pt idx="62">
                  <c:v>510</c:v>
                </c:pt>
                <c:pt idx="63">
                  <c:v>510</c:v>
                </c:pt>
                <c:pt idx="64">
                  <c:v>522</c:v>
                </c:pt>
                <c:pt idx="65">
                  <c:v>522</c:v>
                </c:pt>
                <c:pt idx="66">
                  <c:v>522</c:v>
                </c:pt>
                <c:pt idx="67">
                  <c:v>522</c:v>
                </c:pt>
                <c:pt idx="68">
                  <c:v>986.1</c:v>
                </c:pt>
                <c:pt idx="69">
                  <c:v>599</c:v>
                </c:pt>
                <c:pt idx="70">
                  <c:v>1499</c:v>
                </c:pt>
                <c:pt idx="71">
                  <c:v>771</c:v>
                </c:pt>
                <c:pt idx="72">
                  <c:v>1356.8</c:v>
                </c:pt>
                <c:pt idx="73">
                  <c:v>1449</c:v>
                </c:pt>
                <c:pt idx="74">
                  <c:v>1178.5999999999999</c:v>
                </c:pt>
                <c:pt idx="75">
                  <c:v>1212.0999999999999</c:v>
                </c:pt>
                <c:pt idx="76">
                  <c:v>994.5</c:v>
                </c:pt>
                <c:pt idx="77">
                  <c:v>991.7</c:v>
                </c:pt>
                <c:pt idx="78">
                  <c:v>949.59999999999991</c:v>
                </c:pt>
                <c:pt idx="79">
                  <c:v>934.2</c:v>
                </c:pt>
                <c:pt idx="80">
                  <c:v>935.8</c:v>
                </c:pt>
                <c:pt idx="81">
                  <c:v>930.7</c:v>
                </c:pt>
                <c:pt idx="82">
                  <c:v>1075.3</c:v>
                </c:pt>
                <c:pt idx="83">
                  <c:v>1029.3</c:v>
                </c:pt>
                <c:pt idx="84">
                  <c:v>807.6</c:v>
                </c:pt>
                <c:pt idx="85">
                  <c:v>816.8</c:v>
                </c:pt>
                <c:pt idx="86">
                  <c:v>1026.5999999999999</c:v>
                </c:pt>
                <c:pt idx="87">
                  <c:v>931.7</c:v>
                </c:pt>
                <c:pt idx="88">
                  <c:v>830.5</c:v>
                </c:pt>
                <c:pt idx="89">
                  <c:v>999.2</c:v>
                </c:pt>
                <c:pt idx="90">
                  <c:v>904.1</c:v>
                </c:pt>
                <c:pt idx="91">
                  <c:v>791.3</c:v>
                </c:pt>
                <c:pt idx="92">
                  <c:v>812.5</c:v>
                </c:pt>
                <c:pt idx="93">
                  <c:v>712.3</c:v>
                </c:pt>
                <c:pt idx="94">
                  <c:v>666.9</c:v>
                </c:pt>
                <c:pt idx="95">
                  <c:v>658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2063-4680-867D-6D5C522776BD}"/>
            </c:ext>
          </c:extLst>
        </c:ser>
        <c:ser>
          <c:idx val="15"/>
          <c:order val="11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  <c:pt idx="24">
                  <c:v>37.4</c:v>
                </c:pt>
                <c:pt idx="25">
                  <c:v>49.9</c:v>
                </c:pt>
                <c:pt idx="26">
                  <c:v>116.6</c:v>
                </c:pt>
                <c:pt idx="27">
                  <c:v>135.6</c:v>
                </c:pt>
                <c:pt idx="28">
                  <c:v>120.6</c:v>
                </c:pt>
                <c:pt idx="29">
                  <c:v>120.6</c:v>
                </c:pt>
                <c:pt idx="30">
                  <c:v>120.6</c:v>
                </c:pt>
                <c:pt idx="31">
                  <c:v>120.6</c:v>
                </c:pt>
                <c:pt idx="32">
                  <c:v>77.5</c:v>
                </c:pt>
                <c:pt idx="33">
                  <c:v>42.6</c:v>
                </c:pt>
                <c:pt idx="34">
                  <c:v>25.6</c:v>
                </c:pt>
                <c:pt idx="68">
                  <c:v>8</c:v>
                </c:pt>
                <c:pt idx="69">
                  <c:v>12</c:v>
                </c:pt>
                <c:pt idx="70">
                  <c:v>12</c:v>
                </c:pt>
                <c:pt idx="71">
                  <c:v>140.6</c:v>
                </c:pt>
                <c:pt idx="72">
                  <c:v>304</c:v>
                </c:pt>
                <c:pt idx="73">
                  <c:v>305.60000000000002</c:v>
                </c:pt>
                <c:pt idx="74">
                  <c:v>396.8</c:v>
                </c:pt>
                <c:pt idx="75">
                  <c:v>396.8</c:v>
                </c:pt>
                <c:pt idx="76">
                  <c:v>402.8</c:v>
                </c:pt>
                <c:pt idx="77">
                  <c:v>414.8</c:v>
                </c:pt>
                <c:pt idx="78">
                  <c:v>414.8</c:v>
                </c:pt>
                <c:pt idx="79">
                  <c:v>414.8</c:v>
                </c:pt>
                <c:pt idx="80">
                  <c:v>361.5</c:v>
                </c:pt>
                <c:pt idx="81">
                  <c:v>323.3</c:v>
                </c:pt>
                <c:pt idx="82">
                  <c:v>276.7</c:v>
                </c:pt>
                <c:pt idx="83">
                  <c:v>246.6</c:v>
                </c:pt>
                <c:pt idx="84">
                  <c:v>303.3</c:v>
                </c:pt>
                <c:pt idx="85">
                  <c:v>235.21700000000001</c:v>
                </c:pt>
                <c:pt idx="86">
                  <c:v>202.1</c:v>
                </c:pt>
                <c:pt idx="87">
                  <c:v>196.1</c:v>
                </c:pt>
                <c:pt idx="88">
                  <c:v>136.69999999999999</c:v>
                </c:pt>
                <c:pt idx="89">
                  <c:v>104.5</c:v>
                </c:pt>
                <c:pt idx="90">
                  <c:v>100</c:v>
                </c:pt>
                <c:pt idx="91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2063-4680-867D-6D5C522776BD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(SELL)'!$B$15:$CW$15</c:f>
              <c:numCache>
                <c:formatCode>General</c:formatCode>
                <c:ptCount val="96"/>
                <c:pt idx="0">
                  <c:v>1257.646</c:v>
                </c:pt>
                <c:pt idx="1">
                  <c:v>1267.6469999999999</c:v>
                </c:pt>
                <c:pt idx="2">
                  <c:v>1285.8129999999999</c:v>
                </c:pt>
                <c:pt idx="3">
                  <c:v>1307.0999999999999</c:v>
                </c:pt>
                <c:pt idx="4">
                  <c:v>1326.509</c:v>
                </c:pt>
                <c:pt idx="5">
                  <c:v>1357.0530000000001</c:v>
                </c:pt>
                <c:pt idx="6">
                  <c:v>1380.7250000000001</c:v>
                </c:pt>
                <c:pt idx="7">
                  <c:v>1407.4879999999998</c:v>
                </c:pt>
                <c:pt idx="8">
                  <c:v>1432.6479999999999</c:v>
                </c:pt>
                <c:pt idx="9">
                  <c:v>1492.09</c:v>
                </c:pt>
                <c:pt idx="10">
                  <c:v>1548.8579999999999</c:v>
                </c:pt>
                <c:pt idx="11">
                  <c:v>1608.5939999999998</c:v>
                </c:pt>
                <c:pt idx="12">
                  <c:v>1632.1960000000001</c:v>
                </c:pt>
                <c:pt idx="13">
                  <c:v>1681.2919999999999</c:v>
                </c:pt>
                <c:pt idx="14">
                  <c:v>1734.251</c:v>
                </c:pt>
                <c:pt idx="15">
                  <c:v>1787.1889999999999</c:v>
                </c:pt>
                <c:pt idx="16">
                  <c:v>1845.1189999999999</c:v>
                </c:pt>
                <c:pt idx="17">
                  <c:v>1876.325</c:v>
                </c:pt>
                <c:pt idx="18">
                  <c:v>1914.798</c:v>
                </c:pt>
                <c:pt idx="19">
                  <c:v>1942.5030000000002</c:v>
                </c:pt>
                <c:pt idx="20">
                  <c:v>1965.6410000000001</c:v>
                </c:pt>
                <c:pt idx="21">
                  <c:v>1970.2270000000001</c:v>
                </c:pt>
                <c:pt idx="22">
                  <c:v>1974.1869999999999</c:v>
                </c:pt>
                <c:pt idx="23">
                  <c:v>1989.3720000000001</c:v>
                </c:pt>
                <c:pt idx="24">
                  <c:v>1984.422</c:v>
                </c:pt>
                <c:pt idx="25">
                  <c:v>2009.0219999999999</c:v>
                </c:pt>
                <c:pt idx="26">
                  <c:v>2074.3849999999998</c:v>
                </c:pt>
                <c:pt idx="27">
                  <c:v>2190.7250000000004</c:v>
                </c:pt>
                <c:pt idx="28">
                  <c:v>2326.5369999999998</c:v>
                </c:pt>
                <c:pt idx="29">
                  <c:v>2521.5749999999998</c:v>
                </c:pt>
                <c:pt idx="30">
                  <c:v>2757.6859999999997</c:v>
                </c:pt>
                <c:pt idx="31">
                  <c:v>3013.0219999999999</c:v>
                </c:pt>
                <c:pt idx="32">
                  <c:v>3277.261</c:v>
                </c:pt>
                <c:pt idx="33">
                  <c:v>3564.4390000000003</c:v>
                </c:pt>
                <c:pt idx="34">
                  <c:v>3859.0219999999999</c:v>
                </c:pt>
                <c:pt idx="35">
                  <c:v>4140.2269999999999</c:v>
                </c:pt>
                <c:pt idx="36">
                  <c:v>4373.973</c:v>
                </c:pt>
                <c:pt idx="37">
                  <c:v>4665.0349999999999</c:v>
                </c:pt>
                <c:pt idx="38">
                  <c:v>4954.7809999999999</c:v>
                </c:pt>
                <c:pt idx="39">
                  <c:v>5208.1909999999998</c:v>
                </c:pt>
                <c:pt idx="40">
                  <c:v>5455.6230000000005</c:v>
                </c:pt>
                <c:pt idx="41">
                  <c:v>5673.0940000000001</c:v>
                </c:pt>
                <c:pt idx="42">
                  <c:v>5879.098</c:v>
                </c:pt>
                <c:pt idx="43">
                  <c:v>6068.7790000000005</c:v>
                </c:pt>
                <c:pt idx="44">
                  <c:v>6225.2370000000001</c:v>
                </c:pt>
                <c:pt idx="45">
                  <c:v>6366.9440000000004</c:v>
                </c:pt>
                <c:pt idx="46">
                  <c:v>6506.3580000000002</c:v>
                </c:pt>
                <c:pt idx="47">
                  <c:v>6626.2259999999997</c:v>
                </c:pt>
                <c:pt idx="48">
                  <c:v>6731.9179999999997</c:v>
                </c:pt>
                <c:pt idx="49">
                  <c:v>6822.1559999999999</c:v>
                </c:pt>
                <c:pt idx="50">
                  <c:v>6891.4740000000002</c:v>
                </c:pt>
                <c:pt idx="51">
                  <c:v>6933.4659999999994</c:v>
                </c:pt>
                <c:pt idx="52">
                  <c:v>7027.1819999999998</c:v>
                </c:pt>
                <c:pt idx="53">
                  <c:v>7043.5619999999999</c:v>
                </c:pt>
                <c:pt idx="54">
                  <c:v>7024.4310000000005</c:v>
                </c:pt>
                <c:pt idx="55">
                  <c:v>6972.4780000000001</c:v>
                </c:pt>
                <c:pt idx="56">
                  <c:v>6856.7370000000001</c:v>
                </c:pt>
                <c:pt idx="57">
                  <c:v>6710.5339999999997</c:v>
                </c:pt>
                <c:pt idx="58">
                  <c:v>6538.3549999999996</c:v>
                </c:pt>
                <c:pt idx="59">
                  <c:v>6342.4719999999998</c:v>
                </c:pt>
                <c:pt idx="60">
                  <c:v>6154.2110000000002</c:v>
                </c:pt>
                <c:pt idx="61">
                  <c:v>5880.9309999999996</c:v>
                </c:pt>
                <c:pt idx="62">
                  <c:v>5567.4340000000002</c:v>
                </c:pt>
                <c:pt idx="63">
                  <c:v>5207.9189999999999</c:v>
                </c:pt>
                <c:pt idx="64">
                  <c:v>4905.9090000000006</c:v>
                </c:pt>
                <c:pt idx="65">
                  <c:v>4462.3050000000003</c:v>
                </c:pt>
                <c:pt idx="66">
                  <c:v>3979.1170000000002</c:v>
                </c:pt>
                <c:pt idx="67">
                  <c:v>3482.07</c:v>
                </c:pt>
                <c:pt idx="68">
                  <c:v>3012.23</c:v>
                </c:pt>
                <c:pt idx="69">
                  <c:v>2533.665</c:v>
                </c:pt>
                <c:pt idx="70">
                  <c:v>2129.4290000000001</c:v>
                </c:pt>
                <c:pt idx="71">
                  <c:v>1807.9559999999999</c:v>
                </c:pt>
                <c:pt idx="72">
                  <c:v>1628.36</c:v>
                </c:pt>
                <c:pt idx="73">
                  <c:v>1503.7550000000001</c:v>
                </c:pt>
                <c:pt idx="74">
                  <c:v>1465.7139999999999</c:v>
                </c:pt>
                <c:pt idx="75">
                  <c:v>1477.498</c:v>
                </c:pt>
                <c:pt idx="76">
                  <c:v>1486.0540000000001</c:v>
                </c:pt>
                <c:pt idx="77">
                  <c:v>1489.4689999999998</c:v>
                </c:pt>
                <c:pt idx="78">
                  <c:v>1511.865</c:v>
                </c:pt>
                <c:pt idx="79">
                  <c:v>1531.8799999999999</c:v>
                </c:pt>
                <c:pt idx="80">
                  <c:v>1537.6490000000001</c:v>
                </c:pt>
                <c:pt idx="81">
                  <c:v>1545.46</c:v>
                </c:pt>
                <c:pt idx="82">
                  <c:v>1548.6410000000001</c:v>
                </c:pt>
                <c:pt idx="83">
                  <c:v>1556.03</c:v>
                </c:pt>
                <c:pt idx="84">
                  <c:v>1570.019</c:v>
                </c:pt>
                <c:pt idx="85">
                  <c:v>1581.701</c:v>
                </c:pt>
                <c:pt idx="86">
                  <c:v>1602.144</c:v>
                </c:pt>
                <c:pt idx="87">
                  <c:v>1611.6860000000001</c:v>
                </c:pt>
                <c:pt idx="88">
                  <c:v>1620.6469999999999</c:v>
                </c:pt>
                <c:pt idx="89">
                  <c:v>1648.4639999999999</c:v>
                </c:pt>
                <c:pt idx="90">
                  <c:v>1661.8879999999999</c:v>
                </c:pt>
                <c:pt idx="91">
                  <c:v>1678.9469999999999</c:v>
                </c:pt>
                <c:pt idx="92">
                  <c:v>1666.6589999999999</c:v>
                </c:pt>
                <c:pt idx="93">
                  <c:v>1685.3389999999999</c:v>
                </c:pt>
                <c:pt idx="94">
                  <c:v>1713.1779999999999</c:v>
                </c:pt>
                <c:pt idx="95">
                  <c:v>1734.93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2063-4680-867D-6D5C522776BD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  <c:pt idx="24">
                  <c:v>37.4</c:v>
                </c:pt>
                <c:pt idx="25">
                  <c:v>49.9</c:v>
                </c:pt>
                <c:pt idx="26">
                  <c:v>116.6</c:v>
                </c:pt>
                <c:pt idx="27">
                  <c:v>135.6</c:v>
                </c:pt>
                <c:pt idx="28">
                  <c:v>120.6</c:v>
                </c:pt>
                <c:pt idx="29">
                  <c:v>120.6</c:v>
                </c:pt>
                <c:pt idx="30">
                  <c:v>120.6</c:v>
                </c:pt>
                <c:pt idx="31">
                  <c:v>120.6</c:v>
                </c:pt>
                <c:pt idx="32">
                  <c:v>77.5</c:v>
                </c:pt>
                <c:pt idx="33">
                  <c:v>42.6</c:v>
                </c:pt>
                <c:pt idx="34">
                  <c:v>25.6</c:v>
                </c:pt>
                <c:pt idx="68">
                  <c:v>8</c:v>
                </c:pt>
                <c:pt idx="69">
                  <c:v>12</c:v>
                </c:pt>
                <c:pt idx="70">
                  <c:v>12</c:v>
                </c:pt>
                <c:pt idx="71">
                  <c:v>140.6</c:v>
                </c:pt>
                <c:pt idx="72">
                  <c:v>304</c:v>
                </c:pt>
                <c:pt idx="73">
                  <c:v>305.60000000000002</c:v>
                </c:pt>
                <c:pt idx="74">
                  <c:v>396.8</c:v>
                </c:pt>
                <c:pt idx="75">
                  <c:v>396.8</c:v>
                </c:pt>
                <c:pt idx="76">
                  <c:v>402.8</c:v>
                </c:pt>
                <c:pt idx="77">
                  <c:v>414.8</c:v>
                </c:pt>
                <c:pt idx="78">
                  <c:v>414.8</c:v>
                </c:pt>
                <c:pt idx="79">
                  <c:v>414.8</c:v>
                </c:pt>
                <c:pt idx="80">
                  <c:v>361.5</c:v>
                </c:pt>
                <c:pt idx="81">
                  <c:v>323.3</c:v>
                </c:pt>
                <c:pt idx="82">
                  <c:v>276.7</c:v>
                </c:pt>
                <c:pt idx="83">
                  <c:v>246.6</c:v>
                </c:pt>
                <c:pt idx="84">
                  <c:v>303.3</c:v>
                </c:pt>
                <c:pt idx="85">
                  <c:v>235.21700000000001</c:v>
                </c:pt>
                <c:pt idx="86">
                  <c:v>202.1</c:v>
                </c:pt>
                <c:pt idx="87">
                  <c:v>196.1</c:v>
                </c:pt>
                <c:pt idx="88">
                  <c:v>136.69999999999999</c:v>
                </c:pt>
                <c:pt idx="89">
                  <c:v>104.5</c:v>
                </c:pt>
                <c:pt idx="90">
                  <c:v>100</c:v>
                </c:pt>
                <c:pt idx="91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2063-4680-867D-6D5C522776BD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(SELL)'!$B$14:$CW$14</c:f>
              <c:numCache>
                <c:formatCode>General</c:formatCode>
                <c:ptCount val="96"/>
                <c:pt idx="0">
                  <c:v>403.46799999999996</c:v>
                </c:pt>
                <c:pt idx="1">
                  <c:v>166.333</c:v>
                </c:pt>
                <c:pt idx="2">
                  <c:v>60.110999999999997</c:v>
                </c:pt>
                <c:pt idx="4">
                  <c:v>26.561</c:v>
                </c:pt>
                <c:pt idx="6">
                  <c:v>69.397999999999996</c:v>
                </c:pt>
                <c:pt idx="7">
                  <c:v>287.53100000000001</c:v>
                </c:pt>
                <c:pt idx="8">
                  <c:v>157.124</c:v>
                </c:pt>
                <c:pt idx="9">
                  <c:v>203.60399999999998</c:v>
                </c:pt>
                <c:pt idx="10">
                  <c:v>367.11</c:v>
                </c:pt>
                <c:pt idx="11">
                  <c:v>319.07299999999998</c:v>
                </c:pt>
                <c:pt idx="12">
                  <c:v>211.14500000000001</c:v>
                </c:pt>
                <c:pt idx="13">
                  <c:v>60</c:v>
                </c:pt>
                <c:pt idx="14">
                  <c:v>60</c:v>
                </c:pt>
                <c:pt idx="15">
                  <c:v>60</c:v>
                </c:pt>
                <c:pt idx="16">
                  <c:v>96</c:v>
                </c:pt>
                <c:pt idx="17">
                  <c:v>96</c:v>
                </c:pt>
                <c:pt idx="18">
                  <c:v>96</c:v>
                </c:pt>
                <c:pt idx="19">
                  <c:v>96</c:v>
                </c:pt>
                <c:pt idx="20">
                  <c:v>145</c:v>
                </c:pt>
                <c:pt idx="21">
                  <c:v>145</c:v>
                </c:pt>
                <c:pt idx="22">
                  <c:v>175</c:v>
                </c:pt>
                <c:pt idx="23">
                  <c:v>175</c:v>
                </c:pt>
                <c:pt idx="24">
                  <c:v>469</c:v>
                </c:pt>
                <c:pt idx="25">
                  <c:v>443</c:v>
                </c:pt>
                <c:pt idx="26">
                  <c:v>443</c:v>
                </c:pt>
                <c:pt idx="27">
                  <c:v>443</c:v>
                </c:pt>
                <c:pt idx="28">
                  <c:v>436</c:v>
                </c:pt>
                <c:pt idx="29">
                  <c:v>436</c:v>
                </c:pt>
                <c:pt idx="30">
                  <c:v>436</c:v>
                </c:pt>
                <c:pt idx="31">
                  <c:v>436</c:v>
                </c:pt>
                <c:pt idx="32">
                  <c:v>1000</c:v>
                </c:pt>
                <c:pt idx="33">
                  <c:v>826</c:v>
                </c:pt>
                <c:pt idx="34">
                  <c:v>160</c:v>
                </c:pt>
                <c:pt idx="35">
                  <c:v>100</c:v>
                </c:pt>
                <c:pt idx="36">
                  <c:v>539.56299999999999</c:v>
                </c:pt>
                <c:pt idx="37">
                  <c:v>474</c:v>
                </c:pt>
                <c:pt idx="38">
                  <c:v>51</c:v>
                </c:pt>
                <c:pt idx="39">
                  <c:v>51</c:v>
                </c:pt>
                <c:pt idx="40">
                  <c:v>76</c:v>
                </c:pt>
                <c:pt idx="41">
                  <c:v>76</c:v>
                </c:pt>
                <c:pt idx="42">
                  <c:v>76</c:v>
                </c:pt>
                <c:pt idx="43">
                  <c:v>76</c:v>
                </c:pt>
                <c:pt idx="44">
                  <c:v>63</c:v>
                </c:pt>
                <c:pt idx="45">
                  <c:v>63</c:v>
                </c:pt>
                <c:pt idx="46">
                  <c:v>63</c:v>
                </c:pt>
                <c:pt idx="47">
                  <c:v>63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25</c:v>
                </c:pt>
                <c:pt idx="60">
                  <c:v>4</c:v>
                </c:pt>
                <c:pt idx="61">
                  <c:v>4</c:v>
                </c:pt>
                <c:pt idx="62">
                  <c:v>4</c:v>
                </c:pt>
                <c:pt idx="63">
                  <c:v>4</c:v>
                </c:pt>
                <c:pt idx="64">
                  <c:v>26</c:v>
                </c:pt>
                <c:pt idx="65">
                  <c:v>26</c:v>
                </c:pt>
                <c:pt idx="66">
                  <c:v>26</c:v>
                </c:pt>
                <c:pt idx="67">
                  <c:v>26</c:v>
                </c:pt>
                <c:pt idx="68">
                  <c:v>86</c:v>
                </c:pt>
                <c:pt idx="69">
                  <c:v>672.19799999999998</c:v>
                </c:pt>
                <c:pt idx="70">
                  <c:v>320.24799999999999</c:v>
                </c:pt>
                <c:pt idx="71">
                  <c:v>1283.828</c:v>
                </c:pt>
                <c:pt idx="72">
                  <c:v>867</c:v>
                </c:pt>
                <c:pt idx="73">
                  <c:v>940</c:v>
                </c:pt>
                <c:pt idx="74">
                  <c:v>1196</c:v>
                </c:pt>
                <c:pt idx="75">
                  <c:v>1225</c:v>
                </c:pt>
                <c:pt idx="76">
                  <c:v>1446</c:v>
                </c:pt>
                <c:pt idx="77">
                  <c:v>1446</c:v>
                </c:pt>
                <c:pt idx="78">
                  <c:v>1446</c:v>
                </c:pt>
                <c:pt idx="79">
                  <c:v>1446</c:v>
                </c:pt>
                <c:pt idx="80">
                  <c:v>1446</c:v>
                </c:pt>
                <c:pt idx="81">
                  <c:v>1394</c:v>
                </c:pt>
                <c:pt idx="82">
                  <c:v>1029</c:v>
                </c:pt>
                <c:pt idx="83">
                  <c:v>945</c:v>
                </c:pt>
                <c:pt idx="84">
                  <c:v>895</c:v>
                </c:pt>
                <c:pt idx="85">
                  <c:v>813</c:v>
                </c:pt>
                <c:pt idx="86">
                  <c:v>523</c:v>
                </c:pt>
                <c:pt idx="87">
                  <c:v>523</c:v>
                </c:pt>
                <c:pt idx="88">
                  <c:v>452</c:v>
                </c:pt>
                <c:pt idx="89">
                  <c:v>180</c:v>
                </c:pt>
                <c:pt idx="90">
                  <c:v>180</c:v>
                </c:pt>
                <c:pt idx="91">
                  <c:v>180</c:v>
                </c:pt>
                <c:pt idx="92">
                  <c:v>180</c:v>
                </c:pt>
                <c:pt idx="93">
                  <c:v>180</c:v>
                </c:pt>
                <c:pt idx="94">
                  <c:v>180</c:v>
                </c:pt>
                <c:pt idx="95">
                  <c:v>180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2063-4680-867D-6D5C522776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(SELL)'!$B$8:$CW$8</c:f>
              <c:numCache>
                <c:formatCode>0.00</c:formatCode>
                <c:ptCount val="96"/>
                <c:pt idx="0">
                  <c:v>217.37</c:v>
                </c:pt>
                <c:pt idx="1">
                  <c:v>216.44</c:v>
                </c:pt>
                <c:pt idx="2">
                  <c:v>213.03</c:v>
                </c:pt>
                <c:pt idx="3">
                  <c:v>208.92</c:v>
                </c:pt>
                <c:pt idx="4">
                  <c:v>208.63</c:v>
                </c:pt>
                <c:pt idx="5">
                  <c:v>197.15</c:v>
                </c:pt>
                <c:pt idx="6">
                  <c:v>208.63</c:v>
                </c:pt>
                <c:pt idx="7">
                  <c:v>211.63</c:v>
                </c:pt>
                <c:pt idx="8">
                  <c:v>209.63</c:v>
                </c:pt>
                <c:pt idx="9">
                  <c:v>210.63</c:v>
                </c:pt>
                <c:pt idx="10">
                  <c:v>212.63</c:v>
                </c:pt>
                <c:pt idx="11">
                  <c:v>211.63</c:v>
                </c:pt>
                <c:pt idx="12">
                  <c:v>209.63</c:v>
                </c:pt>
                <c:pt idx="13">
                  <c:v>203.63</c:v>
                </c:pt>
                <c:pt idx="14">
                  <c:v>199.48</c:v>
                </c:pt>
                <c:pt idx="15">
                  <c:v>200.09</c:v>
                </c:pt>
                <c:pt idx="16">
                  <c:v>194.3</c:v>
                </c:pt>
                <c:pt idx="17">
                  <c:v>188.93</c:v>
                </c:pt>
                <c:pt idx="18">
                  <c:v>192.88</c:v>
                </c:pt>
                <c:pt idx="19">
                  <c:v>198.18</c:v>
                </c:pt>
                <c:pt idx="20">
                  <c:v>194.29</c:v>
                </c:pt>
                <c:pt idx="21">
                  <c:v>210.01</c:v>
                </c:pt>
                <c:pt idx="22">
                  <c:v>225.8</c:v>
                </c:pt>
                <c:pt idx="23">
                  <c:v>242.6</c:v>
                </c:pt>
                <c:pt idx="24">
                  <c:v>250.52</c:v>
                </c:pt>
                <c:pt idx="25">
                  <c:v>254.45</c:v>
                </c:pt>
                <c:pt idx="26">
                  <c:v>256.81</c:v>
                </c:pt>
                <c:pt idx="27">
                  <c:v>269.49</c:v>
                </c:pt>
                <c:pt idx="28">
                  <c:v>276.17</c:v>
                </c:pt>
                <c:pt idx="29">
                  <c:v>286.33</c:v>
                </c:pt>
                <c:pt idx="30">
                  <c:v>280.95999999999998</c:v>
                </c:pt>
                <c:pt idx="31">
                  <c:v>269.66000000000003</c:v>
                </c:pt>
                <c:pt idx="32">
                  <c:v>282.29000000000002</c:v>
                </c:pt>
                <c:pt idx="33">
                  <c:v>268.06</c:v>
                </c:pt>
                <c:pt idx="34">
                  <c:v>240.76</c:v>
                </c:pt>
                <c:pt idx="35">
                  <c:v>204.98</c:v>
                </c:pt>
                <c:pt idx="36">
                  <c:v>232.35</c:v>
                </c:pt>
                <c:pt idx="37">
                  <c:v>218.68</c:v>
                </c:pt>
                <c:pt idx="38">
                  <c:v>191.78</c:v>
                </c:pt>
                <c:pt idx="39">
                  <c:v>166.18</c:v>
                </c:pt>
                <c:pt idx="40">
                  <c:v>180.01</c:v>
                </c:pt>
                <c:pt idx="41">
                  <c:v>174.08</c:v>
                </c:pt>
                <c:pt idx="42">
                  <c:v>166.84</c:v>
                </c:pt>
                <c:pt idx="43">
                  <c:v>153.94999999999999</c:v>
                </c:pt>
                <c:pt idx="44">
                  <c:v>162.01</c:v>
                </c:pt>
                <c:pt idx="45">
                  <c:v>154.66999999999999</c:v>
                </c:pt>
                <c:pt idx="46">
                  <c:v>147.30000000000001</c:v>
                </c:pt>
                <c:pt idx="47">
                  <c:v>133.46</c:v>
                </c:pt>
                <c:pt idx="48">
                  <c:v>128.97999999999999</c:v>
                </c:pt>
                <c:pt idx="49">
                  <c:v>136.72999999999999</c:v>
                </c:pt>
                <c:pt idx="50">
                  <c:v>132.63</c:v>
                </c:pt>
                <c:pt idx="51">
                  <c:v>128.44999999999999</c:v>
                </c:pt>
                <c:pt idx="52">
                  <c:v>128.07</c:v>
                </c:pt>
                <c:pt idx="53">
                  <c:v>128.26</c:v>
                </c:pt>
                <c:pt idx="54">
                  <c:v>121.24</c:v>
                </c:pt>
                <c:pt idx="55">
                  <c:v>116.8</c:v>
                </c:pt>
                <c:pt idx="56">
                  <c:v>122.89</c:v>
                </c:pt>
                <c:pt idx="57">
                  <c:v>120.69</c:v>
                </c:pt>
                <c:pt idx="58">
                  <c:v>121.61</c:v>
                </c:pt>
                <c:pt idx="59">
                  <c:v>125.35</c:v>
                </c:pt>
                <c:pt idx="60">
                  <c:v>117.98</c:v>
                </c:pt>
                <c:pt idx="61">
                  <c:v>134.22999999999999</c:v>
                </c:pt>
                <c:pt idx="62">
                  <c:v>148.68</c:v>
                </c:pt>
                <c:pt idx="63">
                  <c:v>162.62</c:v>
                </c:pt>
                <c:pt idx="64">
                  <c:v>157.11000000000001</c:v>
                </c:pt>
                <c:pt idx="65">
                  <c:v>170.92</c:v>
                </c:pt>
                <c:pt idx="66">
                  <c:v>196.17</c:v>
                </c:pt>
                <c:pt idx="67">
                  <c:v>223.8</c:v>
                </c:pt>
                <c:pt idx="68">
                  <c:v>220.6</c:v>
                </c:pt>
                <c:pt idx="69">
                  <c:v>262.8</c:v>
                </c:pt>
                <c:pt idx="70">
                  <c:v>274.61</c:v>
                </c:pt>
                <c:pt idx="71">
                  <c:v>290.48</c:v>
                </c:pt>
                <c:pt idx="72">
                  <c:v>243.29</c:v>
                </c:pt>
                <c:pt idx="73">
                  <c:v>296.75</c:v>
                </c:pt>
                <c:pt idx="74">
                  <c:v>280.02</c:v>
                </c:pt>
                <c:pt idx="75">
                  <c:v>265.05</c:v>
                </c:pt>
                <c:pt idx="76">
                  <c:v>280.02999999999997</c:v>
                </c:pt>
                <c:pt idx="77">
                  <c:v>298.04000000000002</c:v>
                </c:pt>
                <c:pt idx="78">
                  <c:v>286.39999999999998</c:v>
                </c:pt>
                <c:pt idx="79">
                  <c:v>241.53</c:v>
                </c:pt>
                <c:pt idx="80">
                  <c:v>233.89</c:v>
                </c:pt>
                <c:pt idx="81">
                  <c:v>234.15</c:v>
                </c:pt>
                <c:pt idx="82">
                  <c:v>311.27999999999997</c:v>
                </c:pt>
                <c:pt idx="83">
                  <c:v>340.89</c:v>
                </c:pt>
                <c:pt idx="84">
                  <c:v>280.04000000000002</c:v>
                </c:pt>
                <c:pt idx="85">
                  <c:v>284.20999999999998</c:v>
                </c:pt>
                <c:pt idx="86">
                  <c:v>284.39</c:v>
                </c:pt>
                <c:pt idx="87">
                  <c:v>250.27</c:v>
                </c:pt>
                <c:pt idx="88">
                  <c:v>257.56</c:v>
                </c:pt>
                <c:pt idx="89">
                  <c:v>248.49</c:v>
                </c:pt>
                <c:pt idx="90">
                  <c:v>245.58</c:v>
                </c:pt>
                <c:pt idx="91">
                  <c:v>235.28</c:v>
                </c:pt>
                <c:pt idx="92">
                  <c:v>226.28</c:v>
                </c:pt>
                <c:pt idx="93">
                  <c:v>214.54</c:v>
                </c:pt>
                <c:pt idx="94">
                  <c:v>210.21</c:v>
                </c:pt>
                <c:pt idx="95">
                  <c:v>201.18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2063-4680-867D-6D5C522776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36179503388"/>
              <c:y val="0.9548910718120626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7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5688538932633421E-2"/>
          <c:y val="1.7450176550173495E-2"/>
          <c:w val="0.92191829867420416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8163535392264782E-2"/>
          <c:y val="0.12534194912153115"/>
          <c:w val="0.8535328271597834"/>
          <c:h val="0.80566724007086565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(BUY)'!$B$25:$CW$25</c:f>
              <c:numCache>
                <c:formatCode>General</c:formatCode>
                <c:ptCount val="96"/>
                <c:pt idx="0">
                  <c:v>115</c:v>
                </c:pt>
                <c:pt idx="1">
                  <c:v>114</c:v>
                </c:pt>
                <c:pt idx="2">
                  <c:v>112</c:v>
                </c:pt>
                <c:pt idx="3">
                  <c:v>112</c:v>
                </c:pt>
                <c:pt idx="4">
                  <c:v>111</c:v>
                </c:pt>
                <c:pt idx="5">
                  <c:v>110</c:v>
                </c:pt>
                <c:pt idx="6">
                  <c:v>110</c:v>
                </c:pt>
                <c:pt idx="7">
                  <c:v>109</c:v>
                </c:pt>
                <c:pt idx="8">
                  <c:v>108</c:v>
                </c:pt>
                <c:pt idx="9">
                  <c:v>108</c:v>
                </c:pt>
                <c:pt idx="10">
                  <c:v>107</c:v>
                </c:pt>
                <c:pt idx="11">
                  <c:v>107</c:v>
                </c:pt>
                <c:pt idx="12">
                  <c:v>107</c:v>
                </c:pt>
                <c:pt idx="13">
                  <c:v>107</c:v>
                </c:pt>
                <c:pt idx="14">
                  <c:v>107</c:v>
                </c:pt>
                <c:pt idx="15">
                  <c:v>107</c:v>
                </c:pt>
                <c:pt idx="16">
                  <c:v>107</c:v>
                </c:pt>
                <c:pt idx="17">
                  <c:v>108</c:v>
                </c:pt>
                <c:pt idx="18">
                  <c:v>109</c:v>
                </c:pt>
                <c:pt idx="19">
                  <c:v>110</c:v>
                </c:pt>
                <c:pt idx="20">
                  <c:v>112</c:v>
                </c:pt>
                <c:pt idx="21">
                  <c:v>113</c:v>
                </c:pt>
                <c:pt idx="22">
                  <c:v>116</c:v>
                </c:pt>
                <c:pt idx="23">
                  <c:v>118</c:v>
                </c:pt>
                <c:pt idx="24">
                  <c:v>121</c:v>
                </c:pt>
                <c:pt idx="25">
                  <c:v>123</c:v>
                </c:pt>
                <c:pt idx="26">
                  <c:v>125</c:v>
                </c:pt>
                <c:pt idx="27">
                  <c:v>126</c:v>
                </c:pt>
                <c:pt idx="28">
                  <c:v>127</c:v>
                </c:pt>
                <c:pt idx="29">
                  <c:v>127</c:v>
                </c:pt>
                <c:pt idx="30">
                  <c:v>127</c:v>
                </c:pt>
                <c:pt idx="31">
                  <c:v>127</c:v>
                </c:pt>
                <c:pt idx="32">
                  <c:v>126</c:v>
                </c:pt>
                <c:pt idx="33">
                  <c:v>125</c:v>
                </c:pt>
                <c:pt idx="34">
                  <c:v>123</c:v>
                </c:pt>
                <c:pt idx="35">
                  <c:v>120</c:v>
                </c:pt>
                <c:pt idx="36">
                  <c:v>116</c:v>
                </c:pt>
                <c:pt idx="37">
                  <c:v>113</c:v>
                </c:pt>
                <c:pt idx="38">
                  <c:v>110</c:v>
                </c:pt>
                <c:pt idx="39">
                  <c:v>107</c:v>
                </c:pt>
                <c:pt idx="40">
                  <c:v>104</c:v>
                </c:pt>
                <c:pt idx="41">
                  <c:v>101</c:v>
                </c:pt>
                <c:pt idx="42">
                  <c:v>99</c:v>
                </c:pt>
                <c:pt idx="43">
                  <c:v>96</c:v>
                </c:pt>
                <c:pt idx="44">
                  <c:v>94</c:v>
                </c:pt>
                <c:pt idx="45">
                  <c:v>92</c:v>
                </c:pt>
                <c:pt idx="46">
                  <c:v>91</c:v>
                </c:pt>
                <c:pt idx="47">
                  <c:v>90</c:v>
                </c:pt>
                <c:pt idx="48">
                  <c:v>89</c:v>
                </c:pt>
                <c:pt idx="49">
                  <c:v>88</c:v>
                </c:pt>
                <c:pt idx="50">
                  <c:v>87</c:v>
                </c:pt>
                <c:pt idx="51">
                  <c:v>86</c:v>
                </c:pt>
                <c:pt idx="52">
                  <c:v>85</c:v>
                </c:pt>
                <c:pt idx="53">
                  <c:v>84</c:v>
                </c:pt>
                <c:pt idx="54">
                  <c:v>83</c:v>
                </c:pt>
                <c:pt idx="55">
                  <c:v>82</c:v>
                </c:pt>
                <c:pt idx="56">
                  <c:v>82</c:v>
                </c:pt>
                <c:pt idx="57">
                  <c:v>83</c:v>
                </c:pt>
                <c:pt idx="58">
                  <c:v>83</c:v>
                </c:pt>
                <c:pt idx="59">
                  <c:v>85</c:v>
                </c:pt>
                <c:pt idx="60">
                  <c:v>86</c:v>
                </c:pt>
                <c:pt idx="61">
                  <c:v>89</c:v>
                </c:pt>
                <c:pt idx="62">
                  <c:v>92</c:v>
                </c:pt>
                <c:pt idx="63">
                  <c:v>96</c:v>
                </c:pt>
                <c:pt idx="64">
                  <c:v>101</c:v>
                </c:pt>
                <c:pt idx="65">
                  <c:v>106</c:v>
                </c:pt>
                <c:pt idx="66">
                  <c:v>112</c:v>
                </c:pt>
                <c:pt idx="67">
                  <c:v>118</c:v>
                </c:pt>
                <c:pt idx="68">
                  <c:v>125</c:v>
                </c:pt>
                <c:pt idx="69">
                  <c:v>131</c:v>
                </c:pt>
                <c:pt idx="70">
                  <c:v>136</c:v>
                </c:pt>
                <c:pt idx="71">
                  <c:v>142</c:v>
                </c:pt>
                <c:pt idx="72">
                  <c:v>146</c:v>
                </c:pt>
                <c:pt idx="73">
                  <c:v>150</c:v>
                </c:pt>
                <c:pt idx="74">
                  <c:v>153</c:v>
                </c:pt>
                <c:pt idx="75">
                  <c:v>156</c:v>
                </c:pt>
                <c:pt idx="76">
                  <c:v>158</c:v>
                </c:pt>
                <c:pt idx="77">
                  <c:v>158</c:v>
                </c:pt>
                <c:pt idx="78">
                  <c:v>157</c:v>
                </c:pt>
                <c:pt idx="79">
                  <c:v>155</c:v>
                </c:pt>
                <c:pt idx="80">
                  <c:v>151</c:v>
                </c:pt>
                <c:pt idx="81">
                  <c:v>147</c:v>
                </c:pt>
                <c:pt idx="82">
                  <c:v>144</c:v>
                </c:pt>
                <c:pt idx="83">
                  <c:v>140</c:v>
                </c:pt>
                <c:pt idx="84">
                  <c:v>137</c:v>
                </c:pt>
                <c:pt idx="85">
                  <c:v>133</c:v>
                </c:pt>
                <c:pt idx="86">
                  <c:v>131</c:v>
                </c:pt>
                <c:pt idx="87">
                  <c:v>128</c:v>
                </c:pt>
                <c:pt idx="88">
                  <c:v>126</c:v>
                </c:pt>
                <c:pt idx="89">
                  <c:v>124</c:v>
                </c:pt>
                <c:pt idx="90">
                  <c:v>122</c:v>
                </c:pt>
                <c:pt idx="91">
                  <c:v>120</c:v>
                </c:pt>
                <c:pt idx="92">
                  <c:v>118</c:v>
                </c:pt>
                <c:pt idx="93">
                  <c:v>115</c:v>
                </c:pt>
                <c:pt idx="94">
                  <c:v>113</c:v>
                </c:pt>
                <c:pt idx="95">
                  <c:v>111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F5B-4A66-915C-BB538E195113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(BUY)'!$B$21:$CW$21</c:f>
              <c:numCache>
                <c:formatCode>General</c:formatCode>
                <c:ptCount val="96"/>
                <c:pt idx="0">
                  <c:v>767.39800000000002</c:v>
                </c:pt>
                <c:pt idx="1">
                  <c:v>767.39599999999996</c:v>
                </c:pt>
                <c:pt idx="2">
                  <c:v>767.13400000000001</c:v>
                </c:pt>
                <c:pt idx="3">
                  <c:v>766.93299999999999</c:v>
                </c:pt>
                <c:pt idx="4">
                  <c:v>825.45600000000002</c:v>
                </c:pt>
                <c:pt idx="5">
                  <c:v>824.976</c:v>
                </c:pt>
                <c:pt idx="6">
                  <c:v>825.428</c:v>
                </c:pt>
                <c:pt idx="7">
                  <c:v>825.529</c:v>
                </c:pt>
                <c:pt idx="8">
                  <c:v>839.452</c:v>
                </c:pt>
                <c:pt idx="9">
                  <c:v>838.798</c:v>
                </c:pt>
                <c:pt idx="10">
                  <c:v>838.78200000000004</c:v>
                </c:pt>
                <c:pt idx="11">
                  <c:v>838.55700000000002</c:v>
                </c:pt>
                <c:pt idx="12">
                  <c:v>839.52</c:v>
                </c:pt>
                <c:pt idx="13">
                  <c:v>839.51</c:v>
                </c:pt>
                <c:pt idx="14">
                  <c:v>839.74199999999996</c:v>
                </c:pt>
                <c:pt idx="15">
                  <c:v>839.43700000000001</c:v>
                </c:pt>
                <c:pt idx="16">
                  <c:v>840.73900000000003</c:v>
                </c:pt>
                <c:pt idx="17">
                  <c:v>840.40300000000002</c:v>
                </c:pt>
                <c:pt idx="18">
                  <c:v>840.005</c:v>
                </c:pt>
                <c:pt idx="19">
                  <c:v>839.26400000000001</c:v>
                </c:pt>
                <c:pt idx="20">
                  <c:v>806.28099999999995</c:v>
                </c:pt>
                <c:pt idx="21">
                  <c:v>805.79300000000001</c:v>
                </c:pt>
                <c:pt idx="22">
                  <c:v>805.82299999999998</c:v>
                </c:pt>
                <c:pt idx="23">
                  <c:v>805.66600000000005</c:v>
                </c:pt>
                <c:pt idx="24">
                  <c:v>800.97799999999995</c:v>
                </c:pt>
                <c:pt idx="25">
                  <c:v>801.06500000000005</c:v>
                </c:pt>
                <c:pt idx="26">
                  <c:v>800.97500000000002</c:v>
                </c:pt>
                <c:pt idx="27">
                  <c:v>801.43399999999997</c:v>
                </c:pt>
                <c:pt idx="28">
                  <c:v>797.2</c:v>
                </c:pt>
                <c:pt idx="29">
                  <c:v>796.89499999999998</c:v>
                </c:pt>
                <c:pt idx="30">
                  <c:v>795.72400000000005</c:v>
                </c:pt>
                <c:pt idx="31">
                  <c:v>795.00599999999997</c:v>
                </c:pt>
                <c:pt idx="32">
                  <c:v>791.16600000000005</c:v>
                </c:pt>
                <c:pt idx="33">
                  <c:v>790.44600000000003</c:v>
                </c:pt>
                <c:pt idx="34">
                  <c:v>789.678</c:v>
                </c:pt>
                <c:pt idx="35">
                  <c:v>789.31399999999996</c:v>
                </c:pt>
                <c:pt idx="36">
                  <c:v>811.58</c:v>
                </c:pt>
                <c:pt idx="37">
                  <c:v>811.72</c:v>
                </c:pt>
                <c:pt idx="38">
                  <c:v>810.97400000000005</c:v>
                </c:pt>
                <c:pt idx="39">
                  <c:v>810.85699999999997</c:v>
                </c:pt>
                <c:pt idx="40">
                  <c:v>790.02599999999995</c:v>
                </c:pt>
                <c:pt idx="41">
                  <c:v>789.86099999999999</c:v>
                </c:pt>
                <c:pt idx="42">
                  <c:v>788.995</c:v>
                </c:pt>
                <c:pt idx="43">
                  <c:v>788.86800000000005</c:v>
                </c:pt>
                <c:pt idx="44">
                  <c:v>804.45299999999997</c:v>
                </c:pt>
                <c:pt idx="45">
                  <c:v>804.79100000000005</c:v>
                </c:pt>
                <c:pt idx="46">
                  <c:v>804.08699999999999</c:v>
                </c:pt>
                <c:pt idx="47">
                  <c:v>804.90599999999995</c:v>
                </c:pt>
                <c:pt idx="48">
                  <c:v>808.85400000000004</c:v>
                </c:pt>
                <c:pt idx="49">
                  <c:v>808.702</c:v>
                </c:pt>
                <c:pt idx="50">
                  <c:v>808.24099999999999</c:v>
                </c:pt>
                <c:pt idx="51">
                  <c:v>808.01499999999999</c:v>
                </c:pt>
                <c:pt idx="52">
                  <c:v>832.13</c:v>
                </c:pt>
                <c:pt idx="53">
                  <c:v>832.15300000000002</c:v>
                </c:pt>
                <c:pt idx="54">
                  <c:v>832.11699999999996</c:v>
                </c:pt>
                <c:pt idx="55">
                  <c:v>832.26300000000003</c:v>
                </c:pt>
                <c:pt idx="56">
                  <c:v>831.32299999999998</c:v>
                </c:pt>
                <c:pt idx="57">
                  <c:v>831.22</c:v>
                </c:pt>
                <c:pt idx="58">
                  <c:v>832.18700000000001</c:v>
                </c:pt>
                <c:pt idx="59">
                  <c:v>832.47400000000005</c:v>
                </c:pt>
                <c:pt idx="60">
                  <c:v>839.37699999999995</c:v>
                </c:pt>
                <c:pt idx="61">
                  <c:v>839.68899999999996</c:v>
                </c:pt>
                <c:pt idx="62">
                  <c:v>841.01099999999997</c:v>
                </c:pt>
                <c:pt idx="63">
                  <c:v>841.95</c:v>
                </c:pt>
                <c:pt idx="64">
                  <c:v>772.73900000000003</c:v>
                </c:pt>
                <c:pt idx="65">
                  <c:v>773.47500000000002</c:v>
                </c:pt>
                <c:pt idx="66">
                  <c:v>774.70799999999997</c:v>
                </c:pt>
                <c:pt idx="67">
                  <c:v>775.09799999999996</c:v>
                </c:pt>
                <c:pt idx="68">
                  <c:v>764.14099999999996</c:v>
                </c:pt>
                <c:pt idx="69">
                  <c:v>764.70100000000002</c:v>
                </c:pt>
                <c:pt idx="70">
                  <c:v>765.76</c:v>
                </c:pt>
                <c:pt idx="71">
                  <c:v>766.17700000000002</c:v>
                </c:pt>
                <c:pt idx="72">
                  <c:v>726.58799999999997</c:v>
                </c:pt>
                <c:pt idx="73">
                  <c:v>727.40700000000004</c:v>
                </c:pt>
                <c:pt idx="74">
                  <c:v>715.80399999999997</c:v>
                </c:pt>
                <c:pt idx="75">
                  <c:v>716.43299999999999</c:v>
                </c:pt>
                <c:pt idx="76">
                  <c:v>704.39300000000003</c:v>
                </c:pt>
                <c:pt idx="77">
                  <c:v>704.69299999999998</c:v>
                </c:pt>
                <c:pt idx="78">
                  <c:v>705.375</c:v>
                </c:pt>
                <c:pt idx="79">
                  <c:v>705.66</c:v>
                </c:pt>
                <c:pt idx="80">
                  <c:v>706.43799999999999</c:v>
                </c:pt>
                <c:pt idx="81">
                  <c:v>706.34400000000005</c:v>
                </c:pt>
                <c:pt idx="82">
                  <c:v>706.59299999999996</c:v>
                </c:pt>
                <c:pt idx="83">
                  <c:v>706.79300000000001</c:v>
                </c:pt>
                <c:pt idx="84">
                  <c:v>705.37800000000004</c:v>
                </c:pt>
                <c:pt idx="85">
                  <c:v>704.88300000000004</c:v>
                </c:pt>
                <c:pt idx="86">
                  <c:v>704.36699999999996</c:v>
                </c:pt>
                <c:pt idx="87">
                  <c:v>703.14599999999996</c:v>
                </c:pt>
                <c:pt idx="88">
                  <c:v>719.80200000000002</c:v>
                </c:pt>
                <c:pt idx="89">
                  <c:v>719.31500000000005</c:v>
                </c:pt>
                <c:pt idx="90">
                  <c:v>718.66399999999999</c:v>
                </c:pt>
                <c:pt idx="91">
                  <c:v>718.41399999999999</c:v>
                </c:pt>
                <c:pt idx="92">
                  <c:v>716.78</c:v>
                </c:pt>
                <c:pt idx="93">
                  <c:v>717.24400000000003</c:v>
                </c:pt>
                <c:pt idx="94">
                  <c:v>717.46299999999997</c:v>
                </c:pt>
                <c:pt idx="95">
                  <c:v>717.67600000000004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F5B-4A66-915C-BB538E195113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(BUY)'!$B$22:$CW$22</c:f>
              <c:numCache>
                <c:formatCode>General</c:formatCode>
                <c:ptCount val="96"/>
                <c:pt idx="0">
                  <c:v>1197.671</c:v>
                </c:pt>
                <c:pt idx="1">
                  <c:v>1202.5419999999999</c:v>
                </c:pt>
                <c:pt idx="2">
                  <c:v>1203.098</c:v>
                </c:pt>
                <c:pt idx="3">
                  <c:v>1202.9680000000001</c:v>
                </c:pt>
                <c:pt idx="4">
                  <c:v>1176.846</c:v>
                </c:pt>
                <c:pt idx="5">
                  <c:v>1172.5909999999999</c:v>
                </c:pt>
                <c:pt idx="6">
                  <c:v>1173.4949999999999</c:v>
                </c:pt>
                <c:pt idx="7">
                  <c:v>1177.086</c:v>
                </c:pt>
                <c:pt idx="8">
                  <c:v>1150.0830000000001</c:v>
                </c:pt>
                <c:pt idx="9">
                  <c:v>1150.4549999999999</c:v>
                </c:pt>
                <c:pt idx="10">
                  <c:v>1167.617</c:v>
                </c:pt>
                <c:pt idx="11">
                  <c:v>1156.394</c:v>
                </c:pt>
                <c:pt idx="12">
                  <c:v>1151.6849999999999</c:v>
                </c:pt>
                <c:pt idx="13">
                  <c:v>1173.241</c:v>
                </c:pt>
                <c:pt idx="14">
                  <c:v>1200.9970000000001</c:v>
                </c:pt>
                <c:pt idx="15">
                  <c:v>1173.394</c:v>
                </c:pt>
                <c:pt idx="16">
                  <c:v>1215.364</c:v>
                </c:pt>
                <c:pt idx="17">
                  <c:v>1235.9870000000001</c:v>
                </c:pt>
                <c:pt idx="18">
                  <c:v>1239.4739999999999</c:v>
                </c:pt>
                <c:pt idx="19">
                  <c:v>1260.5429999999999</c:v>
                </c:pt>
                <c:pt idx="20">
                  <c:v>1322.191</c:v>
                </c:pt>
                <c:pt idx="21">
                  <c:v>1346.097</c:v>
                </c:pt>
                <c:pt idx="22">
                  <c:v>1375.4580000000001</c:v>
                </c:pt>
                <c:pt idx="23">
                  <c:v>1411.0050000000001</c:v>
                </c:pt>
                <c:pt idx="24">
                  <c:v>1505.8610000000001</c:v>
                </c:pt>
                <c:pt idx="25">
                  <c:v>1546.759</c:v>
                </c:pt>
                <c:pt idx="26">
                  <c:v>1564.8019999999999</c:v>
                </c:pt>
                <c:pt idx="27">
                  <c:v>1591.866</c:v>
                </c:pt>
                <c:pt idx="28">
                  <c:v>1681.8879999999999</c:v>
                </c:pt>
                <c:pt idx="29">
                  <c:v>1709.345</c:v>
                </c:pt>
                <c:pt idx="30">
                  <c:v>1710.011</c:v>
                </c:pt>
                <c:pt idx="31">
                  <c:v>1710.942</c:v>
                </c:pt>
                <c:pt idx="32">
                  <c:v>1758.86</c:v>
                </c:pt>
                <c:pt idx="33">
                  <c:v>1758.81</c:v>
                </c:pt>
                <c:pt idx="34">
                  <c:v>1771.213</c:v>
                </c:pt>
                <c:pt idx="35">
                  <c:v>1767.903</c:v>
                </c:pt>
                <c:pt idx="36">
                  <c:v>1776.47</c:v>
                </c:pt>
                <c:pt idx="37">
                  <c:v>1760.5039999999999</c:v>
                </c:pt>
                <c:pt idx="38">
                  <c:v>1758.5640000000001</c:v>
                </c:pt>
                <c:pt idx="39">
                  <c:v>1772.8589999999999</c:v>
                </c:pt>
                <c:pt idx="40">
                  <c:v>1771.403</c:v>
                </c:pt>
                <c:pt idx="41">
                  <c:v>1755.5450000000001</c:v>
                </c:pt>
                <c:pt idx="42">
                  <c:v>1739.402</c:v>
                </c:pt>
                <c:pt idx="43">
                  <c:v>1744.095</c:v>
                </c:pt>
                <c:pt idx="44">
                  <c:v>1749.346</c:v>
                </c:pt>
                <c:pt idx="45">
                  <c:v>1749.93</c:v>
                </c:pt>
                <c:pt idx="46">
                  <c:v>1748.338</c:v>
                </c:pt>
                <c:pt idx="47">
                  <c:v>1746.1479999999999</c:v>
                </c:pt>
                <c:pt idx="48">
                  <c:v>1743.587</c:v>
                </c:pt>
                <c:pt idx="49">
                  <c:v>1761.62</c:v>
                </c:pt>
                <c:pt idx="50">
                  <c:v>1747.7629999999999</c:v>
                </c:pt>
                <c:pt idx="51">
                  <c:v>1731.6980000000001</c:v>
                </c:pt>
                <c:pt idx="52">
                  <c:v>1737.4680000000001</c:v>
                </c:pt>
                <c:pt idx="53">
                  <c:v>1727.079</c:v>
                </c:pt>
                <c:pt idx="54">
                  <c:v>1715.309</c:v>
                </c:pt>
                <c:pt idx="55">
                  <c:v>1709.7660000000001</c:v>
                </c:pt>
                <c:pt idx="56">
                  <c:v>1681.0039999999999</c:v>
                </c:pt>
                <c:pt idx="57">
                  <c:v>1668.0440000000001</c:v>
                </c:pt>
                <c:pt idx="58">
                  <c:v>1664.9490000000001</c:v>
                </c:pt>
                <c:pt idx="59">
                  <c:v>1650.7380000000001</c:v>
                </c:pt>
                <c:pt idx="60">
                  <c:v>1626.212</c:v>
                </c:pt>
                <c:pt idx="61">
                  <c:v>1625.1669999999999</c:v>
                </c:pt>
                <c:pt idx="62">
                  <c:v>1623.4090000000001</c:v>
                </c:pt>
                <c:pt idx="63">
                  <c:v>1613.1279999999999</c:v>
                </c:pt>
                <c:pt idx="64">
                  <c:v>1573.1079999999999</c:v>
                </c:pt>
                <c:pt idx="65">
                  <c:v>1577.3040000000001</c:v>
                </c:pt>
                <c:pt idx="66">
                  <c:v>1574.0029999999999</c:v>
                </c:pt>
                <c:pt idx="67">
                  <c:v>1552.0050000000001</c:v>
                </c:pt>
                <c:pt idx="68">
                  <c:v>1526.8150000000001</c:v>
                </c:pt>
                <c:pt idx="69">
                  <c:v>1521.1489999999999</c:v>
                </c:pt>
                <c:pt idx="70">
                  <c:v>1518.306</c:v>
                </c:pt>
                <c:pt idx="71">
                  <c:v>1510.8209999999999</c:v>
                </c:pt>
                <c:pt idx="72">
                  <c:v>1510.876</c:v>
                </c:pt>
                <c:pt idx="73">
                  <c:v>1503.038</c:v>
                </c:pt>
                <c:pt idx="74">
                  <c:v>1497.057</c:v>
                </c:pt>
                <c:pt idx="75">
                  <c:v>1495.787</c:v>
                </c:pt>
                <c:pt idx="76">
                  <c:v>1479.559</c:v>
                </c:pt>
                <c:pt idx="77">
                  <c:v>1465.6110000000001</c:v>
                </c:pt>
                <c:pt idx="78">
                  <c:v>1459.325</c:v>
                </c:pt>
                <c:pt idx="79">
                  <c:v>1457.7929999999999</c:v>
                </c:pt>
                <c:pt idx="80">
                  <c:v>1401.1120000000001</c:v>
                </c:pt>
                <c:pt idx="81">
                  <c:v>1390.049</c:v>
                </c:pt>
                <c:pt idx="82">
                  <c:v>1338.213</c:v>
                </c:pt>
                <c:pt idx="83">
                  <c:v>1307.491</c:v>
                </c:pt>
                <c:pt idx="84">
                  <c:v>1272.5070000000001</c:v>
                </c:pt>
                <c:pt idx="85">
                  <c:v>1251.5609999999999</c:v>
                </c:pt>
                <c:pt idx="86">
                  <c:v>1242.078</c:v>
                </c:pt>
                <c:pt idx="87">
                  <c:v>1244.3520000000001</c:v>
                </c:pt>
                <c:pt idx="88">
                  <c:v>1217.5219999999999</c:v>
                </c:pt>
                <c:pt idx="89">
                  <c:v>1209.962</c:v>
                </c:pt>
                <c:pt idx="90">
                  <c:v>1202.779</c:v>
                </c:pt>
                <c:pt idx="91">
                  <c:v>1198.2270000000001</c:v>
                </c:pt>
                <c:pt idx="92">
                  <c:v>1228.001</c:v>
                </c:pt>
                <c:pt idx="93">
                  <c:v>1235.886</c:v>
                </c:pt>
                <c:pt idx="94">
                  <c:v>1222.816</c:v>
                </c:pt>
                <c:pt idx="95">
                  <c:v>1214.6780000000001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F5B-4A66-915C-BB538E195113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(BUY)'!$B$23:$CW$23</c:f>
              <c:numCache>
                <c:formatCode>General</c:formatCode>
                <c:ptCount val="96"/>
                <c:pt idx="0">
                  <c:v>2651.5160000000001</c:v>
                </c:pt>
                <c:pt idx="1">
                  <c:v>2617.6</c:v>
                </c:pt>
                <c:pt idx="2">
                  <c:v>2583.4349999999999</c:v>
                </c:pt>
                <c:pt idx="3">
                  <c:v>2537.1889999999999</c:v>
                </c:pt>
                <c:pt idx="4">
                  <c:v>2492.37</c:v>
                </c:pt>
                <c:pt idx="5">
                  <c:v>2464.7449999999999</c:v>
                </c:pt>
                <c:pt idx="6">
                  <c:v>2385.38</c:v>
                </c:pt>
                <c:pt idx="7">
                  <c:v>2345.3429999999998</c:v>
                </c:pt>
                <c:pt idx="8">
                  <c:v>2333.3339999999998</c:v>
                </c:pt>
                <c:pt idx="9">
                  <c:v>2316.0709999999999</c:v>
                </c:pt>
                <c:pt idx="10">
                  <c:v>2304.9569999999999</c:v>
                </c:pt>
                <c:pt idx="11">
                  <c:v>2293.134</c:v>
                </c:pt>
                <c:pt idx="12">
                  <c:v>2279.518</c:v>
                </c:pt>
                <c:pt idx="13">
                  <c:v>2277.2510000000002</c:v>
                </c:pt>
                <c:pt idx="14">
                  <c:v>2319.2460000000001</c:v>
                </c:pt>
                <c:pt idx="15">
                  <c:v>2329.0909999999999</c:v>
                </c:pt>
                <c:pt idx="16">
                  <c:v>2321.0859999999998</c:v>
                </c:pt>
                <c:pt idx="17">
                  <c:v>2336.259</c:v>
                </c:pt>
                <c:pt idx="18">
                  <c:v>2365.4780000000001</c:v>
                </c:pt>
                <c:pt idx="19">
                  <c:v>2400.232</c:v>
                </c:pt>
                <c:pt idx="20">
                  <c:v>2425.172</c:v>
                </c:pt>
                <c:pt idx="21">
                  <c:v>2470.4140000000002</c:v>
                </c:pt>
                <c:pt idx="22">
                  <c:v>2485.2600000000002</c:v>
                </c:pt>
                <c:pt idx="23">
                  <c:v>2548.3389999999999</c:v>
                </c:pt>
                <c:pt idx="24">
                  <c:v>2617</c:v>
                </c:pt>
                <c:pt idx="25">
                  <c:v>2691.1550000000002</c:v>
                </c:pt>
                <c:pt idx="26">
                  <c:v>2769.433</c:v>
                </c:pt>
                <c:pt idx="27">
                  <c:v>2868.1709999999998</c:v>
                </c:pt>
                <c:pt idx="28">
                  <c:v>2924.752</c:v>
                </c:pt>
                <c:pt idx="29">
                  <c:v>3029.9569999999999</c:v>
                </c:pt>
                <c:pt idx="30">
                  <c:v>3115.355</c:v>
                </c:pt>
                <c:pt idx="31">
                  <c:v>3222.1610000000001</c:v>
                </c:pt>
                <c:pt idx="32">
                  <c:v>3246.9479999999999</c:v>
                </c:pt>
                <c:pt idx="33">
                  <c:v>3340.2530000000002</c:v>
                </c:pt>
                <c:pt idx="34">
                  <c:v>3466.069</c:v>
                </c:pt>
                <c:pt idx="35">
                  <c:v>3519.319</c:v>
                </c:pt>
                <c:pt idx="36">
                  <c:v>3531.567</c:v>
                </c:pt>
                <c:pt idx="37">
                  <c:v>3584.45</c:v>
                </c:pt>
                <c:pt idx="38">
                  <c:v>3626.7</c:v>
                </c:pt>
                <c:pt idx="39">
                  <c:v>3666.8620000000001</c:v>
                </c:pt>
                <c:pt idx="40">
                  <c:v>3719.58</c:v>
                </c:pt>
                <c:pt idx="41">
                  <c:v>3724.2289999999998</c:v>
                </c:pt>
                <c:pt idx="42">
                  <c:v>3723.105</c:v>
                </c:pt>
                <c:pt idx="43">
                  <c:v>3715.6819999999998</c:v>
                </c:pt>
                <c:pt idx="44">
                  <c:v>3721.0940000000001</c:v>
                </c:pt>
                <c:pt idx="45">
                  <c:v>3746.395</c:v>
                </c:pt>
                <c:pt idx="46">
                  <c:v>3755.7689999999998</c:v>
                </c:pt>
                <c:pt idx="47">
                  <c:v>3773.4340000000002</c:v>
                </c:pt>
                <c:pt idx="48">
                  <c:v>3783.33</c:v>
                </c:pt>
                <c:pt idx="49">
                  <c:v>3743.2930000000001</c:v>
                </c:pt>
                <c:pt idx="50">
                  <c:v>3746.866</c:v>
                </c:pt>
                <c:pt idx="51">
                  <c:v>3725.9650000000001</c:v>
                </c:pt>
                <c:pt idx="52">
                  <c:v>3713.5590000000002</c:v>
                </c:pt>
                <c:pt idx="53">
                  <c:v>3655.4369999999999</c:v>
                </c:pt>
                <c:pt idx="54">
                  <c:v>3622.165</c:v>
                </c:pt>
                <c:pt idx="55">
                  <c:v>3599.9830000000002</c:v>
                </c:pt>
                <c:pt idx="56">
                  <c:v>3554.3919999999998</c:v>
                </c:pt>
                <c:pt idx="57">
                  <c:v>3479.011</c:v>
                </c:pt>
                <c:pt idx="58">
                  <c:v>3452.136</c:v>
                </c:pt>
                <c:pt idx="59">
                  <c:v>3458.431</c:v>
                </c:pt>
                <c:pt idx="60">
                  <c:v>3435.8040000000001</c:v>
                </c:pt>
                <c:pt idx="61">
                  <c:v>3424.4650000000001</c:v>
                </c:pt>
                <c:pt idx="62">
                  <c:v>3441.518</c:v>
                </c:pt>
                <c:pt idx="63">
                  <c:v>3446.1950000000002</c:v>
                </c:pt>
                <c:pt idx="64">
                  <c:v>3432.4690000000001</c:v>
                </c:pt>
                <c:pt idx="65">
                  <c:v>3448.1390000000001</c:v>
                </c:pt>
                <c:pt idx="66">
                  <c:v>3460.3679999999999</c:v>
                </c:pt>
                <c:pt idx="67">
                  <c:v>3469.1729999999998</c:v>
                </c:pt>
                <c:pt idx="68">
                  <c:v>3506.8760000000002</c:v>
                </c:pt>
                <c:pt idx="69">
                  <c:v>3471.5520000000001</c:v>
                </c:pt>
                <c:pt idx="70">
                  <c:v>3494.451</c:v>
                </c:pt>
                <c:pt idx="71">
                  <c:v>3535.114</c:v>
                </c:pt>
                <c:pt idx="72">
                  <c:v>3697.04</c:v>
                </c:pt>
                <c:pt idx="73">
                  <c:v>3742.1030000000001</c:v>
                </c:pt>
                <c:pt idx="74">
                  <c:v>3795.2020000000002</c:v>
                </c:pt>
                <c:pt idx="75">
                  <c:v>3866.7280000000001</c:v>
                </c:pt>
                <c:pt idx="76">
                  <c:v>3953.3440000000001</c:v>
                </c:pt>
                <c:pt idx="77">
                  <c:v>3980.5650000000001</c:v>
                </c:pt>
                <c:pt idx="78">
                  <c:v>3966.9050000000002</c:v>
                </c:pt>
                <c:pt idx="79">
                  <c:v>3907.8719999999998</c:v>
                </c:pt>
                <c:pt idx="80">
                  <c:v>3851.3420000000001</c:v>
                </c:pt>
                <c:pt idx="81">
                  <c:v>3779.0970000000002</c:v>
                </c:pt>
                <c:pt idx="82">
                  <c:v>3650.9589999999998</c:v>
                </c:pt>
                <c:pt idx="83">
                  <c:v>3535.4749999999999</c:v>
                </c:pt>
                <c:pt idx="84">
                  <c:v>3464.9769999999999</c:v>
                </c:pt>
                <c:pt idx="85">
                  <c:v>3361.306</c:v>
                </c:pt>
                <c:pt idx="86">
                  <c:v>3280.41</c:v>
                </c:pt>
                <c:pt idx="87">
                  <c:v>3190.096</c:v>
                </c:pt>
                <c:pt idx="88">
                  <c:v>3103.5549999999998</c:v>
                </c:pt>
                <c:pt idx="89">
                  <c:v>3005.7159999999999</c:v>
                </c:pt>
                <c:pt idx="90">
                  <c:v>2929.248</c:v>
                </c:pt>
                <c:pt idx="91">
                  <c:v>2840.078</c:v>
                </c:pt>
                <c:pt idx="92">
                  <c:v>2798.683</c:v>
                </c:pt>
                <c:pt idx="93">
                  <c:v>2711.462</c:v>
                </c:pt>
                <c:pt idx="94">
                  <c:v>2643.1790000000001</c:v>
                </c:pt>
                <c:pt idx="95">
                  <c:v>2582.48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F5B-4A66-915C-BB538E195113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(BUY)'!$B$26:$CW$26</c:f>
              <c:numCache>
                <c:formatCode>General</c:formatCode>
                <c:ptCount val="96"/>
                <c:pt idx="0">
                  <c:v>307</c:v>
                </c:pt>
                <c:pt idx="1">
                  <c:v>307</c:v>
                </c:pt>
                <c:pt idx="2">
                  <c:v>307</c:v>
                </c:pt>
                <c:pt idx="3">
                  <c:v>307</c:v>
                </c:pt>
                <c:pt idx="4">
                  <c:v>294</c:v>
                </c:pt>
                <c:pt idx="5">
                  <c:v>294</c:v>
                </c:pt>
                <c:pt idx="6">
                  <c:v>294</c:v>
                </c:pt>
                <c:pt idx="7">
                  <c:v>294</c:v>
                </c:pt>
                <c:pt idx="8">
                  <c:v>288</c:v>
                </c:pt>
                <c:pt idx="9">
                  <c:v>288</c:v>
                </c:pt>
                <c:pt idx="10">
                  <c:v>288</c:v>
                </c:pt>
                <c:pt idx="11">
                  <c:v>288</c:v>
                </c:pt>
                <c:pt idx="12">
                  <c:v>286</c:v>
                </c:pt>
                <c:pt idx="13">
                  <c:v>286</c:v>
                </c:pt>
                <c:pt idx="14">
                  <c:v>286</c:v>
                </c:pt>
                <c:pt idx="15">
                  <c:v>286</c:v>
                </c:pt>
                <c:pt idx="16">
                  <c:v>296</c:v>
                </c:pt>
                <c:pt idx="17">
                  <c:v>296</c:v>
                </c:pt>
                <c:pt idx="18">
                  <c:v>296</c:v>
                </c:pt>
                <c:pt idx="19">
                  <c:v>296</c:v>
                </c:pt>
                <c:pt idx="20">
                  <c:v>330</c:v>
                </c:pt>
                <c:pt idx="21">
                  <c:v>330</c:v>
                </c:pt>
                <c:pt idx="22">
                  <c:v>330</c:v>
                </c:pt>
                <c:pt idx="23">
                  <c:v>330</c:v>
                </c:pt>
                <c:pt idx="24">
                  <c:v>384</c:v>
                </c:pt>
                <c:pt idx="25">
                  <c:v>384</c:v>
                </c:pt>
                <c:pt idx="26">
                  <c:v>384</c:v>
                </c:pt>
                <c:pt idx="27">
                  <c:v>384</c:v>
                </c:pt>
                <c:pt idx="28">
                  <c:v>416</c:v>
                </c:pt>
                <c:pt idx="29">
                  <c:v>416</c:v>
                </c:pt>
                <c:pt idx="30">
                  <c:v>416</c:v>
                </c:pt>
                <c:pt idx="31">
                  <c:v>416</c:v>
                </c:pt>
                <c:pt idx="32">
                  <c:v>428</c:v>
                </c:pt>
                <c:pt idx="33">
                  <c:v>428</c:v>
                </c:pt>
                <c:pt idx="34">
                  <c:v>428</c:v>
                </c:pt>
                <c:pt idx="35">
                  <c:v>428</c:v>
                </c:pt>
                <c:pt idx="36">
                  <c:v>424</c:v>
                </c:pt>
                <c:pt idx="37">
                  <c:v>424</c:v>
                </c:pt>
                <c:pt idx="38">
                  <c:v>424</c:v>
                </c:pt>
                <c:pt idx="39">
                  <c:v>424</c:v>
                </c:pt>
                <c:pt idx="40">
                  <c:v>423</c:v>
                </c:pt>
                <c:pt idx="41">
                  <c:v>423</c:v>
                </c:pt>
                <c:pt idx="42">
                  <c:v>423</c:v>
                </c:pt>
                <c:pt idx="43">
                  <c:v>423</c:v>
                </c:pt>
                <c:pt idx="44">
                  <c:v>421</c:v>
                </c:pt>
                <c:pt idx="45">
                  <c:v>421</c:v>
                </c:pt>
                <c:pt idx="46">
                  <c:v>421</c:v>
                </c:pt>
                <c:pt idx="47">
                  <c:v>421</c:v>
                </c:pt>
                <c:pt idx="48">
                  <c:v>414</c:v>
                </c:pt>
                <c:pt idx="49">
                  <c:v>414</c:v>
                </c:pt>
                <c:pt idx="50">
                  <c:v>414</c:v>
                </c:pt>
                <c:pt idx="51">
                  <c:v>414</c:v>
                </c:pt>
                <c:pt idx="52">
                  <c:v>401</c:v>
                </c:pt>
                <c:pt idx="53">
                  <c:v>401</c:v>
                </c:pt>
                <c:pt idx="54">
                  <c:v>401</c:v>
                </c:pt>
                <c:pt idx="55">
                  <c:v>401</c:v>
                </c:pt>
                <c:pt idx="56">
                  <c:v>391</c:v>
                </c:pt>
                <c:pt idx="57">
                  <c:v>391</c:v>
                </c:pt>
                <c:pt idx="58">
                  <c:v>391</c:v>
                </c:pt>
                <c:pt idx="59">
                  <c:v>391</c:v>
                </c:pt>
                <c:pt idx="60">
                  <c:v>401</c:v>
                </c:pt>
                <c:pt idx="61">
                  <c:v>401</c:v>
                </c:pt>
                <c:pt idx="62">
                  <c:v>401</c:v>
                </c:pt>
                <c:pt idx="63">
                  <c:v>401</c:v>
                </c:pt>
                <c:pt idx="64">
                  <c:v>432</c:v>
                </c:pt>
                <c:pt idx="65">
                  <c:v>432</c:v>
                </c:pt>
                <c:pt idx="66">
                  <c:v>432</c:v>
                </c:pt>
                <c:pt idx="67">
                  <c:v>432</c:v>
                </c:pt>
                <c:pt idx="68">
                  <c:v>468</c:v>
                </c:pt>
                <c:pt idx="69">
                  <c:v>468</c:v>
                </c:pt>
                <c:pt idx="70">
                  <c:v>468</c:v>
                </c:pt>
                <c:pt idx="71">
                  <c:v>468</c:v>
                </c:pt>
                <c:pt idx="72">
                  <c:v>496</c:v>
                </c:pt>
                <c:pt idx="73">
                  <c:v>496</c:v>
                </c:pt>
                <c:pt idx="74">
                  <c:v>496</c:v>
                </c:pt>
                <c:pt idx="75">
                  <c:v>496</c:v>
                </c:pt>
                <c:pt idx="76">
                  <c:v>503</c:v>
                </c:pt>
                <c:pt idx="77">
                  <c:v>503</c:v>
                </c:pt>
                <c:pt idx="78">
                  <c:v>503</c:v>
                </c:pt>
                <c:pt idx="79">
                  <c:v>503</c:v>
                </c:pt>
                <c:pt idx="80">
                  <c:v>464</c:v>
                </c:pt>
                <c:pt idx="81">
                  <c:v>464</c:v>
                </c:pt>
                <c:pt idx="82">
                  <c:v>464</c:v>
                </c:pt>
                <c:pt idx="83">
                  <c:v>464</c:v>
                </c:pt>
                <c:pt idx="84">
                  <c:v>419</c:v>
                </c:pt>
                <c:pt idx="85">
                  <c:v>419</c:v>
                </c:pt>
                <c:pt idx="86">
                  <c:v>419</c:v>
                </c:pt>
                <c:pt idx="87">
                  <c:v>419</c:v>
                </c:pt>
                <c:pt idx="88">
                  <c:v>381</c:v>
                </c:pt>
                <c:pt idx="89">
                  <c:v>381</c:v>
                </c:pt>
                <c:pt idx="90">
                  <c:v>381</c:v>
                </c:pt>
                <c:pt idx="91">
                  <c:v>381</c:v>
                </c:pt>
                <c:pt idx="92">
                  <c:v>338</c:v>
                </c:pt>
                <c:pt idx="93">
                  <c:v>338</c:v>
                </c:pt>
                <c:pt idx="94">
                  <c:v>338</c:v>
                </c:pt>
                <c:pt idx="95">
                  <c:v>338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F5B-4A66-915C-BB538E195113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1F5B-4A66-915C-BB538E195113}"/>
            </c:ext>
          </c:extLst>
        </c:ser>
        <c:ser>
          <c:idx val="15"/>
          <c:order val="6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2">
                  <c:v>49</c:v>
                </c:pt>
                <c:pt idx="3">
                  <c:v>49</c:v>
                </c:pt>
                <c:pt idx="4">
                  <c:v>49</c:v>
                </c:pt>
                <c:pt idx="5">
                  <c:v>49</c:v>
                </c:pt>
                <c:pt idx="6">
                  <c:v>91.4</c:v>
                </c:pt>
                <c:pt idx="7">
                  <c:v>104</c:v>
                </c:pt>
                <c:pt idx="9">
                  <c:v>42.4</c:v>
                </c:pt>
                <c:pt idx="10">
                  <c:v>92.3</c:v>
                </c:pt>
                <c:pt idx="11">
                  <c:v>92.3</c:v>
                </c:pt>
                <c:pt idx="12">
                  <c:v>82.2</c:v>
                </c:pt>
                <c:pt idx="13">
                  <c:v>92.3</c:v>
                </c:pt>
                <c:pt idx="14">
                  <c:v>92.3</c:v>
                </c:pt>
                <c:pt idx="15">
                  <c:v>53</c:v>
                </c:pt>
                <c:pt idx="16">
                  <c:v>49.9</c:v>
                </c:pt>
                <c:pt idx="17">
                  <c:v>49.9</c:v>
                </c:pt>
                <c:pt idx="18">
                  <c:v>49.9</c:v>
                </c:pt>
                <c:pt idx="40">
                  <c:v>100</c:v>
                </c:pt>
                <c:pt idx="41">
                  <c:v>100</c:v>
                </c:pt>
                <c:pt idx="42">
                  <c:v>105</c:v>
                </c:pt>
                <c:pt idx="43">
                  <c:v>250.5</c:v>
                </c:pt>
                <c:pt idx="44">
                  <c:v>230.9</c:v>
                </c:pt>
                <c:pt idx="45">
                  <c:v>252.2</c:v>
                </c:pt>
                <c:pt idx="46">
                  <c:v>281.89999999999998</c:v>
                </c:pt>
                <c:pt idx="47">
                  <c:v>380.8</c:v>
                </c:pt>
                <c:pt idx="48">
                  <c:v>370.3</c:v>
                </c:pt>
                <c:pt idx="49">
                  <c:v>395.8</c:v>
                </c:pt>
                <c:pt idx="50">
                  <c:v>410.8</c:v>
                </c:pt>
                <c:pt idx="51">
                  <c:v>422.8</c:v>
                </c:pt>
                <c:pt idx="52">
                  <c:v>428.8</c:v>
                </c:pt>
                <c:pt idx="53">
                  <c:v>428.8</c:v>
                </c:pt>
                <c:pt idx="54">
                  <c:v>428.8</c:v>
                </c:pt>
                <c:pt idx="55">
                  <c:v>428.8</c:v>
                </c:pt>
                <c:pt idx="56">
                  <c:v>421.4</c:v>
                </c:pt>
                <c:pt idx="57">
                  <c:v>329.4</c:v>
                </c:pt>
                <c:pt idx="58">
                  <c:v>267.5</c:v>
                </c:pt>
                <c:pt idx="59">
                  <c:v>170</c:v>
                </c:pt>
                <c:pt idx="60">
                  <c:v>161</c:v>
                </c:pt>
                <c:pt idx="61">
                  <c:v>100</c:v>
                </c:pt>
                <c:pt idx="62">
                  <c:v>100</c:v>
                </c:pt>
                <c:pt idx="63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F5B-4A66-915C-BB538E195113}"/>
            </c:ext>
          </c:extLst>
        </c:ser>
        <c:ser>
          <c:idx val="11"/>
          <c:order val="7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7-1F5B-4A66-915C-BB538E195113}"/>
            </c:ext>
          </c:extLst>
        </c:ser>
        <c:ser>
          <c:idx val="0"/>
          <c:order val="8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1F5B-4A66-915C-BB538E195113}"/>
            </c:ext>
          </c:extLst>
        </c:ser>
        <c:ser>
          <c:idx val="8"/>
          <c:order val="9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9-1F5B-4A66-915C-BB538E195113}"/>
            </c:ext>
          </c:extLst>
        </c:ser>
        <c:ser>
          <c:idx val="1"/>
          <c:order val="10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(BUY)'!$B$13:$CW$13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A-1F5B-4A66-915C-BB538E195113}"/>
            </c:ext>
          </c:extLst>
        </c:ser>
        <c:ser>
          <c:idx val="4"/>
          <c:order val="11"/>
          <c:tx>
            <c:v>Exports</c:v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(BUY)'!$B$42:$CW$42</c:f>
              <c:numCache>
                <c:formatCode>0.000</c:formatCode>
                <c:ptCount val="96"/>
                <c:pt idx="0">
                  <c:v>331</c:v>
                </c:pt>
                <c:pt idx="1">
                  <c:v>331</c:v>
                </c:pt>
                <c:pt idx="2">
                  <c:v>331</c:v>
                </c:pt>
                <c:pt idx="3">
                  <c:v>331</c:v>
                </c:pt>
                <c:pt idx="4">
                  <c:v>335</c:v>
                </c:pt>
                <c:pt idx="5">
                  <c:v>335</c:v>
                </c:pt>
                <c:pt idx="6">
                  <c:v>335</c:v>
                </c:pt>
                <c:pt idx="7">
                  <c:v>335</c:v>
                </c:pt>
                <c:pt idx="8">
                  <c:v>311</c:v>
                </c:pt>
                <c:pt idx="9">
                  <c:v>311</c:v>
                </c:pt>
                <c:pt idx="10">
                  <c:v>450</c:v>
                </c:pt>
                <c:pt idx="11">
                  <c:v>482.3</c:v>
                </c:pt>
                <c:pt idx="12">
                  <c:v>437.2</c:v>
                </c:pt>
                <c:pt idx="13">
                  <c:v>331</c:v>
                </c:pt>
                <c:pt idx="14">
                  <c:v>331</c:v>
                </c:pt>
                <c:pt idx="15">
                  <c:v>373.2</c:v>
                </c:pt>
                <c:pt idx="16">
                  <c:v>345.6</c:v>
                </c:pt>
                <c:pt idx="17">
                  <c:v>333</c:v>
                </c:pt>
                <c:pt idx="18">
                  <c:v>333</c:v>
                </c:pt>
                <c:pt idx="19">
                  <c:v>416.9</c:v>
                </c:pt>
                <c:pt idx="20">
                  <c:v>343</c:v>
                </c:pt>
                <c:pt idx="21">
                  <c:v>416.2</c:v>
                </c:pt>
                <c:pt idx="22">
                  <c:v>425.5</c:v>
                </c:pt>
                <c:pt idx="23">
                  <c:v>343</c:v>
                </c:pt>
                <c:pt idx="24">
                  <c:v>504.6</c:v>
                </c:pt>
                <c:pt idx="25">
                  <c:v>399.9</c:v>
                </c:pt>
                <c:pt idx="26">
                  <c:v>435.9</c:v>
                </c:pt>
                <c:pt idx="27">
                  <c:v>447.9</c:v>
                </c:pt>
                <c:pt idx="28">
                  <c:v>544</c:v>
                </c:pt>
                <c:pt idx="29">
                  <c:v>544</c:v>
                </c:pt>
                <c:pt idx="30">
                  <c:v>605.4</c:v>
                </c:pt>
                <c:pt idx="31">
                  <c:v>759.3</c:v>
                </c:pt>
                <c:pt idx="32">
                  <c:v>1038</c:v>
                </c:pt>
                <c:pt idx="33">
                  <c:v>1038</c:v>
                </c:pt>
                <c:pt idx="34">
                  <c:v>1038</c:v>
                </c:pt>
                <c:pt idx="35">
                  <c:v>1038</c:v>
                </c:pt>
                <c:pt idx="36">
                  <c:v>1158.4000000000001</c:v>
                </c:pt>
                <c:pt idx="37">
                  <c:v>1110</c:v>
                </c:pt>
                <c:pt idx="38">
                  <c:v>1110</c:v>
                </c:pt>
                <c:pt idx="39">
                  <c:v>1110</c:v>
                </c:pt>
                <c:pt idx="40">
                  <c:v>1090</c:v>
                </c:pt>
                <c:pt idx="41">
                  <c:v>1090</c:v>
                </c:pt>
                <c:pt idx="42">
                  <c:v>1090</c:v>
                </c:pt>
                <c:pt idx="43">
                  <c:v>1090</c:v>
                </c:pt>
                <c:pt idx="44">
                  <c:v>1135</c:v>
                </c:pt>
                <c:pt idx="45">
                  <c:v>1135</c:v>
                </c:pt>
                <c:pt idx="46">
                  <c:v>1135</c:v>
                </c:pt>
                <c:pt idx="47">
                  <c:v>1135</c:v>
                </c:pt>
                <c:pt idx="48">
                  <c:v>1105.4000000000001</c:v>
                </c:pt>
                <c:pt idx="49">
                  <c:v>1105.4000000000001</c:v>
                </c:pt>
                <c:pt idx="50">
                  <c:v>1105.4000000000001</c:v>
                </c:pt>
                <c:pt idx="51">
                  <c:v>1105.4000000000001</c:v>
                </c:pt>
                <c:pt idx="52">
                  <c:v>1258.9000000000001</c:v>
                </c:pt>
                <c:pt idx="53">
                  <c:v>1344.8</c:v>
                </c:pt>
                <c:pt idx="54">
                  <c:v>1371.8</c:v>
                </c:pt>
                <c:pt idx="55">
                  <c:v>1348.4</c:v>
                </c:pt>
                <c:pt idx="56">
                  <c:v>1107.5</c:v>
                </c:pt>
                <c:pt idx="57">
                  <c:v>1165.8</c:v>
                </c:pt>
                <c:pt idx="58">
                  <c:v>1119.5</c:v>
                </c:pt>
                <c:pt idx="59">
                  <c:v>1031.7</c:v>
                </c:pt>
                <c:pt idx="60">
                  <c:v>1335.7</c:v>
                </c:pt>
                <c:pt idx="61">
                  <c:v>1282.5</c:v>
                </c:pt>
                <c:pt idx="62">
                  <c:v>1279.5999999999999</c:v>
                </c:pt>
                <c:pt idx="63">
                  <c:v>1264.8</c:v>
                </c:pt>
                <c:pt idx="64">
                  <c:v>1039.3</c:v>
                </c:pt>
                <c:pt idx="65">
                  <c:v>878.4</c:v>
                </c:pt>
                <c:pt idx="66">
                  <c:v>651.20000000000005</c:v>
                </c:pt>
                <c:pt idx="67">
                  <c:v>585.1</c:v>
                </c:pt>
                <c:pt idx="68">
                  <c:v>460</c:v>
                </c:pt>
                <c:pt idx="69">
                  <c:v>511.1</c:v>
                </c:pt>
                <c:pt idx="70">
                  <c:v>460</c:v>
                </c:pt>
                <c:pt idx="71">
                  <c:v>460</c:v>
                </c:pt>
                <c:pt idx="72">
                  <c:v>501</c:v>
                </c:pt>
                <c:pt idx="73">
                  <c:v>501</c:v>
                </c:pt>
                <c:pt idx="74">
                  <c:v>501</c:v>
                </c:pt>
                <c:pt idx="75">
                  <c:v>501</c:v>
                </c:pt>
                <c:pt idx="76">
                  <c:v>467</c:v>
                </c:pt>
                <c:pt idx="77">
                  <c:v>467</c:v>
                </c:pt>
                <c:pt idx="78">
                  <c:v>467</c:v>
                </c:pt>
                <c:pt idx="79">
                  <c:v>467</c:v>
                </c:pt>
                <c:pt idx="80">
                  <c:v>527</c:v>
                </c:pt>
                <c:pt idx="81">
                  <c:v>527</c:v>
                </c:pt>
                <c:pt idx="82">
                  <c:v>527</c:v>
                </c:pt>
                <c:pt idx="83">
                  <c:v>527</c:v>
                </c:pt>
                <c:pt idx="84">
                  <c:v>453</c:v>
                </c:pt>
                <c:pt idx="85">
                  <c:v>453</c:v>
                </c:pt>
                <c:pt idx="86">
                  <c:v>453</c:v>
                </c:pt>
                <c:pt idx="87">
                  <c:v>453</c:v>
                </c:pt>
                <c:pt idx="88">
                  <c:v>332</c:v>
                </c:pt>
                <c:pt idx="89">
                  <c:v>332</c:v>
                </c:pt>
                <c:pt idx="90">
                  <c:v>332</c:v>
                </c:pt>
                <c:pt idx="91">
                  <c:v>332</c:v>
                </c:pt>
                <c:pt idx="92">
                  <c:v>256</c:v>
                </c:pt>
                <c:pt idx="93">
                  <c:v>256</c:v>
                </c:pt>
                <c:pt idx="94">
                  <c:v>256</c:v>
                </c:pt>
                <c:pt idx="95">
                  <c:v>313.60000000000002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1F5B-4A66-915C-BB538E195113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(BUY)'!$B$15:$CW$15</c:f>
              <c:numCache>
                <c:formatCode>General</c:formatCode>
                <c:ptCount val="96"/>
                <c:pt idx="0">
                  <c:v>57</c:v>
                </c:pt>
                <c:pt idx="1">
                  <c:v>57</c:v>
                </c:pt>
                <c:pt idx="2">
                  <c:v>57</c:v>
                </c:pt>
                <c:pt idx="3">
                  <c:v>57</c:v>
                </c:pt>
                <c:pt idx="4">
                  <c:v>57</c:v>
                </c:pt>
                <c:pt idx="5">
                  <c:v>57</c:v>
                </c:pt>
                <c:pt idx="6">
                  <c:v>57</c:v>
                </c:pt>
                <c:pt idx="7">
                  <c:v>57</c:v>
                </c:pt>
                <c:pt idx="8">
                  <c:v>57</c:v>
                </c:pt>
                <c:pt idx="9">
                  <c:v>57</c:v>
                </c:pt>
                <c:pt idx="10">
                  <c:v>57</c:v>
                </c:pt>
                <c:pt idx="11">
                  <c:v>57</c:v>
                </c:pt>
                <c:pt idx="12">
                  <c:v>57</c:v>
                </c:pt>
                <c:pt idx="13">
                  <c:v>57</c:v>
                </c:pt>
                <c:pt idx="14">
                  <c:v>57</c:v>
                </c:pt>
                <c:pt idx="15">
                  <c:v>57</c:v>
                </c:pt>
                <c:pt idx="16">
                  <c:v>57</c:v>
                </c:pt>
                <c:pt idx="17">
                  <c:v>57</c:v>
                </c:pt>
                <c:pt idx="18">
                  <c:v>57</c:v>
                </c:pt>
                <c:pt idx="19">
                  <c:v>57</c:v>
                </c:pt>
                <c:pt idx="20">
                  <c:v>57</c:v>
                </c:pt>
                <c:pt idx="21">
                  <c:v>57</c:v>
                </c:pt>
                <c:pt idx="22">
                  <c:v>57</c:v>
                </c:pt>
                <c:pt idx="23">
                  <c:v>57</c:v>
                </c:pt>
                <c:pt idx="24">
                  <c:v>57</c:v>
                </c:pt>
                <c:pt idx="25">
                  <c:v>55.923999999999999</c:v>
                </c:pt>
                <c:pt idx="26">
                  <c:v>53.927999999999997</c:v>
                </c:pt>
                <c:pt idx="27">
                  <c:v>50.844000000000001</c:v>
                </c:pt>
                <c:pt idx="28">
                  <c:v>46.828000000000003</c:v>
                </c:pt>
                <c:pt idx="29">
                  <c:v>42.524000000000001</c:v>
                </c:pt>
                <c:pt idx="30">
                  <c:v>37.58</c:v>
                </c:pt>
                <c:pt idx="31">
                  <c:v>31.155999999999999</c:v>
                </c:pt>
                <c:pt idx="32">
                  <c:v>23.452000000000002</c:v>
                </c:pt>
                <c:pt idx="33">
                  <c:v>16.312000000000001</c:v>
                </c:pt>
                <c:pt idx="34">
                  <c:v>10.272</c:v>
                </c:pt>
                <c:pt idx="35">
                  <c:v>4.7359999999999998</c:v>
                </c:pt>
                <c:pt idx="62">
                  <c:v>3.3559999999999999</c:v>
                </c:pt>
                <c:pt idx="63">
                  <c:v>9.8919999999999995</c:v>
                </c:pt>
                <c:pt idx="64">
                  <c:v>17.216000000000001</c:v>
                </c:pt>
                <c:pt idx="65">
                  <c:v>23.608000000000001</c:v>
                </c:pt>
                <c:pt idx="66">
                  <c:v>29.068000000000001</c:v>
                </c:pt>
                <c:pt idx="67">
                  <c:v>34.612000000000002</c:v>
                </c:pt>
                <c:pt idx="68">
                  <c:v>40.411999999999999</c:v>
                </c:pt>
                <c:pt idx="69">
                  <c:v>45.283999999999999</c:v>
                </c:pt>
                <c:pt idx="70">
                  <c:v>49.06</c:v>
                </c:pt>
                <c:pt idx="71">
                  <c:v>52.136000000000003</c:v>
                </c:pt>
                <c:pt idx="72">
                  <c:v>54.624000000000002</c:v>
                </c:pt>
                <c:pt idx="73">
                  <c:v>56.152000000000001</c:v>
                </c:pt>
                <c:pt idx="74">
                  <c:v>57</c:v>
                </c:pt>
                <c:pt idx="75">
                  <c:v>57</c:v>
                </c:pt>
                <c:pt idx="76">
                  <c:v>57</c:v>
                </c:pt>
                <c:pt idx="77">
                  <c:v>57</c:v>
                </c:pt>
                <c:pt idx="78">
                  <c:v>57</c:v>
                </c:pt>
                <c:pt idx="79">
                  <c:v>57</c:v>
                </c:pt>
                <c:pt idx="80">
                  <c:v>57</c:v>
                </c:pt>
                <c:pt idx="81">
                  <c:v>57</c:v>
                </c:pt>
                <c:pt idx="82">
                  <c:v>57</c:v>
                </c:pt>
                <c:pt idx="83">
                  <c:v>57</c:v>
                </c:pt>
                <c:pt idx="84">
                  <c:v>57</c:v>
                </c:pt>
                <c:pt idx="85">
                  <c:v>57</c:v>
                </c:pt>
                <c:pt idx="86">
                  <c:v>57</c:v>
                </c:pt>
                <c:pt idx="87">
                  <c:v>57</c:v>
                </c:pt>
                <c:pt idx="88">
                  <c:v>57</c:v>
                </c:pt>
                <c:pt idx="89">
                  <c:v>57</c:v>
                </c:pt>
                <c:pt idx="90">
                  <c:v>57</c:v>
                </c:pt>
                <c:pt idx="91">
                  <c:v>57</c:v>
                </c:pt>
                <c:pt idx="92">
                  <c:v>57</c:v>
                </c:pt>
                <c:pt idx="93">
                  <c:v>57</c:v>
                </c:pt>
                <c:pt idx="94">
                  <c:v>57</c:v>
                </c:pt>
                <c:pt idx="95">
                  <c:v>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1F5B-4A66-915C-BB538E195113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2">
                  <c:v>49</c:v>
                </c:pt>
                <c:pt idx="3">
                  <c:v>49</c:v>
                </c:pt>
                <c:pt idx="4">
                  <c:v>49</c:v>
                </c:pt>
                <c:pt idx="5">
                  <c:v>49</c:v>
                </c:pt>
                <c:pt idx="6">
                  <c:v>91.4</c:v>
                </c:pt>
                <c:pt idx="7">
                  <c:v>104</c:v>
                </c:pt>
                <c:pt idx="9">
                  <c:v>42.4</c:v>
                </c:pt>
                <c:pt idx="10">
                  <c:v>92.3</c:v>
                </c:pt>
                <c:pt idx="11">
                  <c:v>92.3</c:v>
                </c:pt>
                <c:pt idx="12">
                  <c:v>82.2</c:v>
                </c:pt>
                <c:pt idx="13">
                  <c:v>92.3</c:v>
                </c:pt>
                <c:pt idx="14">
                  <c:v>92.3</c:v>
                </c:pt>
                <c:pt idx="15">
                  <c:v>53</c:v>
                </c:pt>
                <c:pt idx="16">
                  <c:v>49.9</c:v>
                </c:pt>
                <c:pt idx="17">
                  <c:v>49.9</c:v>
                </c:pt>
                <c:pt idx="18">
                  <c:v>49.9</c:v>
                </c:pt>
                <c:pt idx="40">
                  <c:v>100</c:v>
                </c:pt>
                <c:pt idx="41">
                  <c:v>100</c:v>
                </c:pt>
                <c:pt idx="42">
                  <c:v>105</c:v>
                </c:pt>
                <c:pt idx="43">
                  <c:v>250.5</c:v>
                </c:pt>
                <c:pt idx="44">
                  <c:v>230.9</c:v>
                </c:pt>
                <c:pt idx="45">
                  <c:v>252.2</c:v>
                </c:pt>
                <c:pt idx="46">
                  <c:v>281.89999999999998</c:v>
                </c:pt>
                <c:pt idx="47">
                  <c:v>380.8</c:v>
                </c:pt>
                <c:pt idx="48">
                  <c:v>370.3</c:v>
                </c:pt>
                <c:pt idx="49">
                  <c:v>395.8</c:v>
                </c:pt>
                <c:pt idx="50">
                  <c:v>410.8</c:v>
                </c:pt>
                <c:pt idx="51">
                  <c:v>422.8</c:v>
                </c:pt>
                <c:pt idx="52">
                  <c:v>428.8</c:v>
                </c:pt>
                <c:pt idx="53">
                  <c:v>428.8</c:v>
                </c:pt>
                <c:pt idx="54">
                  <c:v>428.8</c:v>
                </c:pt>
                <c:pt idx="55">
                  <c:v>428.8</c:v>
                </c:pt>
                <c:pt idx="56">
                  <c:v>421.4</c:v>
                </c:pt>
                <c:pt idx="57">
                  <c:v>329.4</c:v>
                </c:pt>
                <c:pt idx="58">
                  <c:v>267.5</c:v>
                </c:pt>
                <c:pt idx="59">
                  <c:v>170</c:v>
                </c:pt>
                <c:pt idx="60">
                  <c:v>161</c:v>
                </c:pt>
                <c:pt idx="61">
                  <c:v>100</c:v>
                </c:pt>
                <c:pt idx="62">
                  <c:v>100</c:v>
                </c:pt>
                <c:pt idx="63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1F5B-4A66-915C-BB538E195113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(BUY)'!$B$14:$CW$14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E-1F5B-4A66-915C-BB538E1951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(BUY)'!$B$8:$CW$8</c:f>
              <c:numCache>
                <c:formatCode>0.00</c:formatCode>
                <c:ptCount val="96"/>
                <c:pt idx="0">
                  <c:v>217.37</c:v>
                </c:pt>
                <c:pt idx="1">
                  <c:v>216.44</c:v>
                </c:pt>
                <c:pt idx="2">
                  <c:v>213.03</c:v>
                </c:pt>
                <c:pt idx="3">
                  <c:v>208.92</c:v>
                </c:pt>
                <c:pt idx="4">
                  <c:v>208.63</c:v>
                </c:pt>
                <c:pt idx="5">
                  <c:v>197.15</c:v>
                </c:pt>
                <c:pt idx="6">
                  <c:v>208.63</c:v>
                </c:pt>
                <c:pt idx="7">
                  <c:v>211.63</c:v>
                </c:pt>
                <c:pt idx="8">
                  <c:v>209.63</c:v>
                </c:pt>
                <c:pt idx="9">
                  <c:v>210.63</c:v>
                </c:pt>
                <c:pt idx="10">
                  <c:v>212.63</c:v>
                </c:pt>
                <c:pt idx="11">
                  <c:v>211.63</c:v>
                </c:pt>
                <c:pt idx="12">
                  <c:v>209.63</c:v>
                </c:pt>
                <c:pt idx="13">
                  <c:v>203.63</c:v>
                </c:pt>
                <c:pt idx="14">
                  <c:v>199.48</c:v>
                </c:pt>
                <c:pt idx="15">
                  <c:v>200.09</c:v>
                </c:pt>
                <c:pt idx="16">
                  <c:v>194.3</c:v>
                </c:pt>
                <c:pt idx="17">
                  <c:v>188.93</c:v>
                </c:pt>
                <c:pt idx="18">
                  <c:v>192.88</c:v>
                </c:pt>
                <c:pt idx="19">
                  <c:v>198.18</c:v>
                </c:pt>
                <c:pt idx="20">
                  <c:v>194.29</c:v>
                </c:pt>
                <c:pt idx="21">
                  <c:v>210.01</c:v>
                </c:pt>
                <c:pt idx="22">
                  <c:v>225.8</c:v>
                </c:pt>
                <c:pt idx="23">
                  <c:v>242.6</c:v>
                </c:pt>
                <c:pt idx="24">
                  <c:v>250.52</c:v>
                </c:pt>
                <c:pt idx="25">
                  <c:v>254.45</c:v>
                </c:pt>
                <c:pt idx="26">
                  <c:v>256.81</c:v>
                </c:pt>
                <c:pt idx="27">
                  <c:v>269.49</c:v>
                </c:pt>
                <c:pt idx="28">
                  <c:v>276.17</c:v>
                </c:pt>
                <c:pt idx="29">
                  <c:v>286.33</c:v>
                </c:pt>
                <c:pt idx="30">
                  <c:v>280.95999999999998</c:v>
                </c:pt>
                <c:pt idx="31">
                  <c:v>269.66000000000003</c:v>
                </c:pt>
                <c:pt idx="32">
                  <c:v>282.29000000000002</c:v>
                </c:pt>
                <c:pt idx="33">
                  <c:v>268.06</c:v>
                </c:pt>
                <c:pt idx="34">
                  <c:v>240.76</c:v>
                </c:pt>
                <c:pt idx="35">
                  <c:v>204.98</c:v>
                </c:pt>
                <c:pt idx="36">
                  <c:v>232.35</c:v>
                </c:pt>
                <c:pt idx="37">
                  <c:v>218.68</c:v>
                </c:pt>
                <c:pt idx="38">
                  <c:v>191.78</c:v>
                </c:pt>
                <c:pt idx="39">
                  <c:v>166.18</c:v>
                </c:pt>
                <c:pt idx="40">
                  <c:v>180.01</c:v>
                </c:pt>
                <c:pt idx="41">
                  <c:v>174.08</c:v>
                </c:pt>
                <c:pt idx="42">
                  <c:v>166.84</c:v>
                </c:pt>
                <c:pt idx="43">
                  <c:v>153.94999999999999</c:v>
                </c:pt>
                <c:pt idx="44">
                  <c:v>162.01</c:v>
                </c:pt>
                <c:pt idx="45">
                  <c:v>154.66999999999999</c:v>
                </c:pt>
                <c:pt idx="46">
                  <c:v>147.30000000000001</c:v>
                </c:pt>
                <c:pt idx="47">
                  <c:v>133.46</c:v>
                </c:pt>
                <c:pt idx="48">
                  <c:v>128.97999999999999</c:v>
                </c:pt>
                <c:pt idx="49">
                  <c:v>136.72999999999999</c:v>
                </c:pt>
                <c:pt idx="50">
                  <c:v>132.63</c:v>
                </c:pt>
                <c:pt idx="51">
                  <c:v>128.44999999999999</c:v>
                </c:pt>
                <c:pt idx="52">
                  <c:v>128.07</c:v>
                </c:pt>
                <c:pt idx="53">
                  <c:v>128.26</c:v>
                </c:pt>
                <c:pt idx="54">
                  <c:v>121.24</c:v>
                </c:pt>
                <c:pt idx="55">
                  <c:v>116.8</c:v>
                </c:pt>
                <c:pt idx="56">
                  <c:v>122.89</c:v>
                </c:pt>
                <c:pt idx="57">
                  <c:v>120.69</c:v>
                </c:pt>
                <c:pt idx="58">
                  <c:v>121.61</c:v>
                </c:pt>
                <c:pt idx="59">
                  <c:v>125.35</c:v>
                </c:pt>
                <c:pt idx="60">
                  <c:v>117.98</c:v>
                </c:pt>
                <c:pt idx="61">
                  <c:v>134.22999999999999</c:v>
                </c:pt>
                <c:pt idx="62">
                  <c:v>148.68</c:v>
                </c:pt>
                <c:pt idx="63">
                  <c:v>162.62</c:v>
                </c:pt>
                <c:pt idx="64">
                  <c:v>157.11000000000001</c:v>
                </c:pt>
                <c:pt idx="65">
                  <c:v>170.92</c:v>
                </c:pt>
                <c:pt idx="66">
                  <c:v>196.17</c:v>
                </c:pt>
                <c:pt idx="67">
                  <c:v>223.8</c:v>
                </c:pt>
                <c:pt idx="68">
                  <c:v>220.6</c:v>
                </c:pt>
                <c:pt idx="69">
                  <c:v>262.8</c:v>
                </c:pt>
                <c:pt idx="70">
                  <c:v>274.61</c:v>
                </c:pt>
                <c:pt idx="71">
                  <c:v>290.48</c:v>
                </c:pt>
                <c:pt idx="72">
                  <c:v>243.29</c:v>
                </c:pt>
                <c:pt idx="73">
                  <c:v>296.75</c:v>
                </c:pt>
                <c:pt idx="74">
                  <c:v>280.02</c:v>
                </c:pt>
                <c:pt idx="75">
                  <c:v>265.05</c:v>
                </c:pt>
                <c:pt idx="76">
                  <c:v>280.02999999999997</c:v>
                </c:pt>
                <c:pt idx="77">
                  <c:v>298.04000000000002</c:v>
                </c:pt>
                <c:pt idx="78">
                  <c:v>286.39999999999998</c:v>
                </c:pt>
                <c:pt idx="79">
                  <c:v>241.53</c:v>
                </c:pt>
                <c:pt idx="80">
                  <c:v>233.89</c:v>
                </c:pt>
                <c:pt idx="81">
                  <c:v>234.15</c:v>
                </c:pt>
                <c:pt idx="82">
                  <c:v>311.27999999999997</c:v>
                </c:pt>
                <c:pt idx="83">
                  <c:v>340.89</c:v>
                </c:pt>
                <c:pt idx="84">
                  <c:v>280.04000000000002</c:v>
                </c:pt>
                <c:pt idx="85">
                  <c:v>284.20999999999998</c:v>
                </c:pt>
                <c:pt idx="86">
                  <c:v>284.39</c:v>
                </c:pt>
                <c:pt idx="87">
                  <c:v>250.27</c:v>
                </c:pt>
                <c:pt idx="88">
                  <c:v>257.56</c:v>
                </c:pt>
                <c:pt idx="89">
                  <c:v>248.49</c:v>
                </c:pt>
                <c:pt idx="90">
                  <c:v>245.58</c:v>
                </c:pt>
                <c:pt idx="91">
                  <c:v>235.28</c:v>
                </c:pt>
                <c:pt idx="92">
                  <c:v>226.28</c:v>
                </c:pt>
                <c:pt idx="93">
                  <c:v>214.54</c:v>
                </c:pt>
                <c:pt idx="94">
                  <c:v>210.21</c:v>
                </c:pt>
                <c:pt idx="95">
                  <c:v>201.18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1F5B-4A66-915C-BB538E1951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27485073184"/>
              <c:y val="0.9570147948832741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4272016339254523E-2"/>
          <c:y val="1.7450176550173495E-2"/>
          <c:w val="0.92446642121953182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Chart1"/>
  <sheetViews>
    <sheetView zoomScale="120" workbookViewId="0" zoomToFit="1"/>
  </sheetView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 codeName="Chart2"/>
  <sheetViews>
    <sheetView zoomScale="120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78938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8667750" cy="6294438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CX54"/>
  <sheetViews>
    <sheetView showGridLines="0" tabSelected="1" zoomScale="60" zoomScaleNormal="60" workbookViewId="0">
      <pane xSplit="1" ySplit="3" topLeftCell="BF4" activePane="bottomRight" state="frozen"/>
      <selection sqref="A1:XFD1048576"/>
      <selection pane="topRight" sqref="A1:XFD1048576"/>
      <selection pane="bottomLeft" sqref="A1:XFD1048576"/>
      <selection pane="bottomRight" activeCell="B10" sqref="B10:CW10"/>
    </sheetView>
  </sheetViews>
  <sheetFormatPr defaultColWidth="9.140625" defaultRowHeight="15.95" customHeight="1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9"/>
    </row>
    <row r="3" spans="1:102" ht="30" customHeight="1" thickBot="1" x14ac:dyDescent="0.25">
      <c r="A3" s="10">
        <v>46287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2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5426.607</v>
      </c>
      <c r="C5" s="25">
        <v>5396.5309999999999</v>
      </c>
      <c r="D5" s="25">
        <v>5409.6210000000001</v>
      </c>
      <c r="E5" s="25">
        <v>5363.1120000000001</v>
      </c>
      <c r="F5" s="25">
        <v>5340.72</v>
      </c>
      <c r="G5" s="25">
        <v>5307.3090000000002</v>
      </c>
      <c r="H5" s="25">
        <v>5271.6729999999998</v>
      </c>
      <c r="I5" s="25">
        <v>5246.9210000000003</v>
      </c>
      <c r="J5" s="25">
        <v>5086.9129999999996</v>
      </c>
      <c r="K5" s="25">
        <v>5111.7349999999997</v>
      </c>
      <c r="L5" s="25">
        <v>5305.7060000000001</v>
      </c>
      <c r="M5" s="25">
        <v>5314.7060000000001</v>
      </c>
      <c r="N5" s="25">
        <v>5240.1400000000003</v>
      </c>
      <c r="O5" s="25">
        <v>5163.259</v>
      </c>
      <c r="P5" s="25">
        <v>5233.2479999999996</v>
      </c>
      <c r="Q5" s="25">
        <v>5218.0829999999996</v>
      </c>
      <c r="R5" s="25">
        <v>5232.6809999999996</v>
      </c>
      <c r="S5" s="25">
        <v>5256.5590000000002</v>
      </c>
      <c r="T5" s="25">
        <v>5289.8860000000004</v>
      </c>
      <c r="U5" s="25">
        <v>5379.8959999999997</v>
      </c>
      <c r="V5" s="25">
        <v>5395.6530000000002</v>
      </c>
      <c r="W5" s="25">
        <v>5538.5519999999997</v>
      </c>
      <c r="X5" s="25">
        <v>5595.0460000000003</v>
      </c>
      <c r="Y5" s="25">
        <v>5612.9970000000003</v>
      </c>
      <c r="Z5" s="25">
        <v>5990.402</v>
      </c>
      <c r="AA5" s="25">
        <v>6001.7830000000004</v>
      </c>
      <c r="AB5" s="25">
        <v>6134.0150000000003</v>
      </c>
      <c r="AC5" s="25">
        <v>6270.259</v>
      </c>
      <c r="AD5" s="25">
        <v>6537.6480000000001</v>
      </c>
      <c r="AE5" s="25">
        <v>6665.7120000000004</v>
      </c>
      <c r="AF5" s="25">
        <v>6807.0389999999998</v>
      </c>
      <c r="AG5" s="25">
        <v>7061.5680000000002</v>
      </c>
      <c r="AH5" s="25">
        <v>7412.424</v>
      </c>
      <c r="AI5" s="25">
        <v>7496.7910000000002</v>
      </c>
      <c r="AJ5" s="25">
        <v>7626.2110000000002</v>
      </c>
      <c r="AK5" s="25">
        <v>7667.277</v>
      </c>
      <c r="AL5" s="25">
        <v>7817.9849999999997</v>
      </c>
      <c r="AM5" s="25">
        <v>7803.665</v>
      </c>
      <c r="AN5" s="25">
        <v>7840.2730000000001</v>
      </c>
      <c r="AO5" s="25">
        <v>7891.558</v>
      </c>
      <c r="AP5" s="25">
        <v>7997.9920000000002</v>
      </c>
      <c r="AQ5" s="25">
        <v>7983.634</v>
      </c>
      <c r="AR5" s="25">
        <v>7968.5010000000002</v>
      </c>
      <c r="AS5" s="25">
        <v>8108.16</v>
      </c>
      <c r="AT5" s="25">
        <v>8155.7910000000002</v>
      </c>
      <c r="AU5" s="25">
        <v>8201.2939999999999</v>
      </c>
      <c r="AV5" s="25">
        <v>8237.0580000000009</v>
      </c>
      <c r="AW5" s="25">
        <v>8351.3259999999991</v>
      </c>
      <c r="AX5" s="25">
        <v>8314.518</v>
      </c>
      <c r="AY5" s="25">
        <v>8316.8559999999998</v>
      </c>
      <c r="AZ5" s="25">
        <v>8320.0740000000005</v>
      </c>
      <c r="BA5" s="25">
        <v>8293.866</v>
      </c>
      <c r="BB5" s="25">
        <v>8456.8819999999996</v>
      </c>
      <c r="BC5" s="25">
        <v>8473.2620000000006</v>
      </c>
      <c r="BD5" s="25">
        <v>8454.1309999999994</v>
      </c>
      <c r="BE5" s="25">
        <v>8402.1779999999999</v>
      </c>
      <c r="BF5" s="25">
        <v>8068.6369999999997</v>
      </c>
      <c r="BG5" s="25">
        <v>7947.4340000000002</v>
      </c>
      <c r="BH5" s="25">
        <v>7810.2550000000001</v>
      </c>
      <c r="BI5" s="25">
        <v>7619.3720000000003</v>
      </c>
      <c r="BJ5" s="25">
        <v>7885.1109999999999</v>
      </c>
      <c r="BK5" s="25">
        <v>7761.8310000000001</v>
      </c>
      <c r="BL5" s="25">
        <v>7781.86</v>
      </c>
      <c r="BM5" s="25">
        <v>7772.9530000000004</v>
      </c>
      <c r="BN5" s="25">
        <v>7367.8620000000001</v>
      </c>
      <c r="BO5" s="25">
        <v>7238.9340000000002</v>
      </c>
      <c r="BP5" s="25">
        <v>7033.317</v>
      </c>
      <c r="BQ5" s="25">
        <v>6966.0159999999996</v>
      </c>
      <c r="BR5" s="25">
        <v>6891.2790000000005</v>
      </c>
      <c r="BS5" s="25">
        <v>6912.7629999999999</v>
      </c>
      <c r="BT5" s="25">
        <v>6891.5770000000002</v>
      </c>
      <c r="BU5" s="25">
        <v>6934.2839999999997</v>
      </c>
      <c r="BV5" s="25">
        <v>7132.107</v>
      </c>
      <c r="BW5" s="25">
        <v>7175.7359999999999</v>
      </c>
      <c r="BX5" s="25">
        <v>7215.0469999999996</v>
      </c>
      <c r="BY5" s="25">
        <v>7288.9290000000001</v>
      </c>
      <c r="BZ5" s="25">
        <v>7322.32</v>
      </c>
      <c r="CA5" s="25">
        <v>7335.9009999999998</v>
      </c>
      <c r="CB5" s="25">
        <v>7315.5730000000003</v>
      </c>
      <c r="CC5" s="25">
        <v>7253.2910000000002</v>
      </c>
      <c r="CD5" s="25">
        <v>7157.86</v>
      </c>
      <c r="CE5" s="25">
        <v>7070.5060000000003</v>
      </c>
      <c r="CF5" s="25">
        <v>6887.7790000000005</v>
      </c>
      <c r="CG5" s="25">
        <v>6737.7169999999996</v>
      </c>
      <c r="CH5" s="25">
        <v>6508.8519999999999</v>
      </c>
      <c r="CI5" s="25">
        <v>6379.7619999999997</v>
      </c>
      <c r="CJ5" s="25">
        <v>6286.893</v>
      </c>
      <c r="CK5" s="25">
        <v>6194.62</v>
      </c>
      <c r="CL5" s="25">
        <v>5936.8509999999997</v>
      </c>
      <c r="CM5" s="25">
        <v>5828.9539999999997</v>
      </c>
      <c r="CN5" s="25">
        <v>5742.71</v>
      </c>
      <c r="CO5" s="25">
        <v>5646.7259999999997</v>
      </c>
      <c r="CP5" s="25">
        <v>5512.4250000000002</v>
      </c>
      <c r="CQ5" s="25">
        <v>5430.6279999999997</v>
      </c>
      <c r="CR5" s="25">
        <v>5347.4309999999996</v>
      </c>
      <c r="CS5" s="25">
        <v>5334.4089999999997</v>
      </c>
      <c r="CT5" s="26"/>
      <c r="CU5" s="26"/>
      <c r="CV5" s="26"/>
      <c r="CW5" s="27"/>
      <c r="CX5" s="28">
        <f t="array" ref="CX5">SUMPRODUCT(B5:CW5*0.25)</f>
        <v>161931.04974999992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217.37</v>
      </c>
      <c r="C8" s="37">
        <v>216.44</v>
      </c>
      <c r="D8" s="37">
        <v>213.03</v>
      </c>
      <c r="E8" s="37">
        <v>208.92</v>
      </c>
      <c r="F8" s="37">
        <v>208.63</v>
      </c>
      <c r="G8" s="37">
        <v>197.15</v>
      </c>
      <c r="H8" s="37">
        <v>208.63</v>
      </c>
      <c r="I8" s="37">
        <v>211.63</v>
      </c>
      <c r="J8" s="37">
        <v>209.63</v>
      </c>
      <c r="K8" s="37">
        <v>210.63</v>
      </c>
      <c r="L8" s="37">
        <v>212.63</v>
      </c>
      <c r="M8" s="37">
        <v>211.63</v>
      </c>
      <c r="N8" s="37">
        <v>209.63</v>
      </c>
      <c r="O8" s="37">
        <v>203.63</v>
      </c>
      <c r="P8" s="37">
        <v>199.48</v>
      </c>
      <c r="Q8" s="37">
        <v>200.09</v>
      </c>
      <c r="R8" s="37">
        <v>194.3</v>
      </c>
      <c r="S8" s="37">
        <v>188.93</v>
      </c>
      <c r="T8" s="37">
        <v>192.88</v>
      </c>
      <c r="U8" s="37">
        <v>198.18</v>
      </c>
      <c r="V8" s="37">
        <v>194.29</v>
      </c>
      <c r="W8" s="37">
        <v>210.01</v>
      </c>
      <c r="X8" s="37">
        <v>225.8</v>
      </c>
      <c r="Y8" s="37">
        <v>242.6</v>
      </c>
      <c r="Z8" s="37">
        <v>250.52</v>
      </c>
      <c r="AA8" s="37">
        <v>254.45</v>
      </c>
      <c r="AB8" s="37">
        <v>256.81</v>
      </c>
      <c r="AC8" s="37">
        <v>269.49</v>
      </c>
      <c r="AD8" s="37">
        <v>276.17</v>
      </c>
      <c r="AE8" s="37">
        <v>286.33</v>
      </c>
      <c r="AF8" s="37">
        <v>280.95999999999998</v>
      </c>
      <c r="AG8" s="37">
        <v>269.66000000000003</v>
      </c>
      <c r="AH8" s="37">
        <v>282.29000000000002</v>
      </c>
      <c r="AI8" s="37">
        <v>268.06</v>
      </c>
      <c r="AJ8" s="37">
        <v>240.76</v>
      </c>
      <c r="AK8" s="37">
        <v>204.98</v>
      </c>
      <c r="AL8" s="37">
        <v>232.35</v>
      </c>
      <c r="AM8" s="37">
        <v>218.68</v>
      </c>
      <c r="AN8" s="37">
        <v>191.78</v>
      </c>
      <c r="AO8" s="37">
        <v>166.18</v>
      </c>
      <c r="AP8" s="37">
        <v>180.01</v>
      </c>
      <c r="AQ8" s="37">
        <v>174.08</v>
      </c>
      <c r="AR8" s="37">
        <v>166.84</v>
      </c>
      <c r="AS8" s="37">
        <v>153.94999999999999</v>
      </c>
      <c r="AT8" s="37">
        <v>162.01</v>
      </c>
      <c r="AU8" s="37">
        <v>154.66999999999999</v>
      </c>
      <c r="AV8" s="37">
        <v>147.30000000000001</v>
      </c>
      <c r="AW8" s="37">
        <v>133.46</v>
      </c>
      <c r="AX8" s="37">
        <v>128.97999999999999</v>
      </c>
      <c r="AY8" s="37">
        <v>136.72999999999999</v>
      </c>
      <c r="AZ8" s="37">
        <v>132.63</v>
      </c>
      <c r="BA8" s="37">
        <v>128.44999999999999</v>
      </c>
      <c r="BB8" s="37">
        <v>128.07</v>
      </c>
      <c r="BC8" s="37">
        <v>128.26</v>
      </c>
      <c r="BD8" s="37">
        <v>121.24</v>
      </c>
      <c r="BE8" s="37">
        <v>116.8</v>
      </c>
      <c r="BF8" s="37">
        <v>122.89</v>
      </c>
      <c r="BG8" s="37">
        <v>120.69</v>
      </c>
      <c r="BH8" s="37">
        <v>121.61</v>
      </c>
      <c r="BI8" s="37">
        <v>125.35</v>
      </c>
      <c r="BJ8" s="37">
        <v>117.98</v>
      </c>
      <c r="BK8" s="37">
        <v>134.22999999999999</v>
      </c>
      <c r="BL8" s="37">
        <v>148.68</v>
      </c>
      <c r="BM8" s="37">
        <v>162.62</v>
      </c>
      <c r="BN8" s="37">
        <v>157.11000000000001</v>
      </c>
      <c r="BO8" s="37">
        <v>170.92</v>
      </c>
      <c r="BP8" s="37">
        <v>196.17</v>
      </c>
      <c r="BQ8" s="37">
        <v>223.8</v>
      </c>
      <c r="BR8" s="37">
        <v>220.6</v>
      </c>
      <c r="BS8" s="37">
        <v>262.8</v>
      </c>
      <c r="BT8" s="37">
        <v>274.61</v>
      </c>
      <c r="BU8" s="37">
        <v>290.48</v>
      </c>
      <c r="BV8" s="37">
        <v>243.29</v>
      </c>
      <c r="BW8" s="37">
        <v>296.75</v>
      </c>
      <c r="BX8" s="37">
        <v>280.02</v>
      </c>
      <c r="BY8" s="37">
        <v>265.05</v>
      </c>
      <c r="BZ8" s="37">
        <v>280.02999999999997</v>
      </c>
      <c r="CA8" s="37">
        <v>298.04000000000002</v>
      </c>
      <c r="CB8" s="37">
        <v>286.39999999999998</v>
      </c>
      <c r="CC8" s="37">
        <v>241.53</v>
      </c>
      <c r="CD8" s="37">
        <v>233.89</v>
      </c>
      <c r="CE8" s="37">
        <v>234.15</v>
      </c>
      <c r="CF8" s="37">
        <v>311.27999999999997</v>
      </c>
      <c r="CG8" s="37">
        <v>340.89</v>
      </c>
      <c r="CH8" s="37">
        <v>280.04000000000002</v>
      </c>
      <c r="CI8" s="37">
        <v>284.20999999999998</v>
      </c>
      <c r="CJ8" s="37">
        <v>284.39</v>
      </c>
      <c r="CK8" s="37">
        <v>250.27</v>
      </c>
      <c r="CL8" s="37">
        <v>257.56</v>
      </c>
      <c r="CM8" s="37">
        <v>248.49</v>
      </c>
      <c r="CN8" s="37">
        <v>245.58</v>
      </c>
      <c r="CO8" s="37">
        <v>235.28</v>
      </c>
      <c r="CP8" s="37">
        <v>226.28</v>
      </c>
      <c r="CQ8" s="37">
        <v>214.54</v>
      </c>
      <c r="CR8" s="37">
        <v>210.21</v>
      </c>
      <c r="CS8" s="37">
        <v>201.18</v>
      </c>
      <c r="CT8" s="38"/>
      <c r="CU8" s="38"/>
      <c r="CV8" s="38"/>
      <c r="CW8" s="39"/>
      <c r="CX8" s="40">
        <f>IF(SUM(B8:CW8)&lt;&gt;0,AVERAGEIF(B8:CW8,"&lt;&gt;"""),"")</f>
        <v>211.7602083333334</v>
      </c>
    </row>
    <row r="9" spans="1:102" ht="24.95" customHeight="1" thickBot="1" x14ac:dyDescent="0.25">
      <c r="A9" s="41" t="s">
        <v>6</v>
      </c>
      <c r="B9" s="42">
        <v>213.94</v>
      </c>
      <c r="C9" s="43">
        <v>213.94</v>
      </c>
      <c r="D9" s="43">
        <v>213.94</v>
      </c>
      <c r="E9" s="43">
        <v>213.94</v>
      </c>
      <c r="F9" s="43">
        <v>206.51</v>
      </c>
      <c r="G9" s="43">
        <v>206.51</v>
      </c>
      <c r="H9" s="43">
        <v>206.51</v>
      </c>
      <c r="I9" s="43">
        <v>206.51</v>
      </c>
      <c r="J9" s="43">
        <v>211.13</v>
      </c>
      <c r="K9" s="43">
        <v>211.13</v>
      </c>
      <c r="L9" s="43">
        <v>211.13</v>
      </c>
      <c r="M9" s="43">
        <v>211.13</v>
      </c>
      <c r="N9" s="43">
        <v>203.20750000000001</v>
      </c>
      <c r="O9" s="43">
        <v>203.20750000000001</v>
      </c>
      <c r="P9" s="43">
        <v>203.20750000000001</v>
      </c>
      <c r="Q9" s="43">
        <v>203.20750000000001</v>
      </c>
      <c r="R9" s="43">
        <v>193.57249999999999</v>
      </c>
      <c r="S9" s="43">
        <v>193.57249999999999</v>
      </c>
      <c r="T9" s="43">
        <v>193.57249999999999</v>
      </c>
      <c r="U9" s="43">
        <v>193.57249999999999</v>
      </c>
      <c r="V9" s="43">
        <v>218.17500000000001</v>
      </c>
      <c r="W9" s="43">
        <v>218.17500000000001</v>
      </c>
      <c r="X9" s="43">
        <v>218.17500000000001</v>
      </c>
      <c r="Y9" s="43">
        <v>218.17500000000001</v>
      </c>
      <c r="Z9" s="43">
        <v>257.8175</v>
      </c>
      <c r="AA9" s="43">
        <v>257.8175</v>
      </c>
      <c r="AB9" s="43">
        <v>257.8175</v>
      </c>
      <c r="AC9" s="43">
        <v>257.8175</v>
      </c>
      <c r="AD9" s="43">
        <v>278.27999999999997</v>
      </c>
      <c r="AE9" s="43">
        <v>278.27999999999997</v>
      </c>
      <c r="AF9" s="43">
        <v>278.27999999999997</v>
      </c>
      <c r="AG9" s="43">
        <v>278.27999999999997</v>
      </c>
      <c r="AH9" s="43">
        <v>249.02250000000001</v>
      </c>
      <c r="AI9" s="43">
        <v>249.02250000000001</v>
      </c>
      <c r="AJ9" s="43">
        <v>249.02250000000001</v>
      </c>
      <c r="AK9" s="43">
        <v>249.02250000000001</v>
      </c>
      <c r="AL9" s="43">
        <v>202.2475</v>
      </c>
      <c r="AM9" s="43">
        <v>202.2475</v>
      </c>
      <c r="AN9" s="43">
        <v>202.2475</v>
      </c>
      <c r="AO9" s="43">
        <v>202.2475</v>
      </c>
      <c r="AP9" s="43">
        <v>168.72</v>
      </c>
      <c r="AQ9" s="43">
        <v>168.72</v>
      </c>
      <c r="AR9" s="43">
        <v>168.72</v>
      </c>
      <c r="AS9" s="43">
        <v>168.72</v>
      </c>
      <c r="AT9" s="43">
        <v>149.36000000000001</v>
      </c>
      <c r="AU9" s="43">
        <v>149.36000000000001</v>
      </c>
      <c r="AV9" s="43">
        <v>149.36000000000001</v>
      </c>
      <c r="AW9" s="43">
        <v>149.36000000000001</v>
      </c>
      <c r="AX9" s="43">
        <v>131.69749999999999</v>
      </c>
      <c r="AY9" s="43">
        <v>131.69749999999999</v>
      </c>
      <c r="AZ9" s="43">
        <v>131.69749999999999</v>
      </c>
      <c r="BA9" s="43">
        <v>131.69749999999999</v>
      </c>
      <c r="BB9" s="43">
        <v>123.5925</v>
      </c>
      <c r="BC9" s="43">
        <v>123.5925</v>
      </c>
      <c r="BD9" s="43">
        <v>123.5925</v>
      </c>
      <c r="BE9" s="43">
        <v>123.5925</v>
      </c>
      <c r="BF9" s="43">
        <v>122.63500000000001</v>
      </c>
      <c r="BG9" s="43">
        <v>122.63500000000001</v>
      </c>
      <c r="BH9" s="43">
        <v>122.63500000000001</v>
      </c>
      <c r="BI9" s="43">
        <v>122.63500000000001</v>
      </c>
      <c r="BJ9" s="43">
        <v>140.8775</v>
      </c>
      <c r="BK9" s="43">
        <v>140.8775</v>
      </c>
      <c r="BL9" s="43">
        <v>140.8775</v>
      </c>
      <c r="BM9" s="43">
        <v>140.8775</v>
      </c>
      <c r="BN9" s="43">
        <v>187</v>
      </c>
      <c r="BO9" s="43">
        <v>187</v>
      </c>
      <c r="BP9" s="43">
        <v>187</v>
      </c>
      <c r="BQ9" s="43">
        <v>187</v>
      </c>
      <c r="BR9" s="43">
        <v>262.1225</v>
      </c>
      <c r="BS9" s="43">
        <v>262.1225</v>
      </c>
      <c r="BT9" s="43">
        <v>262.1225</v>
      </c>
      <c r="BU9" s="43">
        <v>262.1225</v>
      </c>
      <c r="BV9" s="43">
        <v>271.27749999999997</v>
      </c>
      <c r="BW9" s="43">
        <v>271.27749999999997</v>
      </c>
      <c r="BX9" s="43">
        <v>271.27749999999997</v>
      </c>
      <c r="BY9" s="43">
        <v>271.27749999999997</v>
      </c>
      <c r="BZ9" s="43">
        <v>276.5</v>
      </c>
      <c r="CA9" s="43">
        <v>276.5</v>
      </c>
      <c r="CB9" s="43">
        <v>276.5</v>
      </c>
      <c r="CC9" s="43">
        <v>276.5</v>
      </c>
      <c r="CD9" s="43">
        <v>280.05250000000001</v>
      </c>
      <c r="CE9" s="43">
        <v>280.05250000000001</v>
      </c>
      <c r="CF9" s="43">
        <v>280.05250000000001</v>
      </c>
      <c r="CG9" s="43">
        <v>280.05250000000001</v>
      </c>
      <c r="CH9" s="43">
        <v>274.72750000000002</v>
      </c>
      <c r="CI9" s="43">
        <v>274.72750000000002</v>
      </c>
      <c r="CJ9" s="43">
        <v>274.72750000000002</v>
      </c>
      <c r="CK9" s="43">
        <v>274.72750000000002</v>
      </c>
      <c r="CL9" s="43">
        <v>246.72749999999999</v>
      </c>
      <c r="CM9" s="43">
        <v>246.72749999999999</v>
      </c>
      <c r="CN9" s="43">
        <v>246.72749999999999</v>
      </c>
      <c r="CO9" s="43">
        <v>246.72749999999999</v>
      </c>
      <c r="CP9" s="43">
        <v>213.05250000000001</v>
      </c>
      <c r="CQ9" s="43">
        <v>213.05250000000001</v>
      </c>
      <c r="CR9" s="43">
        <v>213.05250000000001</v>
      </c>
      <c r="CS9" s="43">
        <v>213.05250000000001</v>
      </c>
      <c r="CT9" s="44"/>
      <c r="CU9" s="44"/>
      <c r="CV9" s="44"/>
      <c r="CW9" s="45"/>
      <c r="CX9" s="46">
        <f>IF(SUM(B9:CW9)&lt;&gt;0,AVERAGEIF(B9:CW9,"&lt;&gt;"""),"")</f>
        <v>211.76020833333357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4.95" customHeight="1" x14ac:dyDescent="0.2">
      <c r="A12" s="57" t="s">
        <v>9</v>
      </c>
      <c r="B12" s="58">
        <v>60</v>
      </c>
      <c r="C12" s="59">
        <v>60</v>
      </c>
      <c r="D12" s="59">
        <v>60</v>
      </c>
      <c r="E12" s="59">
        <v>60</v>
      </c>
      <c r="F12" s="59">
        <v>60</v>
      </c>
      <c r="G12" s="59">
        <v>60</v>
      </c>
      <c r="H12" s="59">
        <v>60</v>
      </c>
      <c r="I12" s="59">
        <v>60</v>
      </c>
      <c r="J12" s="59">
        <v>60</v>
      </c>
      <c r="K12" s="59">
        <v>60</v>
      </c>
      <c r="L12" s="59">
        <v>60</v>
      </c>
      <c r="M12" s="59">
        <v>60</v>
      </c>
      <c r="N12" s="59">
        <v>60</v>
      </c>
      <c r="O12" s="59">
        <v>60</v>
      </c>
      <c r="P12" s="59">
        <v>60</v>
      </c>
      <c r="Q12" s="59">
        <v>60</v>
      </c>
      <c r="R12" s="59">
        <v>60</v>
      </c>
      <c r="S12" s="59">
        <v>60</v>
      </c>
      <c r="T12" s="59">
        <v>60</v>
      </c>
      <c r="U12" s="59">
        <v>60</v>
      </c>
      <c r="V12" s="59">
        <v>60</v>
      </c>
      <c r="W12" s="59">
        <v>60</v>
      </c>
      <c r="X12" s="59">
        <v>60</v>
      </c>
      <c r="Y12" s="59">
        <v>60</v>
      </c>
      <c r="Z12" s="59">
        <v>185</v>
      </c>
      <c r="AA12" s="59">
        <v>185</v>
      </c>
      <c r="AB12" s="59">
        <v>185</v>
      </c>
      <c r="AC12" s="59">
        <v>185</v>
      </c>
      <c r="AD12" s="59">
        <v>215</v>
      </c>
      <c r="AE12" s="59">
        <v>215</v>
      </c>
      <c r="AF12" s="59">
        <v>215</v>
      </c>
      <c r="AG12" s="59">
        <v>215</v>
      </c>
      <c r="AH12" s="59">
        <v>213</v>
      </c>
      <c r="AI12" s="59">
        <v>213</v>
      </c>
      <c r="AJ12" s="59">
        <v>213</v>
      </c>
      <c r="AK12" s="59">
        <v>213</v>
      </c>
      <c r="AL12" s="59">
        <v>200</v>
      </c>
      <c r="AM12" s="59">
        <v>200</v>
      </c>
      <c r="AN12" s="59">
        <v>200</v>
      </c>
      <c r="AO12" s="59">
        <v>200</v>
      </c>
      <c r="AP12" s="59">
        <v>60</v>
      </c>
      <c r="AQ12" s="59">
        <v>60</v>
      </c>
      <c r="AR12" s="59">
        <v>60</v>
      </c>
      <c r="AS12" s="59">
        <v>60</v>
      </c>
      <c r="AT12" s="59">
        <v>60</v>
      </c>
      <c r="AU12" s="59">
        <v>60</v>
      </c>
      <c r="AV12" s="59">
        <v>60</v>
      </c>
      <c r="AW12" s="59">
        <v>60</v>
      </c>
      <c r="AX12" s="59">
        <v>60</v>
      </c>
      <c r="AY12" s="59">
        <v>60</v>
      </c>
      <c r="AZ12" s="59">
        <v>60</v>
      </c>
      <c r="BA12" s="59">
        <v>60</v>
      </c>
      <c r="BB12" s="59">
        <v>131</v>
      </c>
      <c r="BC12" s="59">
        <v>131</v>
      </c>
      <c r="BD12" s="59">
        <v>131</v>
      </c>
      <c r="BE12" s="59">
        <v>131</v>
      </c>
      <c r="BF12" s="59">
        <v>129</v>
      </c>
      <c r="BG12" s="59">
        <v>129</v>
      </c>
      <c r="BH12" s="59">
        <v>129</v>
      </c>
      <c r="BI12" s="59">
        <v>129</v>
      </c>
      <c r="BJ12" s="59">
        <v>152</v>
      </c>
      <c r="BK12" s="59">
        <v>152</v>
      </c>
      <c r="BL12" s="59">
        <v>152</v>
      </c>
      <c r="BM12" s="59">
        <v>152</v>
      </c>
      <c r="BN12" s="59">
        <v>201</v>
      </c>
      <c r="BO12" s="59">
        <v>201</v>
      </c>
      <c r="BP12" s="59">
        <v>201</v>
      </c>
      <c r="BQ12" s="59">
        <v>201</v>
      </c>
      <c r="BR12" s="59">
        <v>252</v>
      </c>
      <c r="BS12" s="59">
        <v>252</v>
      </c>
      <c r="BT12" s="59">
        <v>252</v>
      </c>
      <c r="BU12" s="59">
        <v>252</v>
      </c>
      <c r="BV12" s="59">
        <v>285</v>
      </c>
      <c r="BW12" s="59">
        <v>285</v>
      </c>
      <c r="BX12" s="59">
        <v>285</v>
      </c>
      <c r="BY12" s="59">
        <v>285</v>
      </c>
      <c r="BZ12" s="59">
        <v>291</v>
      </c>
      <c r="CA12" s="59">
        <v>291</v>
      </c>
      <c r="CB12" s="59">
        <v>291</v>
      </c>
      <c r="CC12" s="59">
        <v>291</v>
      </c>
      <c r="CD12" s="59">
        <v>251</v>
      </c>
      <c r="CE12" s="59">
        <v>251</v>
      </c>
      <c r="CF12" s="59">
        <v>251</v>
      </c>
      <c r="CG12" s="59">
        <v>251</v>
      </c>
      <c r="CH12" s="59">
        <v>204</v>
      </c>
      <c r="CI12" s="59">
        <v>204</v>
      </c>
      <c r="CJ12" s="59">
        <v>204</v>
      </c>
      <c r="CK12" s="59">
        <v>204</v>
      </c>
      <c r="CL12" s="59">
        <v>164</v>
      </c>
      <c r="CM12" s="59">
        <v>164</v>
      </c>
      <c r="CN12" s="59">
        <v>164</v>
      </c>
      <c r="CO12" s="59">
        <v>164</v>
      </c>
      <c r="CP12" s="59">
        <v>119</v>
      </c>
      <c r="CQ12" s="59">
        <v>119</v>
      </c>
      <c r="CR12" s="59">
        <v>119</v>
      </c>
      <c r="CS12" s="59">
        <v>119</v>
      </c>
      <c r="CT12" s="60"/>
      <c r="CU12" s="60"/>
      <c r="CV12" s="60"/>
      <c r="CW12" s="61"/>
      <c r="CX12" s="62">
        <f t="array" ref="CX12">SUMPRODUCT(B12:CW12*0.25)</f>
        <v>3532</v>
      </c>
    </row>
    <row r="13" spans="1:102" ht="24.95" customHeight="1" x14ac:dyDescent="0.2">
      <c r="A13" s="63" t="s">
        <v>10</v>
      </c>
      <c r="B13" s="64">
        <v>2762.6930000000002</v>
      </c>
      <c r="C13" s="65">
        <v>2772.6509999999998</v>
      </c>
      <c r="D13" s="65">
        <v>2772.4970000000003</v>
      </c>
      <c r="E13" s="65">
        <v>2772.3119999999999</v>
      </c>
      <c r="F13" s="65">
        <v>2765.95</v>
      </c>
      <c r="G13" s="65">
        <v>2747.9560000000001</v>
      </c>
      <c r="H13" s="65">
        <v>2597.9499999999998</v>
      </c>
      <c r="I13" s="65">
        <v>2598.1019999999999</v>
      </c>
      <c r="J13" s="65">
        <v>2647.6409999999996</v>
      </c>
      <c r="K13" s="65">
        <v>2599.3410000000003</v>
      </c>
      <c r="L13" s="65">
        <v>2604.7379999999998</v>
      </c>
      <c r="M13" s="65">
        <v>2602.0390000000002</v>
      </c>
      <c r="N13" s="65">
        <v>2600.799</v>
      </c>
      <c r="O13" s="65">
        <v>2584.5670000000005</v>
      </c>
      <c r="P13" s="65">
        <v>2568.6970000000001</v>
      </c>
      <c r="Q13" s="65">
        <v>2574.8940000000002</v>
      </c>
      <c r="R13" s="65">
        <v>2503.5619999999999</v>
      </c>
      <c r="S13" s="65">
        <v>2436.4340000000002</v>
      </c>
      <c r="T13" s="65">
        <v>2487.4879999999998</v>
      </c>
      <c r="U13" s="65">
        <v>2553.393</v>
      </c>
      <c r="V13" s="65">
        <v>2463.2120000000004</v>
      </c>
      <c r="W13" s="65">
        <v>2635.3250000000003</v>
      </c>
      <c r="X13" s="65">
        <v>2657.8590000000004</v>
      </c>
      <c r="Y13" s="65">
        <v>2659.125</v>
      </c>
      <c r="Z13" s="65">
        <v>2661.58</v>
      </c>
      <c r="AA13" s="65">
        <v>2661.8609999999999</v>
      </c>
      <c r="AB13" s="65">
        <v>2662.03</v>
      </c>
      <c r="AC13" s="65">
        <v>2662.9340000000002</v>
      </c>
      <c r="AD13" s="65">
        <v>2659.4110000000001</v>
      </c>
      <c r="AE13" s="65">
        <v>2660.1370000000002</v>
      </c>
      <c r="AF13" s="65">
        <v>2659.7530000000002</v>
      </c>
      <c r="AG13" s="65">
        <v>2658.9459999999999</v>
      </c>
      <c r="AH13" s="65">
        <v>2618.7629999999999</v>
      </c>
      <c r="AI13" s="65">
        <v>2618.0520000000001</v>
      </c>
      <c r="AJ13" s="65">
        <v>2616.6890000000003</v>
      </c>
      <c r="AK13" s="65">
        <v>2580.35</v>
      </c>
      <c r="AL13" s="65">
        <v>2610.4490000000001</v>
      </c>
      <c r="AM13" s="65">
        <v>2336.13</v>
      </c>
      <c r="AN13" s="65">
        <v>2177.2920000000004</v>
      </c>
      <c r="AO13" s="65">
        <v>1618.2670000000001</v>
      </c>
      <c r="AP13" s="65">
        <v>1602.3689999999999</v>
      </c>
      <c r="AQ13" s="65">
        <v>1525.8400000000001</v>
      </c>
      <c r="AR13" s="65">
        <v>1411.3030000000001</v>
      </c>
      <c r="AS13" s="65">
        <v>1148.2809999999999</v>
      </c>
      <c r="AT13" s="65">
        <v>1066.2539999999999</v>
      </c>
      <c r="AU13" s="65">
        <v>1008.85</v>
      </c>
      <c r="AV13" s="65">
        <v>971.9</v>
      </c>
      <c r="AW13" s="65">
        <v>971.9</v>
      </c>
      <c r="AX13" s="65">
        <v>971.9</v>
      </c>
      <c r="AY13" s="65">
        <v>971.9</v>
      </c>
      <c r="AZ13" s="65">
        <v>971.9</v>
      </c>
      <c r="BA13" s="65">
        <v>971.9</v>
      </c>
      <c r="BB13" s="65">
        <v>971.9</v>
      </c>
      <c r="BC13" s="65">
        <v>971.9</v>
      </c>
      <c r="BD13" s="65">
        <v>971.9</v>
      </c>
      <c r="BE13" s="65">
        <v>971.9</v>
      </c>
      <c r="BF13" s="65">
        <v>971.9</v>
      </c>
      <c r="BG13" s="65">
        <v>1021.9</v>
      </c>
      <c r="BH13" s="65">
        <v>1056.9000000000001</v>
      </c>
      <c r="BI13" s="65">
        <v>1061.9000000000001</v>
      </c>
      <c r="BJ13" s="65">
        <v>1015.9</v>
      </c>
      <c r="BK13" s="65">
        <v>1165.9000000000001</v>
      </c>
      <c r="BL13" s="65">
        <v>1499.4259999999999</v>
      </c>
      <c r="BM13" s="65">
        <v>1850.0340000000001</v>
      </c>
      <c r="BN13" s="65">
        <v>1681.953</v>
      </c>
      <c r="BO13" s="65">
        <v>1996.6290000000001</v>
      </c>
      <c r="BP13" s="65">
        <v>2274.2000000000003</v>
      </c>
      <c r="BQ13" s="65">
        <v>2703.9459999999999</v>
      </c>
      <c r="BR13" s="65">
        <v>2530.9490000000001</v>
      </c>
      <c r="BS13" s="65">
        <v>2827.9</v>
      </c>
      <c r="BT13" s="65">
        <v>2662.9</v>
      </c>
      <c r="BU13" s="65">
        <v>2662.9</v>
      </c>
      <c r="BV13" s="65">
        <v>2679.9470000000001</v>
      </c>
      <c r="BW13" s="65">
        <v>2681.3810000000003</v>
      </c>
      <c r="BX13" s="65">
        <v>2681.933</v>
      </c>
      <c r="BY13" s="65">
        <v>2681.5309999999999</v>
      </c>
      <c r="BZ13" s="65">
        <v>2689.9660000000003</v>
      </c>
      <c r="CA13" s="65">
        <v>2690.9319999999998</v>
      </c>
      <c r="CB13" s="65">
        <v>2690.308</v>
      </c>
      <c r="CC13" s="65">
        <v>2623.4110000000001</v>
      </c>
      <c r="CD13" s="65">
        <v>2612.9110000000001</v>
      </c>
      <c r="CE13" s="65">
        <v>2613.0460000000003</v>
      </c>
      <c r="CF13" s="65">
        <v>2694.1379999999999</v>
      </c>
      <c r="CG13" s="65">
        <v>2696.7870000000003</v>
      </c>
      <c r="CH13" s="65">
        <v>2713.933</v>
      </c>
      <c r="CI13" s="65">
        <v>2714.0439999999999</v>
      </c>
      <c r="CJ13" s="65">
        <v>2714.049</v>
      </c>
      <c r="CK13" s="65">
        <v>2713.134</v>
      </c>
      <c r="CL13" s="65">
        <v>2716.0039999999999</v>
      </c>
      <c r="CM13" s="65">
        <v>2715.79</v>
      </c>
      <c r="CN13" s="65">
        <v>2715.7220000000002</v>
      </c>
      <c r="CO13" s="65">
        <v>2715.4790000000003</v>
      </c>
      <c r="CP13" s="65">
        <v>2715.2660000000001</v>
      </c>
      <c r="CQ13" s="65">
        <v>2714.989</v>
      </c>
      <c r="CR13" s="65">
        <v>2649.3530000000001</v>
      </c>
      <c r="CS13" s="65">
        <v>2623.4790000000003</v>
      </c>
      <c r="CT13" s="66"/>
      <c r="CU13" s="66"/>
      <c r="CV13" s="66"/>
      <c r="CW13" s="67"/>
      <c r="CX13" s="68">
        <f t="array" ref="CX13">SUMPRODUCT(B13:CW13*0.25)</f>
        <v>53589.133999999962</v>
      </c>
    </row>
    <row r="14" spans="1:102" ht="24.95" customHeight="1" x14ac:dyDescent="0.2">
      <c r="A14" s="63" t="s">
        <v>11</v>
      </c>
      <c r="B14" s="64">
        <v>403.46799999999996</v>
      </c>
      <c r="C14" s="65">
        <v>166.333</v>
      </c>
      <c r="D14" s="65">
        <v>60.110999999999997</v>
      </c>
      <c r="E14" s="65"/>
      <c r="F14" s="65">
        <v>26.561</v>
      </c>
      <c r="G14" s="65"/>
      <c r="H14" s="65">
        <v>69.397999999999996</v>
      </c>
      <c r="I14" s="65">
        <v>287.53100000000001</v>
      </c>
      <c r="J14" s="65">
        <v>157.124</v>
      </c>
      <c r="K14" s="65">
        <v>203.60399999999998</v>
      </c>
      <c r="L14" s="65">
        <v>367.11</v>
      </c>
      <c r="M14" s="65">
        <v>319.07299999999998</v>
      </c>
      <c r="N14" s="65">
        <v>211.14500000000001</v>
      </c>
      <c r="O14" s="65">
        <v>60</v>
      </c>
      <c r="P14" s="65">
        <v>60</v>
      </c>
      <c r="Q14" s="65">
        <v>60</v>
      </c>
      <c r="R14" s="65">
        <v>96</v>
      </c>
      <c r="S14" s="65">
        <v>96</v>
      </c>
      <c r="T14" s="65">
        <v>96</v>
      </c>
      <c r="U14" s="65">
        <v>96</v>
      </c>
      <c r="V14" s="65">
        <v>145</v>
      </c>
      <c r="W14" s="65">
        <v>145</v>
      </c>
      <c r="X14" s="65">
        <v>175</v>
      </c>
      <c r="Y14" s="65">
        <v>175</v>
      </c>
      <c r="Z14" s="65">
        <v>469</v>
      </c>
      <c r="AA14" s="65">
        <v>443</v>
      </c>
      <c r="AB14" s="65">
        <v>443</v>
      </c>
      <c r="AC14" s="65">
        <v>443</v>
      </c>
      <c r="AD14" s="65">
        <v>436</v>
      </c>
      <c r="AE14" s="65">
        <v>436</v>
      </c>
      <c r="AF14" s="65">
        <v>436</v>
      </c>
      <c r="AG14" s="65">
        <v>436</v>
      </c>
      <c r="AH14" s="65">
        <v>1000</v>
      </c>
      <c r="AI14" s="65">
        <v>826</v>
      </c>
      <c r="AJ14" s="65">
        <v>160</v>
      </c>
      <c r="AK14" s="65">
        <v>100</v>
      </c>
      <c r="AL14" s="65">
        <v>539.56299999999999</v>
      </c>
      <c r="AM14" s="65">
        <v>474</v>
      </c>
      <c r="AN14" s="65">
        <v>51</v>
      </c>
      <c r="AO14" s="65">
        <v>51</v>
      </c>
      <c r="AP14" s="65">
        <v>76</v>
      </c>
      <c r="AQ14" s="65">
        <v>76</v>
      </c>
      <c r="AR14" s="65">
        <v>76</v>
      </c>
      <c r="AS14" s="65">
        <v>76</v>
      </c>
      <c r="AT14" s="65">
        <v>63</v>
      </c>
      <c r="AU14" s="65">
        <v>63</v>
      </c>
      <c r="AV14" s="65">
        <v>63</v>
      </c>
      <c r="AW14" s="65">
        <v>63</v>
      </c>
      <c r="AX14" s="65">
        <v>50</v>
      </c>
      <c r="AY14" s="65">
        <v>50</v>
      </c>
      <c r="AZ14" s="65">
        <v>50</v>
      </c>
      <c r="BA14" s="65">
        <v>50</v>
      </c>
      <c r="BB14" s="65">
        <v>50</v>
      </c>
      <c r="BC14" s="65">
        <v>50</v>
      </c>
      <c r="BD14" s="65">
        <v>50</v>
      </c>
      <c r="BE14" s="65">
        <v>50</v>
      </c>
      <c r="BF14" s="65">
        <v>25</v>
      </c>
      <c r="BG14" s="65"/>
      <c r="BH14" s="65"/>
      <c r="BI14" s="65"/>
      <c r="BJ14" s="65">
        <v>4</v>
      </c>
      <c r="BK14" s="65">
        <v>4</v>
      </c>
      <c r="BL14" s="65">
        <v>4</v>
      </c>
      <c r="BM14" s="65">
        <v>4</v>
      </c>
      <c r="BN14" s="65">
        <v>26</v>
      </c>
      <c r="BO14" s="65">
        <v>26</v>
      </c>
      <c r="BP14" s="65">
        <v>26</v>
      </c>
      <c r="BQ14" s="65">
        <v>26</v>
      </c>
      <c r="BR14" s="65">
        <v>86</v>
      </c>
      <c r="BS14" s="65">
        <v>672.19799999999998</v>
      </c>
      <c r="BT14" s="65">
        <v>320.24799999999999</v>
      </c>
      <c r="BU14" s="65">
        <v>1283.828</v>
      </c>
      <c r="BV14" s="65">
        <v>867</v>
      </c>
      <c r="BW14" s="65">
        <v>940</v>
      </c>
      <c r="BX14" s="65">
        <v>1196</v>
      </c>
      <c r="BY14" s="65">
        <v>1225</v>
      </c>
      <c r="BZ14" s="65">
        <v>1446</v>
      </c>
      <c r="CA14" s="65">
        <v>1446</v>
      </c>
      <c r="CB14" s="65">
        <v>1446</v>
      </c>
      <c r="CC14" s="65">
        <v>1446</v>
      </c>
      <c r="CD14" s="65">
        <v>1446</v>
      </c>
      <c r="CE14" s="65">
        <v>1394</v>
      </c>
      <c r="CF14" s="65">
        <v>1029</v>
      </c>
      <c r="CG14" s="65">
        <v>945</v>
      </c>
      <c r="CH14" s="65">
        <v>895</v>
      </c>
      <c r="CI14" s="65">
        <v>813</v>
      </c>
      <c r="CJ14" s="65">
        <v>523</v>
      </c>
      <c r="CK14" s="65">
        <v>523</v>
      </c>
      <c r="CL14" s="65">
        <v>452</v>
      </c>
      <c r="CM14" s="65">
        <v>180</v>
      </c>
      <c r="CN14" s="65">
        <v>180</v>
      </c>
      <c r="CO14" s="65">
        <v>180</v>
      </c>
      <c r="CP14" s="65">
        <v>180</v>
      </c>
      <c r="CQ14" s="65">
        <v>180</v>
      </c>
      <c r="CR14" s="65">
        <v>180</v>
      </c>
      <c r="CS14" s="65">
        <v>180</v>
      </c>
      <c r="CT14" s="66"/>
      <c r="CU14" s="66"/>
      <c r="CV14" s="66"/>
      <c r="CW14" s="67"/>
      <c r="CX14" s="68">
        <f t="array" ref="CX14">SUMPRODUCT(B14:CW14*0.25)</f>
        <v>8243.5737499999996</v>
      </c>
    </row>
    <row r="15" spans="1:102" ht="24.95" customHeight="1" x14ac:dyDescent="0.2">
      <c r="A15" s="69" t="s">
        <v>12</v>
      </c>
      <c r="B15" s="70">
        <v>1257.646</v>
      </c>
      <c r="C15" s="71">
        <v>1267.6469999999999</v>
      </c>
      <c r="D15" s="71">
        <v>1285.8129999999999</v>
      </c>
      <c r="E15" s="71">
        <v>1307.0999999999999</v>
      </c>
      <c r="F15" s="71">
        <v>1326.509</v>
      </c>
      <c r="G15" s="71">
        <v>1357.0530000000001</v>
      </c>
      <c r="H15" s="71">
        <v>1380.7250000000001</v>
      </c>
      <c r="I15" s="71">
        <v>1407.4879999999998</v>
      </c>
      <c r="J15" s="71">
        <v>1432.6479999999999</v>
      </c>
      <c r="K15" s="71">
        <v>1492.09</v>
      </c>
      <c r="L15" s="71">
        <v>1548.8579999999999</v>
      </c>
      <c r="M15" s="71">
        <v>1608.5939999999998</v>
      </c>
      <c r="N15" s="71">
        <v>1632.1960000000001</v>
      </c>
      <c r="O15" s="71">
        <v>1681.2919999999999</v>
      </c>
      <c r="P15" s="71">
        <v>1734.251</v>
      </c>
      <c r="Q15" s="71">
        <v>1787.1889999999999</v>
      </c>
      <c r="R15" s="71">
        <v>1845.1189999999999</v>
      </c>
      <c r="S15" s="71">
        <v>1876.325</v>
      </c>
      <c r="T15" s="71">
        <v>1914.798</v>
      </c>
      <c r="U15" s="71">
        <v>1942.5030000000002</v>
      </c>
      <c r="V15" s="71">
        <v>1965.6410000000001</v>
      </c>
      <c r="W15" s="71">
        <v>1970.2270000000001</v>
      </c>
      <c r="X15" s="71">
        <v>1974.1869999999999</v>
      </c>
      <c r="Y15" s="71">
        <v>1989.3720000000001</v>
      </c>
      <c r="Z15" s="71">
        <v>1984.422</v>
      </c>
      <c r="AA15" s="71">
        <v>2009.0219999999999</v>
      </c>
      <c r="AB15" s="71">
        <v>2074.3849999999998</v>
      </c>
      <c r="AC15" s="71">
        <v>2190.7250000000004</v>
      </c>
      <c r="AD15" s="71">
        <v>2326.5369999999998</v>
      </c>
      <c r="AE15" s="71">
        <v>2521.5749999999998</v>
      </c>
      <c r="AF15" s="71">
        <v>2757.6859999999997</v>
      </c>
      <c r="AG15" s="71">
        <v>3013.0219999999999</v>
      </c>
      <c r="AH15" s="71">
        <v>3277.261</v>
      </c>
      <c r="AI15" s="71">
        <v>3564.4390000000003</v>
      </c>
      <c r="AJ15" s="71">
        <v>3859.0219999999999</v>
      </c>
      <c r="AK15" s="71">
        <v>4140.2269999999999</v>
      </c>
      <c r="AL15" s="71">
        <v>4373.973</v>
      </c>
      <c r="AM15" s="71">
        <v>4665.0349999999999</v>
      </c>
      <c r="AN15" s="71">
        <v>4954.7809999999999</v>
      </c>
      <c r="AO15" s="71">
        <v>5208.1909999999998</v>
      </c>
      <c r="AP15" s="71">
        <v>5455.6230000000005</v>
      </c>
      <c r="AQ15" s="71">
        <v>5673.0940000000001</v>
      </c>
      <c r="AR15" s="71">
        <v>5879.098</v>
      </c>
      <c r="AS15" s="71">
        <v>6068.7790000000005</v>
      </c>
      <c r="AT15" s="71">
        <v>6225.2370000000001</v>
      </c>
      <c r="AU15" s="71">
        <v>6366.9440000000004</v>
      </c>
      <c r="AV15" s="71">
        <v>6506.3580000000002</v>
      </c>
      <c r="AW15" s="71">
        <v>6626.2259999999997</v>
      </c>
      <c r="AX15" s="71">
        <v>6731.9179999999997</v>
      </c>
      <c r="AY15" s="71">
        <v>6822.1559999999999</v>
      </c>
      <c r="AZ15" s="71">
        <v>6891.4740000000002</v>
      </c>
      <c r="BA15" s="71">
        <v>6933.4659999999994</v>
      </c>
      <c r="BB15" s="71">
        <v>7027.1819999999998</v>
      </c>
      <c r="BC15" s="71">
        <v>7043.5619999999999</v>
      </c>
      <c r="BD15" s="71">
        <v>7024.4310000000005</v>
      </c>
      <c r="BE15" s="71">
        <v>6972.4780000000001</v>
      </c>
      <c r="BF15" s="71">
        <v>6856.7370000000001</v>
      </c>
      <c r="BG15" s="71">
        <v>6710.5339999999997</v>
      </c>
      <c r="BH15" s="71">
        <v>6538.3549999999996</v>
      </c>
      <c r="BI15" s="71">
        <v>6342.4719999999998</v>
      </c>
      <c r="BJ15" s="71">
        <v>6154.2110000000002</v>
      </c>
      <c r="BK15" s="71">
        <v>5880.9309999999996</v>
      </c>
      <c r="BL15" s="71">
        <v>5567.4340000000002</v>
      </c>
      <c r="BM15" s="71">
        <v>5207.9189999999999</v>
      </c>
      <c r="BN15" s="71">
        <v>4905.9090000000006</v>
      </c>
      <c r="BO15" s="71">
        <v>4462.3050000000003</v>
      </c>
      <c r="BP15" s="71">
        <v>3979.1170000000002</v>
      </c>
      <c r="BQ15" s="71">
        <v>3482.07</v>
      </c>
      <c r="BR15" s="71">
        <v>3012.23</v>
      </c>
      <c r="BS15" s="71">
        <v>2533.665</v>
      </c>
      <c r="BT15" s="71">
        <v>2129.4290000000001</v>
      </c>
      <c r="BU15" s="71">
        <v>1807.9559999999999</v>
      </c>
      <c r="BV15" s="71">
        <v>1628.36</v>
      </c>
      <c r="BW15" s="71">
        <v>1503.7550000000001</v>
      </c>
      <c r="BX15" s="71">
        <v>1465.7139999999999</v>
      </c>
      <c r="BY15" s="71">
        <v>1477.498</v>
      </c>
      <c r="BZ15" s="71">
        <v>1486.0540000000001</v>
      </c>
      <c r="CA15" s="71">
        <v>1489.4689999999998</v>
      </c>
      <c r="CB15" s="71">
        <v>1511.865</v>
      </c>
      <c r="CC15" s="71">
        <v>1531.8799999999999</v>
      </c>
      <c r="CD15" s="71">
        <v>1537.6490000000001</v>
      </c>
      <c r="CE15" s="71">
        <v>1545.46</v>
      </c>
      <c r="CF15" s="71">
        <v>1548.6410000000001</v>
      </c>
      <c r="CG15" s="71">
        <v>1556.03</v>
      </c>
      <c r="CH15" s="71">
        <v>1570.019</v>
      </c>
      <c r="CI15" s="71">
        <v>1581.701</v>
      </c>
      <c r="CJ15" s="71">
        <v>1602.144</v>
      </c>
      <c r="CK15" s="71">
        <v>1611.6860000000001</v>
      </c>
      <c r="CL15" s="71">
        <v>1620.6469999999999</v>
      </c>
      <c r="CM15" s="71">
        <v>1648.4639999999999</v>
      </c>
      <c r="CN15" s="71">
        <v>1661.8879999999999</v>
      </c>
      <c r="CO15" s="71">
        <v>1678.9469999999999</v>
      </c>
      <c r="CP15" s="71">
        <v>1666.6589999999999</v>
      </c>
      <c r="CQ15" s="71">
        <v>1685.3389999999999</v>
      </c>
      <c r="CR15" s="71">
        <v>1713.1779999999999</v>
      </c>
      <c r="CS15" s="71">
        <v>1734.93</v>
      </c>
      <c r="CT15" s="72"/>
      <c r="CU15" s="72"/>
      <c r="CV15" s="72"/>
      <c r="CW15" s="73"/>
      <c r="CX15" s="74">
        <f t="array" ref="CX15">SUMPRODUCT(B15:CW15*0.25)</f>
        <v>77445.712749999962</v>
      </c>
    </row>
    <row r="16" spans="1:102" ht="24.95" customHeight="1" x14ac:dyDescent="0.2">
      <c r="A16" s="69" t="s">
        <v>13</v>
      </c>
      <c r="B16" s="70">
        <v>91</v>
      </c>
      <c r="C16" s="71">
        <v>91</v>
      </c>
      <c r="D16" s="71">
        <v>91</v>
      </c>
      <c r="E16" s="71">
        <v>91</v>
      </c>
      <c r="F16" s="71">
        <v>87</v>
      </c>
      <c r="G16" s="71">
        <v>87</v>
      </c>
      <c r="H16" s="71">
        <v>87</v>
      </c>
      <c r="I16" s="71">
        <v>87</v>
      </c>
      <c r="J16" s="71">
        <v>79</v>
      </c>
      <c r="K16" s="71">
        <v>79</v>
      </c>
      <c r="L16" s="71">
        <v>79</v>
      </c>
      <c r="M16" s="71">
        <v>79</v>
      </c>
      <c r="N16" s="71">
        <v>71</v>
      </c>
      <c r="O16" s="71">
        <v>71</v>
      </c>
      <c r="P16" s="71">
        <v>71</v>
      </c>
      <c r="Q16" s="71">
        <v>71</v>
      </c>
      <c r="R16" s="71">
        <v>63</v>
      </c>
      <c r="S16" s="71">
        <v>63</v>
      </c>
      <c r="T16" s="71">
        <v>63</v>
      </c>
      <c r="U16" s="71">
        <v>63</v>
      </c>
      <c r="V16" s="71">
        <v>57</v>
      </c>
      <c r="W16" s="71">
        <v>57</v>
      </c>
      <c r="X16" s="71">
        <v>57</v>
      </c>
      <c r="Y16" s="71">
        <v>57</v>
      </c>
      <c r="Z16" s="71">
        <v>49</v>
      </c>
      <c r="AA16" s="71">
        <v>49</v>
      </c>
      <c r="AB16" s="71">
        <v>49</v>
      </c>
      <c r="AC16" s="71">
        <v>49</v>
      </c>
      <c r="AD16" s="71">
        <v>51</v>
      </c>
      <c r="AE16" s="71">
        <v>51</v>
      </c>
      <c r="AF16" s="71">
        <v>51</v>
      </c>
      <c r="AG16" s="71">
        <v>51</v>
      </c>
      <c r="AH16" s="71">
        <v>65</v>
      </c>
      <c r="AI16" s="71">
        <v>65</v>
      </c>
      <c r="AJ16" s="71">
        <v>65</v>
      </c>
      <c r="AK16" s="71">
        <v>65</v>
      </c>
      <c r="AL16" s="71">
        <v>74</v>
      </c>
      <c r="AM16" s="71">
        <v>74</v>
      </c>
      <c r="AN16" s="71">
        <v>74</v>
      </c>
      <c r="AO16" s="71">
        <v>74</v>
      </c>
      <c r="AP16" s="71">
        <v>78</v>
      </c>
      <c r="AQ16" s="71">
        <v>78</v>
      </c>
      <c r="AR16" s="71">
        <v>78</v>
      </c>
      <c r="AS16" s="71">
        <v>78</v>
      </c>
      <c r="AT16" s="71">
        <v>79</v>
      </c>
      <c r="AU16" s="71">
        <v>79</v>
      </c>
      <c r="AV16" s="71">
        <v>79</v>
      </c>
      <c r="AW16" s="71">
        <v>79</v>
      </c>
      <c r="AX16" s="71">
        <v>76</v>
      </c>
      <c r="AY16" s="71">
        <v>76</v>
      </c>
      <c r="AZ16" s="71">
        <v>76</v>
      </c>
      <c r="BA16" s="71">
        <v>76</v>
      </c>
      <c r="BB16" s="71">
        <v>70</v>
      </c>
      <c r="BC16" s="71">
        <v>70</v>
      </c>
      <c r="BD16" s="71">
        <v>70</v>
      </c>
      <c r="BE16" s="71">
        <v>70</v>
      </c>
      <c r="BF16" s="71">
        <v>62</v>
      </c>
      <c r="BG16" s="71">
        <v>62</v>
      </c>
      <c r="BH16" s="71">
        <v>62</v>
      </c>
      <c r="BI16" s="71">
        <v>62</v>
      </c>
      <c r="BJ16" s="71">
        <v>49</v>
      </c>
      <c r="BK16" s="71">
        <v>49</v>
      </c>
      <c r="BL16" s="71">
        <v>49</v>
      </c>
      <c r="BM16" s="71">
        <v>49</v>
      </c>
      <c r="BN16" s="71">
        <v>31</v>
      </c>
      <c r="BO16" s="71">
        <v>31</v>
      </c>
      <c r="BP16" s="71">
        <v>31</v>
      </c>
      <c r="BQ16" s="71">
        <v>31</v>
      </c>
      <c r="BR16" s="71">
        <v>16</v>
      </c>
      <c r="BS16" s="71">
        <v>16</v>
      </c>
      <c r="BT16" s="71">
        <v>16</v>
      </c>
      <c r="BU16" s="71">
        <v>16</v>
      </c>
      <c r="BV16" s="71">
        <v>11</v>
      </c>
      <c r="BW16" s="71">
        <v>11</v>
      </c>
      <c r="BX16" s="71">
        <v>11</v>
      </c>
      <c r="BY16" s="71">
        <v>11</v>
      </c>
      <c r="BZ16" s="71">
        <v>12</v>
      </c>
      <c r="CA16" s="71">
        <v>12</v>
      </c>
      <c r="CB16" s="71">
        <v>12</v>
      </c>
      <c r="CC16" s="71">
        <v>12</v>
      </c>
      <c r="CD16" s="71">
        <v>13</v>
      </c>
      <c r="CE16" s="71">
        <v>13</v>
      </c>
      <c r="CF16" s="71">
        <v>13</v>
      </c>
      <c r="CG16" s="71">
        <v>13</v>
      </c>
      <c r="CH16" s="71">
        <v>15</v>
      </c>
      <c r="CI16" s="71">
        <v>15</v>
      </c>
      <c r="CJ16" s="71">
        <v>15</v>
      </c>
      <c r="CK16" s="71">
        <v>15</v>
      </c>
      <c r="CL16" s="71">
        <v>17</v>
      </c>
      <c r="CM16" s="71">
        <v>17</v>
      </c>
      <c r="CN16" s="71">
        <v>17</v>
      </c>
      <c r="CO16" s="71">
        <v>17</v>
      </c>
      <c r="CP16" s="71">
        <v>19</v>
      </c>
      <c r="CQ16" s="71">
        <v>19</v>
      </c>
      <c r="CR16" s="71">
        <v>19</v>
      </c>
      <c r="CS16" s="71">
        <v>19</v>
      </c>
      <c r="CT16" s="72"/>
      <c r="CU16" s="72"/>
      <c r="CV16" s="72"/>
      <c r="CW16" s="73"/>
      <c r="CX16" s="74">
        <f t="array" ref="CX16">SUMPRODUCT(B16:CW16*0.25)</f>
        <v>1235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>
        <v>37.4</v>
      </c>
      <c r="AA17" s="71">
        <v>49.9</v>
      </c>
      <c r="AB17" s="71">
        <v>116.6</v>
      </c>
      <c r="AC17" s="71">
        <v>135.6</v>
      </c>
      <c r="AD17" s="71">
        <v>120.6</v>
      </c>
      <c r="AE17" s="71">
        <v>120.6</v>
      </c>
      <c r="AF17" s="71">
        <v>120.6</v>
      </c>
      <c r="AG17" s="71">
        <v>120.6</v>
      </c>
      <c r="AH17" s="71">
        <v>77.5</v>
      </c>
      <c r="AI17" s="71">
        <v>42.6</v>
      </c>
      <c r="AJ17" s="71">
        <v>25.6</v>
      </c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>
        <v>8</v>
      </c>
      <c r="BS17" s="71">
        <v>12</v>
      </c>
      <c r="BT17" s="71">
        <v>12</v>
      </c>
      <c r="BU17" s="71">
        <v>140.6</v>
      </c>
      <c r="BV17" s="71">
        <v>304</v>
      </c>
      <c r="BW17" s="71">
        <v>305.60000000000002</v>
      </c>
      <c r="BX17" s="71">
        <v>396.8</v>
      </c>
      <c r="BY17" s="71">
        <v>396.8</v>
      </c>
      <c r="BZ17" s="71">
        <v>402.8</v>
      </c>
      <c r="CA17" s="71">
        <v>414.8</v>
      </c>
      <c r="CB17" s="71">
        <v>414.8</v>
      </c>
      <c r="CC17" s="71">
        <v>414.8</v>
      </c>
      <c r="CD17" s="71">
        <v>361.5</v>
      </c>
      <c r="CE17" s="71">
        <v>323.3</v>
      </c>
      <c r="CF17" s="71">
        <v>276.7</v>
      </c>
      <c r="CG17" s="71">
        <v>246.6</v>
      </c>
      <c r="CH17" s="71">
        <v>303.3</v>
      </c>
      <c r="CI17" s="71">
        <v>235.21700000000001</v>
      </c>
      <c r="CJ17" s="71">
        <v>202.1</v>
      </c>
      <c r="CK17" s="71">
        <v>196.1</v>
      </c>
      <c r="CL17" s="71">
        <v>136.69999999999999</v>
      </c>
      <c r="CM17" s="71">
        <v>104.5</v>
      </c>
      <c r="CN17" s="71">
        <v>100</v>
      </c>
      <c r="CO17" s="71">
        <v>100</v>
      </c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1694.1542500000005</v>
      </c>
    </row>
    <row r="18" spans="1:102" ht="30" customHeight="1" thickBot="1" x14ac:dyDescent="0.25">
      <c r="A18" s="75" t="s">
        <v>15</v>
      </c>
      <c r="B18" s="76">
        <f>SUM(B11:B17)</f>
        <v>4574.8069999999998</v>
      </c>
      <c r="C18" s="77">
        <f t="shared" ref="C18:BN18" si="0">SUM(C11:C17)</f>
        <v>4357.6309999999994</v>
      </c>
      <c r="D18" s="77">
        <f t="shared" si="0"/>
        <v>4269.4210000000003</v>
      </c>
      <c r="E18" s="77">
        <f t="shared" si="0"/>
        <v>4230.4120000000003</v>
      </c>
      <c r="F18" s="77">
        <f t="shared" si="0"/>
        <v>4266.0200000000004</v>
      </c>
      <c r="G18" s="77">
        <f t="shared" si="0"/>
        <v>4252.009</v>
      </c>
      <c r="H18" s="77">
        <f t="shared" si="0"/>
        <v>4195.0730000000003</v>
      </c>
      <c r="I18" s="77">
        <f t="shared" si="0"/>
        <v>4440.1209999999992</v>
      </c>
      <c r="J18" s="77">
        <f t="shared" si="0"/>
        <v>4376.4129999999996</v>
      </c>
      <c r="K18" s="77">
        <f t="shared" si="0"/>
        <v>4434.0349999999999</v>
      </c>
      <c r="L18" s="77">
        <f t="shared" si="0"/>
        <v>4659.7060000000001</v>
      </c>
      <c r="M18" s="77">
        <f t="shared" si="0"/>
        <v>4668.7060000000001</v>
      </c>
      <c r="N18" s="77">
        <f t="shared" si="0"/>
        <v>4575.1400000000003</v>
      </c>
      <c r="O18" s="77">
        <f t="shared" si="0"/>
        <v>4456.8590000000004</v>
      </c>
      <c r="P18" s="77">
        <f t="shared" si="0"/>
        <v>4493.9480000000003</v>
      </c>
      <c r="Q18" s="77">
        <f t="shared" si="0"/>
        <v>4553.0830000000005</v>
      </c>
      <c r="R18" s="77">
        <f t="shared" si="0"/>
        <v>4567.6809999999996</v>
      </c>
      <c r="S18" s="77">
        <f t="shared" si="0"/>
        <v>4531.759</v>
      </c>
      <c r="T18" s="77">
        <f t="shared" si="0"/>
        <v>4621.2860000000001</v>
      </c>
      <c r="U18" s="77">
        <f t="shared" si="0"/>
        <v>4714.8960000000006</v>
      </c>
      <c r="V18" s="77">
        <f t="shared" si="0"/>
        <v>4690.853000000001</v>
      </c>
      <c r="W18" s="77">
        <f t="shared" si="0"/>
        <v>4867.5520000000006</v>
      </c>
      <c r="X18" s="77">
        <f t="shared" si="0"/>
        <v>4924.0460000000003</v>
      </c>
      <c r="Y18" s="77">
        <f t="shared" si="0"/>
        <v>4940.4970000000003</v>
      </c>
      <c r="Z18" s="77">
        <f t="shared" si="0"/>
        <v>5386.402</v>
      </c>
      <c r="AA18" s="77">
        <f t="shared" si="0"/>
        <v>5397.7829999999994</v>
      </c>
      <c r="AB18" s="77">
        <f t="shared" si="0"/>
        <v>5530.0150000000003</v>
      </c>
      <c r="AC18" s="77">
        <f t="shared" si="0"/>
        <v>5666.2590000000009</v>
      </c>
      <c r="AD18" s="77">
        <f t="shared" si="0"/>
        <v>5808.5480000000007</v>
      </c>
      <c r="AE18" s="77">
        <f t="shared" si="0"/>
        <v>6004.3119999999999</v>
      </c>
      <c r="AF18" s="77">
        <f t="shared" si="0"/>
        <v>6240.0390000000007</v>
      </c>
      <c r="AG18" s="77">
        <f t="shared" si="0"/>
        <v>6494.5680000000002</v>
      </c>
      <c r="AH18" s="77">
        <f t="shared" si="0"/>
        <v>7251.5239999999994</v>
      </c>
      <c r="AI18" s="77">
        <f t="shared" si="0"/>
        <v>7329.0910000000003</v>
      </c>
      <c r="AJ18" s="77">
        <f t="shared" si="0"/>
        <v>6939.3110000000006</v>
      </c>
      <c r="AK18" s="77">
        <f t="shared" si="0"/>
        <v>7098.5769999999993</v>
      </c>
      <c r="AL18" s="77">
        <f t="shared" si="0"/>
        <v>7797.9850000000006</v>
      </c>
      <c r="AM18" s="77">
        <f t="shared" si="0"/>
        <v>7749.165</v>
      </c>
      <c r="AN18" s="77">
        <f t="shared" si="0"/>
        <v>7457.0730000000003</v>
      </c>
      <c r="AO18" s="77">
        <f t="shared" si="0"/>
        <v>7151.4579999999996</v>
      </c>
      <c r="AP18" s="77">
        <f t="shared" si="0"/>
        <v>7271.9920000000002</v>
      </c>
      <c r="AQ18" s="77">
        <f t="shared" si="0"/>
        <v>7412.9340000000002</v>
      </c>
      <c r="AR18" s="77">
        <f t="shared" si="0"/>
        <v>7504.4009999999998</v>
      </c>
      <c r="AS18" s="77">
        <f t="shared" si="0"/>
        <v>7431.06</v>
      </c>
      <c r="AT18" s="77">
        <f t="shared" si="0"/>
        <v>7493.491</v>
      </c>
      <c r="AU18" s="77">
        <f t="shared" si="0"/>
        <v>7577.7939999999999</v>
      </c>
      <c r="AV18" s="77">
        <f t="shared" si="0"/>
        <v>7680.2579999999998</v>
      </c>
      <c r="AW18" s="77">
        <f t="shared" si="0"/>
        <v>7800.1260000000002</v>
      </c>
      <c r="AX18" s="77">
        <f t="shared" si="0"/>
        <v>7889.8179999999993</v>
      </c>
      <c r="AY18" s="77">
        <f t="shared" si="0"/>
        <v>7980.0560000000005</v>
      </c>
      <c r="AZ18" s="77">
        <f t="shared" si="0"/>
        <v>8049.3739999999998</v>
      </c>
      <c r="BA18" s="77">
        <f t="shared" si="0"/>
        <v>8091.366</v>
      </c>
      <c r="BB18" s="77">
        <f t="shared" si="0"/>
        <v>8250.0820000000003</v>
      </c>
      <c r="BC18" s="77">
        <f t="shared" si="0"/>
        <v>8266.4619999999995</v>
      </c>
      <c r="BD18" s="77">
        <f t="shared" si="0"/>
        <v>8247.3310000000001</v>
      </c>
      <c r="BE18" s="77">
        <f t="shared" si="0"/>
        <v>8195.3780000000006</v>
      </c>
      <c r="BF18" s="77">
        <f t="shared" si="0"/>
        <v>8044.6370000000006</v>
      </c>
      <c r="BG18" s="77">
        <f t="shared" si="0"/>
        <v>7923.4339999999993</v>
      </c>
      <c r="BH18" s="77">
        <f t="shared" si="0"/>
        <v>7786.2549999999992</v>
      </c>
      <c r="BI18" s="77">
        <f t="shared" si="0"/>
        <v>7595.3719999999994</v>
      </c>
      <c r="BJ18" s="77">
        <f t="shared" si="0"/>
        <v>7375.1110000000008</v>
      </c>
      <c r="BK18" s="77">
        <f t="shared" si="0"/>
        <v>7251.8310000000001</v>
      </c>
      <c r="BL18" s="77">
        <f t="shared" si="0"/>
        <v>7271.8600000000006</v>
      </c>
      <c r="BM18" s="77">
        <f t="shared" si="0"/>
        <v>7262.9529999999995</v>
      </c>
      <c r="BN18" s="77">
        <f t="shared" si="0"/>
        <v>6845.862000000001</v>
      </c>
      <c r="BO18" s="77">
        <f t="shared" ref="BO18:CW18" si="1">SUM(BO11:BO17)</f>
        <v>6716.9340000000002</v>
      </c>
      <c r="BP18" s="77">
        <f t="shared" si="1"/>
        <v>6511.3170000000009</v>
      </c>
      <c r="BQ18" s="77">
        <f t="shared" si="1"/>
        <v>6444.0159999999996</v>
      </c>
      <c r="BR18" s="77">
        <f t="shared" si="1"/>
        <v>5905.1790000000001</v>
      </c>
      <c r="BS18" s="77">
        <f t="shared" si="1"/>
        <v>6313.7629999999999</v>
      </c>
      <c r="BT18" s="77">
        <f t="shared" si="1"/>
        <v>5392.5770000000002</v>
      </c>
      <c r="BU18" s="77">
        <f t="shared" si="1"/>
        <v>6163.2840000000006</v>
      </c>
      <c r="BV18" s="77">
        <f t="shared" si="1"/>
        <v>5775.3069999999998</v>
      </c>
      <c r="BW18" s="77">
        <f t="shared" si="1"/>
        <v>5726.7360000000008</v>
      </c>
      <c r="BX18" s="77">
        <f t="shared" si="1"/>
        <v>6036.4470000000001</v>
      </c>
      <c r="BY18" s="77">
        <f t="shared" si="1"/>
        <v>6076.8290000000006</v>
      </c>
      <c r="BZ18" s="77">
        <f t="shared" si="1"/>
        <v>6327.8200000000006</v>
      </c>
      <c r="CA18" s="77">
        <f t="shared" si="1"/>
        <v>6344.201</v>
      </c>
      <c r="CB18" s="77">
        <f t="shared" si="1"/>
        <v>6365.973</v>
      </c>
      <c r="CC18" s="77">
        <f t="shared" si="1"/>
        <v>6319.0910000000003</v>
      </c>
      <c r="CD18" s="77">
        <f t="shared" si="1"/>
        <v>6222.06</v>
      </c>
      <c r="CE18" s="77">
        <f t="shared" si="1"/>
        <v>6139.8060000000005</v>
      </c>
      <c r="CF18" s="77">
        <f t="shared" si="1"/>
        <v>5812.4790000000003</v>
      </c>
      <c r="CG18" s="77">
        <f t="shared" si="1"/>
        <v>5708.4170000000004</v>
      </c>
      <c r="CH18" s="77">
        <f t="shared" si="1"/>
        <v>5701.2520000000004</v>
      </c>
      <c r="CI18" s="77">
        <f t="shared" si="1"/>
        <v>5562.9619999999995</v>
      </c>
      <c r="CJ18" s="77">
        <f t="shared" si="1"/>
        <v>5260.2930000000006</v>
      </c>
      <c r="CK18" s="77">
        <f t="shared" si="1"/>
        <v>5262.92</v>
      </c>
      <c r="CL18" s="77">
        <f t="shared" si="1"/>
        <v>5106.3509999999997</v>
      </c>
      <c r="CM18" s="77">
        <f t="shared" si="1"/>
        <v>4829.7539999999999</v>
      </c>
      <c r="CN18" s="77">
        <f t="shared" si="1"/>
        <v>4838.6100000000006</v>
      </c>
      <c r="CO18" s="77">
        <f t="shared" si="1"/>
        <v>4855.4260000000004</v>
      </c>
      <c r="CP18" s="77">
        <f t="shared" si="1"/>
        <v>4699.9250000000002</v>
      </c>
      <c r="CQ18" s="77">
        <f t="shared" si="1"/>
        <v>4718.3279999999995</v>
      </c>
      <c r="CR18" s="77">
        <f t="shared" si="1"/>
        <v>4680.5309999999999</v>
      </c>
      <c r="CS18" s="77">
        <f t="shared" si="1"/>
        <v>4676.4090000000006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145739.57474999991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0</v>
      </c>
    </row>
    <row r="22" spans="1:102" ht="24.95" customHeight="1" x14ac:dyDescent="0.2">
      <c r="A22" s="92" t="s">
        <v>18</v>
      </c>
      <c r="B22" s="93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4"/>
      <c r="AD22" s="94"/>
      <c r="AE22" s="94"/>
      <c r="AF22" s="94"/>
      <c r="AG22" s="94"/>
      <c r="AH22" s="94"/>
      <c r="AI22" s="94"/>
      <c r="AJ22" s="94"/>
      <c r="AK22" s="94"/>
      <c r="AL22" s="94"/>
      <c r="AM22" s="94"/>
      <c r="AN22" s="94"/>
      <c r="AO22" s="94"/>
      <c r="AP22" s="94"/>
      <c r="AQ22" s="94"/>
      <c r="AR22" s="94"/>
      <c r="AS22" s="94"/>
      <c r="AT22" s="94"/>
      <c r="AU22" s="94"/>
      <c r="AV22" s="94"/>
      <c r="AW22" s="94"/>
      <c r="AX22" s="94"/>
      <c r="AY22" s="94"/>
      <c r="AZ22" s="94"/>
      <c r="BA22" s="94"/>
      <c r="BB22" s="94"/>
      <c r="BC22" s="94"/>
      <c r="BD22" s="94"/>
      <c r="BE22" s="94"/>
      <c r="BF22" s="94"/>
      <c r="BG22" s="94"/>
      <c r="BH22" s="94"/>
      <c r="BI22" s="94"/>
      <c r="BJ22" s="94"/>
      <c r="BK22" s="94"/>
      <c r="BL22" s="94"/>
      <c r="BM22" s="94"/>
      <c r="BN22" s="94"/>
      <c r="BO22" s="94"/>
      <c r="BP22" s="94"/>
      <c r="BQ22" s="94"/>
      <c r="BR22" s="94"/>
      <c r="BS22" s="94"/>
      <c r="BT22" s="94"/>
      <c r="BU22" s="94"/>
      <c r="BV22" s="94"/>
      <c r="BW22" s="94"/>
      <c r="BX22" s="94"/>
      <c r="BY22" s="94"/>
      <c r="BZ22" s="94"/>
      <c r="CA22" s="94"/>
      <c r="CB22" s="94"/>
      <c r="CC22" s="94"/>
      <c r="CD22" s="94"/>
      <c r="CE22" s="94"/>
      <c r="CF22" s="94"/>
      <c r="CG22" s="94"/>
      <c r="CH22" s="94"/>
      <c r="CI22" s="94"/>
      <c r="CJ22" s="94"/>
      <c r="CK22" s="94"/>
      <c r="CL22" s="94"/>
      <c r="CM22" s="94"/>
      <c r="CN22" s="94"/>
      <c r="CO22" s="94"/>
      <c r="CP22" s="94"/>
      <c r="CQ22" s="94"/>
      <c r="CR22" s="94"/>
      <c r="CS22" s="94"/>
      <c r="CT22" s="95"/>
      <c r="CU22" s="95"/>
      <c r="CV22" s="95"/>
      <c r="CW22" s="96"/>
      <c r="CX22" s="97">
        <f t="array" ref="CX22">SUMPRODUCT(B22:CW22*0.25)</f>
        <v>0</v>
      </c>
    </row>
    <row r="23" spans="1:102" ht="24.95" customHeight="1" x14ac:dyDescent="0.2">
      <c r="A23" s="92" t="s">
        <v>19</v>
      </c>
      <c r="B23" s="98"/>
      <c r="C23" s="99"/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99"/>
      <c r="U23" s="99"/>
      <c r="V23" s="99"/>
      <c r="W23" s="99"/>
      <c r="X23" s="99"/>
      <c r="Y23" s="99"/>
      <c r="Z23" s="99"/>
      <c r="AA23" s="99"/>
      <c r="AB23" s="99"/>
      <c r="AC23" s="99"/>
      <c r="AD23" s="99"/>
      <c r="AE23" s="99"/>
      <c r="AF23" s="99"/>
      <c r="AG23" s="99"/>
      <c r="AH23" s="99"/>
      <c r="AI23" s="99"/>
      <c r="AJ23" s="99"/>
      <c r="AK23" s="99"/>
      <c r="AL23" s="99"/>
      <c r="AM23" s="99"/>
      <c r="AN23" s="99"/>
      <c r="AO23" s="99"/>
      <c r="AP23" s="99"/>
      <c r="AQ23" s="99"/>
      <c r="AR23" s="99"/>
      <c r="AS23" s="99"/>
      <c r="AT23" s="99"/>
      <c r="AU23" s="99"/>
      <c r="AV23" s="99"/>
      <c r="AW23" s="99"/>
      <c r="AX23" s="99"/>
      <c r="AY23" s="99"/>
      <c r="AZ23" s="99"/>
      <c r="BA23" s="99"/>
      <c r="BB23" s="99"/>
      <c r="BC23" s="99"/>
      <c r="BD23" s="99"/>
      <c r="BE23" s="99"/>
      <c r="BF23" s="99"/>
      <c r="BG23" s="99"/>
      <c r="BH23" s="99"/>
      <c r="BI23" s="99"/>
      <c r="BJ23" s="99"/>
      <c r="BK23" s="99"/>
      <c r="BL23" s="99"/>
      <c r="BM23" s="99"/>
      <c r="BN23" s="99"/>
      <c r="BO23" s="99"/>
      <c r="BP23" s="99"/>
      <c r="BQ23" s="99"/>
      <c r="BR23" s="99"/>
      <c r="BS23" s="99"/>
      <c r="BT23" s="99"/>
      <c r="BU23" s="99"/>
      <c r="BV23" s="99"/>
      <c r="BW23" s="99"/>
      <c r="BX23" s="99"/>
      <c r="BY23" s="99"/>
      <c r="BZ23" s="99"/>
      <c r="CA23" s="99"/>
      <c r="CB23" s="99"/>
      <c r="CC23" s="99"/>
      <c r="CD23" s="99"/>
      <c r="CE23" s="99"/>
      <c r="CF23" s="99"/>
      <c r="CG23" s="99"/>
      <c r="CH23" s="99"/>
      <c r="CI23" s="99"/>
      <c r="CJ23" s="99"/>
      <c r="CK23" s="99"/>
      <c r="CL23" s="99"/>
      <c r="CM23" s="99"/>
      <c r="CN23" s="99"/>
      <c r="CO23" s="99"/>
      <c r="CP23" s="99"/>
      <c r="CQ23" s="99"/>
      <c r="CR23" s="99"/>
      <c r="CS23" s="99"/>
      <c r="CT23" s="100"/>
      <c r="CU23" s="100"/>
      <c r="CV23" s="100"/>
      <c r="CW23" s="96"/>
      <c r="CX23" s="97">
        <f t="array" ref="CX23">SUMPRODUCT(B23:CW23*0.25)</f>
        <v>0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 t="shared" ref="B28:P28" si="2">IF(LEN(B$3)&gt;0,SUM(B21:B27),"")</f>
        <v>0</v>
      </c>
      <c r="C28" s="107">
        <f t="shared" si="2"/>
        <v>0</v>
      </c>
      <c r="D28" s="107">
        <f t="shared" si="2"/>
        <v>0</v>
      </c>
      <c r="E28" s="107">
        <f t="shared" si="2"/>
        <v>0</v>
      </c>
      <c r="F28" s="107">
        <f t="shared" si="2"/>
        <v>0</v>
      </c>
      <c r="G28" s="107">
        <f t="shared" si="2"/>
        <v>0</v>
      </c>
      <c r="H28" s="107">
        <f t="shared" si="2"/>
        <v>0</v>
      </c>
      <c r="I28" s="107">
        <f t="shared" si="2"/>
        <v>0</v>
      </c>
      <c r="J28" s="107">
        <f t="shared" si="2"/>
        <v>0</v>
      </c>
      <c r="K28" s="107">
        <f t="shared" si="2"/>
        <v>0</v>
      </c>
      <c r="L28" s="107">
        <f t="shared" si="2"/>
        <v>0</v>
      </c>
      <c r="M28" s="107">
        <f t="shared" si="2"/>
        <v>0</v>
      </c>
      <c r="N28" s="107">
        <f t="shared" si="2"/>
        <v>0</v>
      </c>
      <c r="O28" s="107">
        <f t="shared" si="2"/>
        <v>0</v>
      </c>
      <c r="P28" s="107">
        <f t="shared" si="2"/>
        <v>0</v>
      </c>
      <c r="Q28" s="107">
        <f>SUM(Q21:Q27)</f>
        <v>0</v>
      </c>
      <c r="R28" s="107">
        <f t="shared" ref="R28:CC28" si="3">SUM(R21:R27)</f>
        <v>0</v>
      </c>
      <c r="S28" s="107">
        <f t="shared" si="3"/>
        <v>0</v>
      </c>
      <c r="T28" s="107">
        <f t="shared" si="3"/>
        <v>0</v>
      </c>
      <c r="U28" s="107">
        <f t="shared" si="3"/>
        <v>0</v>
      </c>
      <c r="V28" s="107">
        <f t="shared" si="3"/>
        <v>0</v>
      </c>
      <c r="W28" s="107">
        <f t="shared" si="3"/>
        <v>0</v>
      </c>
      <c r="X28" s="107">
        <f t="shared" si="3"/>
        <v>0</v>
      </c>
      <c r="Y28" s="107">
        <f t="shared" si="3"/>
        <v>0</v>
      </c>
      <c r="Z28" s="107">
        <f t="shared" si="3"/>
        <v>0</v>
      </c>
      <c r="AA28" s="107">
        <f t="shared" si="3"/>
        <v>0</v>
      </c>
      <c r="AB28" s="107">
        <f t="shared" si="3"/>
        <v>0</v>
      </c>
      <c r="AC28" s="107">
        <f t="shared" si="3"/>
        <v>0</v>
      </c>
      <c r="AD28" s="107">
        <f t="shared" si="3"/>
        <v>0</v>
      </c>
      <c r="AE28" s="107">
        <f t="shared" si="3"/>
        <v>0</v>
      </c>
      <c r="AF28" s="107">
        <f t="shared" si="3"/>
        <v>0</v>
      </c>
      <c r="AG28" s="107">
        <f t="shared" si="3"/>
        <v>0</v>
      </c>
      <c r="AH28" s="107">
        <f t="shared" si="3"/>
        <v>0</v>
      </c>
      <c r="AI28" s="107">
        <f t="shared" si="3"/>
        <v>0</v>
      </c>
      <c r="AJ28" s="107">
        <f t="shared" si="3"/>
        <v>0</v>
      </c>
      <c r="AK28" s="107">
        <f t="shared" si="3"/>
        <v>0</v>
      </c>
      <c r="AL28" s="107">
        <f t="shared" si="3"/>
        <v>0</v>
      </c>
      <c r="AM28" s="107">
        <f t="shared" si="3"/>
        <v>0</v>
      </c>
      <c r="AN28" s="107">
        <f t="shared" si="3"/>
        <v>0</v>
      </c>
      <c r="AO28" s="107">
        <f t="shared" si="3"/>
        <v>0</v>
      </c>
      <c r="AP28" s="107">
        <f t="shared" si="3"/>
        <v>0</v>
      </c>
      <c r="AQ28" s="107">
        <f t="shared" si="3"/>
        <v>0</v>
      </c>
      <c r="AR28" s="107">
        <f t="shared" si="3"/>
        <v>0</v>
      </c>
      <c r="AS28" s="107">
        <f t="shared" si="3"/>
        <v>0</v>
      </c>
      <c r="AT28" s="107">
        <f t="shared" si="3"/>
        <v>0</v>
      </c>
      <c r="AU28" s="107">
        <f t="shared" si="3"/>
        <v>0</v>
      </c>
      <c r="AV28" s="107">
        <f t="shared" si="3"/>
        <v>0</v>
      </c>
      <c r="AW28" s="107">
        <f t="shared" si="3"/>
        <v>0</v>
      </c>
      <c r="AX28" s="107">
        <f t="shared" si="3"/>
        <v>0</v>
      </c>
      <c r="AY28" s="107">
        <f t="shared" si="3"/>
        <v>0</v>
      </c>
      <c r="AZ28" s="107">
        <f t="shared" si="3"/>
        <v>0</v>
      </c>
      <c r="BA28" s="107">
        <f t="shared" si="3"/>
        <v>0</v>
      </c>
      <c r="BB28" s="107">
        <f t="shared" si="3"/>
        <v>0</v>
      </c>
      <c r="BC28" s="107">
        <f t="shared" si="3"/>
        <v>0</v>
      </c>
      <c r="BD28" s="107">
        <f t="shared" si="3"/>
        <v>0</v>
      </c>
      <c r="BE28" s="107">
        <f t="shared" si="3"/>
        <v>0</v>
      </c>
      <c r="BF28" s="107">
        <f t="shared" si="3"/>
        <v>0</v>
      </c>
      <c r="BG28" s="107">
        <f t="shared" si="3"/>
        <v>0</v>
      </c>
      <c r="BH28" s="107">
        <f t="shared" si="3"/>
        <v>0</v>
      </c>
      <c r="BI28" s="107">
        <f t="shared" si="3"/>
        <v>0</v>
      </c>
      <c r="BJ28" s="107">
        <f t="shared" si="3"/>
        <v>0</v>
      </c>
      <c r="BK28" s="107">
        <f t="shared" si="3"/>
        <v>0</v>
      </c>
      <c r="BL28" s="107">
        <f t="shared" si="3"/>
        <v>0</v>
      </c>
      <c r="BM28" s="107">
        <f t="shared" si="3"/>
        <v>0</v>
      </c>
      <c r="BN28" s="107">
        <f t="shared" si="3"/>
        <v>0</v>
      </c>
      <c r="BO28" s="107">
        <f t="shared" si="3"/>
        <v>0</v>
      </c>
      <c r="BP28" s="107">
        <f t="shared" si="3"/>
        <v>0</v>
      </c>
      <c r="BQ28" s="107">
        <f t="shared" si="3"/>
        <v>0</v>
      </c>
      <c r="BR28" s="107">
        <f t="shared" si="3"/>
        <v>0</v>
      </c>
      <c r="BS28" s="107">
        <f t="shared" si="3"/>
        <v>0</v>
      </c>
      <c r="BT28" s="107">
        <f t="shared" si="3"/>
        <v>0</v>
      </c>
      <c r="BU28" s="107">
        <f t="shared" si="3"/>
        <v>0</v>
      </c>
      <c r="BV28" s="107">
        <f t="shared" si="3"/>
        <v>0</v>
      </c>
      <c r="BW28" s="107">
        <f t="shared" si="3"/>
        <v>0</v>
      </c>
      <c r="BX28" s="107">
        <f t="shared" si="3"/>
        <v>0</v>
      </c>
      <c r="BY28" s="107">
        <f t="shared" si="3"/>
        <v>0</v>
      </c>
      <c r="BZ28" s="107">
        <f t="shared" si="3"/>
        <v>0</v>
      </c>
      <c r="CA28" s="107">
        <f t="shared" si="3"/>
        <v>0</v>
      </c>
      <c r="CB28" s="107">
        <f t="shared" si="3"/>
        <v>0</v>
      </c>
      <c r="CC28" s="107">
        <f t="shared" si="3"/>
        <v>0</v>
      </c>
      <c r="CD28" s="107">
        <f t="shared" ref="CD28:CW28" si="4">SUM(CD21:CD27)</f>
        <v>0</v>
      </c>
      <c r="CE28" s="107">
        <f t="shared" si="4"/>
        <v>0</v>
      </c>
      <c r="CF28" s="107">
        <f t="shared" si="4"/>
        <v>0</v>
      </c>
      <c r="CG28" s="107">
        <f t="shared" si="4"/>
        <v>0</v>
      </c>
      <c r="CH28" s="107">
        <f t="shared" si="4"/>
        <v>0</v>
      </c>
      <c r="CI28" s="107">
        <f t="shared" si="4"/>
        <v>0</v>
      </c>
      <c r="CJ28" s="107">
        <f t="shared" si="4"/>
        <v>0</v>
      </c>
      <c r="CK28" s="107">
        <f t="shared" si="4"/>
        <v>0</v>
      </c>
      <c r="CL28" s="107">
        <f t="shared" si="4"/>
        <v>0</v>
      </c>
      <c r="CM28" s="107">
        <f t="shared" si="4"/>
        <v>0</v>
      </c>
      <c r="CN28" s="107">
        <f t="shared" si="4"/>
        <v>0</v>
      </c>
      <c r="CO28" s="107">
        <f t="shared" si="4"/>
        <v>0</v>
      </c>
      <c r="CP28" s="107">
        <f t="shared" si="4"/>
        <v>0</v>
      </c>
      <c r="CQ28" s="107">
        <f t="shared" si="4"/>
        <v>0</v>
      </c>
      <c r="CR28" s="107">
        <f t="shared" si="4"/>
        <v>0</v>
      </c>
      <c r="CS28" s="107">
        <f t="shared" si="4"/>
        <v>0</v>
      </c>
      <c r="CT28" s="108">
        <f t="shared" si="4"/>
        <v>0</v>
      </c>
      <c r="CU28" s="108">
        <f t="shared" si="4"/>
        <v>0</v>
      </c>
      <c r="CV28" s="108">
        <f t="shared" si="4"/>
        <v>0</v>
      </c>
      <c r="CW28" s="109">
        <f t="shared" si="4"/>
        <v>0</v>
      </c>
      <c r="CX28" s="110">
        <f>SUM(CX21:CX27)</f>
        <v>0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25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>
        <v>893.73</v>
      </c>
      <c r="C31" s="88">
        <v>901.73</v>
      </c>
      <c r="D31" s="88">
        <v>912.73</v>
      </c>
      <c r="E31" s="88">
        <v>923.73</v>
      </c>
      <c r="F31" s="88">
        <v>931.73</v>
      </c>
      <c r="G31" s="88">
        <v>944.73</v>
      </c>
      <c r="H31" s="88">
        <v>958.73</v>
      </c>
      <c r="I31" s="88">
        <v>972.73</v>
      </c>
      <c r="J31" s="88">
        <v>979.73</v>
      </c>
      <c r="K31" s="88">
        <v>994.73</v>
      </c>
      <c r="L31" s="88">
        <v>1010.73</v>
      </c>
      <c r="M31" s="88">
        <v>1025.73</v>
      </c>
      <c r="N31" s="88">
        <v>1111.73</v>
      </c>
      <c r="O31" s="88">
        <v>1125.73</v>
      </c>
      <c r="P31" s="88">
        <v>1138.73</v>
      </c>
      <c r="Q31" s="88">
        <v>1150.73</v>
      </c>
      <c r="R31" s="88">
        <v>1158.73</v>
      </c>
      <c r="S31" s="88">
        <v>1168.73</v>
      </c>
      <c r="T31" s="88">
        <v>1178.73</v>
      </c>
      <c r="U31" s="88">
        <v>1186.73</v>
      </c>
      <c r="V31" s="88">
        <v>1237.73</v>
      </c>
      <c r="W31" s="88">
        <v>1242.73</v>
      </c>
      <c r="X31" s="88">
        <v>1248.73</v>
      </c>
      <c r="Y31" s="88">
        <v>1253.73</v>
      </c>
      <c r="Z31" s="88">
        <v>1410.921</v>
      </c>
      <c r="AA31" s="88">
        <v>1581.421</v>
      </c>
      <c r="AB31" s="88">
        <v>1671.1210000000001</v>
      </c>
      <c r="AC31" s="88">
        <v>1842.1210000000001</v>
      </c>
      <c r="AD31" s="88">
        <v>1907.328</v>
      </c>
      <c r="AE31" s="88">
        <v>1964.328</v>
      </c>
      <c r="AF31" s="88">
        <v>2029.328</v>
      </c>
      <c r="AG31" s="88">
        <v>2101.328</v>
      </c>
      <c r="AH31" s="88">
        <v>2087.2190000000001</v>
      </c>
      <c r="AI31" s="88">
        <v>1941.319</v>
      </c>
      <c r="AJ31" s="88">
        <v>2010.319</v>
      </c>
      <c r="AK31" s="88">
        <v>2075.7190000000001</v>
      </c>
      <c r="AL31" s="88">
        <v>2128.0920000000001</v>
      </c>
      <c r="AM31" s="88">
        <v>2212.0920000000001</v>
      </c>
      <c r="AN31" s="88">
        <v>2290.0920000000001</v>
      </c>
      <c r="AO31" s="88">
        <v>2365.0920000000001</v>
      </c>
      <c r="AP31" s="88">
        <v>2282.3620000000001</v>
      </c>
      <c r="AQ31" s="88">
        <v>2343.3620000000001</v>
      </c>
      <c r="AR31" s="88">
        <v>2401.3620000000001</v>
      </c>
      <c r="AS31" s="88">
        <v>2455.3620000000001</v>
      </c>
      <c r="AT31" s="88">
        <v>2489.15</v>
      </c>
      <c r="AU31" s="88">
        <v>2528.15</v>
      </c>
      <c r="AV31" s="88">
        <v>2556.15</v>
      </c>
      <c r="AW31" s="88">
        <v>2575.15</v>
      </c>
      <c r="AX31" s="88">
        <v>2569.261</v>
      </c>
      <c r="AY31" s="88">
        <v>2573.261</v>
      </c>
      <c r="AZ31" s="88">
        <v>2569.261</v>
      </c>
      <c r="BA31" s="88">
        <v>2565.261</v>
      </c>
      <c r="BB31" s="88">
        <v>2626.866</v>
      </c>
      <c r="BC31" s="88">
        <v>2616.866</v>
      </c>
      <c r="BD31" s="88">
        <v>2597.866</v>
      </c>
      <c r="BE31" s="88">
        <v>2569.866</v>
      </c>
      <c r="BF31" s="88">
        <v>2497.2669999999998</v>
      </c>
      <c r="BG31" s="88">
        <v>2448.2669999999998</v>
      </c>
      <c r="BH31" s="88">
        <v>2392.2669999999998</v>
      </c>
      <c r="BI31" s="88">
        <v>2327.2669999999998</v>
      </c>
      <c r="BJ31" s="88">
        <v>2250.808</v>
      </c>
      <c r="BK31" s="88">
        <v>2168.808</v>
      </c>
      <c r="BL31" s="88">
        <v>2078.808</v>
      </c>
      <c r="BM31" s="88">
        <v>1980.808</v>
      </c>
      <c r="BN31" s="88">
        <v>1913.6320000000001</v>
      </c>
      <c r="BO31" s="88">
        <v>1800.6320000000001</v>
      </c>
      <c r="BP31" s="88">
        <v>1682.6320000000001</v>
      </c>
      <c r="BQ31" s="88">
        <v>1558.6320000000001</v>
      </c>
      <c r="BR31" s="88">
        <v>1481.194</v>
      </c>
      <c r="BS31" s="88">
        <v>1437.194</v>
      </c>
      <c r="BT31" s="88">
        <v>1484.194</v>
      </c>
      <c r="BU31" s="88">
        <v>1832.7940000000001</v>
      </c>
      <c r="BV31" s="88">
        <v>2249.0929999999998</v>
      </c>
      <c r="BW31" s="88">
        <v>2289.6930000000002</v>
      </c>
      <c r="BX31" s="88">
        <v>2618.893</v>
      </c>
      <c r="BY31" s="88">
        <v>2612.893</v>
      </c>
      <c r="BZ31" s="88">
        <v>2838.53</v>
      </c>
      <c r="CA31" s="88">
        <v>2850.53</v>
      </c>
      <c r="CB31" s="88">
        <v>2852.53</v>
      </c>
      <c r="CC31" s="88">
        <v>2855.53</v>
      </c>
      <c r="CD31" s="88">
        <v>2764.23</v>
      </c>
      <c r="CE31" s="88">
        <v>2518.0300000000002</v>
      </c>
      <c r="CF31" s="88">
        <v>2295.4299999999998</v>
      </c>
      <c r="CG31" s="88">
        <v>2189.33</v>
      </c>
      <c r="CH31" s="88">
        <v>2157.0300000000002</v>
      </c>
      <c r="CI31" s="88">
        <v>2012.9469999999999</v>
      </c>
      <c r="CJ31" s="88">
        <v>1695.83</v>
      </c>
      <c r="CK31" s="88">
        <v>1453.83</v>
      </c>
      <c r="CL31" s="88">
        <v>1291.43</v>
      </c>
      <c r="CM31" s="88">
        <v>1236.23</v>
      </c>
      <c r="CN31" s="88">
        <v>1238.73</v>
      </c>
      <c r="CO31" s="88">
        <v>1247.73</v>
      </c>
      <c r="CP31" s="88">
        <v>1092.73</v>
      </c>
      <c r="CQ31" s="88">
        <v>1103.73</v>
      </c>
      <c r="CR31" s="88">
        <v>1113.73</v>
      </c>
      <c r="CS31" s="88">
        <v>1124.73</v>
      </c>
      <c r="CT31" s="89"/>
      <c r="CU31" s="89"/>
      <c r="CV31" s="89"/>
      <c r="CW31" s="90"/>
      <c r="CX31" s="91">
        <f t="array" ref="CX31">SUMPRODUCT(B31:CW31*0.25)</f>
        <v>44157.37724999999</v>
      </c>
    </row>
    <row r="32" spans="1:102" ht="24.95" customHeight="1" x14ac:dyDescent="0.2">
      <c r="A32" s="92" t="s">
        <v>27</v>
      </c>
      <c r="B32" s="93">
        <v>2370.0770000000002</v>
      </c>
      <c r="C32" s="94">
        <v>2144.9009999999998</v>
      </c>
      <c r="D32" s="94">
        <v>2045.691</v>
      </c>
      <c r="E32" s="94">
        <v>1995.682</v>
      </c>
      <c r="F32" s="94">
        <v>1880.29</v>
      </c>
      <c r="G32" s="94">
        <v>1853.279</v>
      </c>
      <c r="H32" s="94">
        <v>1782.3430000000001</v>
      </c>
      <c r="I32" s="94">
        <v>2013.3910000000001</v>
      </c>
      <c r="J32" s="94">
        <v>2007.683</v>
      </c>
      <c r="K32" s="94">
        <v>2101.3050000000003</v>
      </c>
      <c r="L32" s="94">
        <v>2394.9760000000001</v>
      </c>
      <c r="M32" s="94">
        <v>2388.9760000000001</v>
      </c>
      <c r="N32" s="94">
        <v>2228.41</v>
      </c>
      <c r="O32" s="94">
        <v>2096.1289999999999</v>
      </c>
      <c r="P32" s="94">
        <v>2120.2179999999998</v>
      </c>
      <c r="Q32" s="94">
        <v>2167.3530000000001</v>
      </c>
      <c r="R32" s="94">
        <v>2172.951</v>
      </c>
      <c r="S32" s="94">
        <v>2127.029</v>
      </c>
      <c r="T32" s="94">
        <v>2206.556</v>
      </c>
      <c r="U32" s="94">
        <v>2292.1660000000002</v>
      </c>
      <c r="V32" s="94">
        <v>2223.123</v>
      </c>
      <c r="W32" s="94">
        <v>2394.8220000000001</v>
      </c>
      <c r="X32" s="94">
        <v>2445.3159999999998</v>
      </c>
      <c r="Y32" s="94">
        <v>2456.7669999999998</v>
      </c>
      <c r="Z32" s="94">
        <v>2678.4810000000002</v>
      </c>
      <c r="AA32" s="94">
        <v>2519.3620000000001</v>
      </c>
      <c r="AB32" s="94">
        <v>2561.8939999999998</v>
      </c>
      <c r="AC32" s="94">
        <v>2527.1379999999999</v>
      </c>
      <c r="AD32" s="94">
        <v>2567.2199999999998</v>
      </c>
      <c r="AE32" s="94">
        <v>2705.9839999999999</v>
      </c>
      <c r="AF32" s="94">
        <v>2876.7109999999998</v>
      </c>
      <c r="AG32" s="94">
        <v>3059.24</v>
      </c>
      <c r="AH32" s="94">
        <v>3795.3049999999998</v>
      </c>
      <c r="AI32" s="94">
        <v>4018.7719999999999</v>
      </c>
      <c r="AJ32" s="94">
        <v>3559.9920000000002</v>
      </c>
      <c r="AK32" s="94">
        <v>3653.8580000000002</v>
      </c>
      <c r="AL32" s="94">
        <v>4395.893</v>
      </c>
      <c r="AM32" s="94">
        <v>4373.0730000000003</v>
      </c>
      <c r="AN32" s="94">
        <v>4091.9810000000002</v>
      </c>
      <c r="AO32" s="94">
        <v>3821.366</v>
      </c>
      <c r="AP32" s="94">
        <v>3859.63</v>
      </c>
      <c r="AQ32" s="94">
        <v>3939.5720000000001</v>
      </c>
      <c r="AR32" s="94">
        <v>3974.0390000000002</v>
      </c>
      <c r="AS32" s="94">
        <v>3991.6979999999999</v>
      </c>
      <c r="AT32" s="94">
        <v>4165.3410000000003</v>
      </c>
      <c r="AU32" s="94">
        <v>4210.6440000000002</v>
      </c>
      <c r="AV32" s="94">
        <v>4285.1080000000002</v>
      </c>
      <c r="AW32" s="94">
        <v>4385.9759999999997</v>
      </c>
      <c r="AX32" s="94">
        <v>4481.5569999999998</v>
      </c>
      <c r="AY32" s="94">
        <v>4567.7950000000001</v>
      </c>
      <c r="AZ32" s="94">
        <v>4641.1130000000003</v>
      </c>
      <c r="BA32" s="94">
        <v>4687.1049999999996</v>
      </c>
      <c r="BB32" s="94">
        <v>4784.2160000000003</v>
      </c>
      <c r="BC32" s="94">
        <v>4810.5959999999995</v>
      </c>
      <c r="BD32" s="94">
        <v>4810.4650000000001</v>
      </c>
      <c r="BE32" s="94">
        <v>4786.5119999999997</v>
      </c>
      <c r="BF32" s="94">
        <v>4708.37</v>
      </c>
      <c r="BG32" s="94">
        <v>4611.1670000000004</v>
      </c>
      <c r="BH32" s="94">
        <v>4494.9880000000003</v>
      </c>
      <c r="BI32" s="94">
        <v>4364.1049999999996</v>
      </c>
      <c r="BJ32" s="94">
        <v>4271.3029999999999</v>
      </c>
      <c r="BK32" s="94">
        <v>4080.0230000000001</v>
      </c>
      <c r="BL32" s="94">
        <v>4125.0519999999997</v>
      </c>
      <c r="BM32" s="94">
        <v>4169.1450000000004</v>
      </c>
      <c r="BN32" s="94">
        <v>3785.23</v>
      </c>
      <c r="BO32" s="94">
        <v>3659.3020000000001</v>
      </c>
      <c r="BP32" s="94">
        <v>3491.6849999999999</v>
      </c>
      <c r="BQ32" s="94">
        <v>3533.384</v>
      </c>
      <c r="BR32" s="94">
        <v>3034.9850000000001</v>
      </c>
      <c r="BS32" s="94">
        <v>3321.569</v>
      </c>
      <c r="BT32" s="94">
        <v>2353.3829999999998</v>
      </c>
      <c r="BU32" s="94">
        <v>2775.49</v>
      </c>
      <c r="BV32" s="94">
        <v>1904.2139999999999</v>
      </c>
      <c r="BW32" s="94">
        <v>1815.0429999999999</v>
      </c>
      <c r="BX32" s="94">
        <v>1795.5540000000001</v>
      </c>
      <c r="BY32" s="94">
        <v>1841.9359999999999</v>
      </c>
      <c r="BZ32" s="94">
        <v>1862.29</v>
      </c>
      <c r="CA32" s="94">
        <v>1866.671</v>
      </c>
      <c r="CB32" s="94">
        <v>1886.443</v>
      </c>
      <c r="CC32" s="94">
        <v>1836.5609999999999</v>
      </c>
      <c r="CD32" s="94">
        <v>1832.83</v>
      </c>
      <c r="CE32" s="94">
        <v>1996.7760000000001</v>
      </c>
      <c r="CF32" s="94">
        <v>1892.049</v>
      </c>
      <c r="CG32" s="94">
        <v>1894.087</v>
      </c>
      <c r="CH32" s="94">
        <v>1954.222</v>
      </c>
      <c r="CI32" s="94">
        <v>1960.0150000000001</v>
      </c>
      <c r="CJ32" s="94">
        <v>1974.463</v>
      </c>
      <c r="CK32" s="94">
        <v>2219.09</v>
      </c>
      <c r="CL32" s="94">
        <v>2346.9209999999998</v>
      </c>
      <c r="CM32" s="94">
        <v>2125.5239999999999</v>
      </c>
      <c r="CN32" s="94">
        <v>2131.88</v>
      </c>
      <c r="CO32" s="94">
        <v>2139.6959999999999</v>
      </c>
      <c r="CP32" s="94">
        <v>2104.1949999999997</v>
      </c>
      <c r="CQ32" s="94">
        <v>2111.598</v>
      </c>
      <c r="CR32" s="94">
        <v>2063.8009999999999</v>
      </c>
      <c r="CS32" s="94">
        <v>2048.6790000000001</v>
      </c>
      <c r="CT32" s="95"/>
      <c r="CU32" s="95"/>
      <c r="CV32" s="95"/>
      <c r="CW32" s="96"/>
      <c r="CX32" s="97">
        <f t="array" ref="CX32">SUMPRODUCT(B32:CW32*0.25)</f>
        <v>70970.19749999998</v>
      </c>
    </row>
    <row r="33" spans="1:102" ht="24.95" customHeight="1" x14ac:dyDescent="0.2">
      <c r="A33" s="101" t="s">
        <v>28</v>
      </c>
      <c r="B33" s="98">
        <v>1449</v>
      </c>
      <c r="C33" s="99">
        <v>1449</v>
      </c>
      <c r="D33" s="99">
        <v>1449</v>
      </c>
      <c r="E33" s="99">
        <v>1449</v>
      </c>
      <c r="F33" s="99">
        <v>1593</v>
      </c>
      <c r="G33" s="99">
        <v>1593</v>
      </c>
      <c r="H33" s="99">
        <v>1593</v>
      </c>
      <c r="I33" s="99">
        <v>1593</v>
      </c>
      <c r="J33" s="99">
        <v>1535</v>
      </c>
      <c r="K33" s="99">
        <v>1484</v>
      </c>
      <c r="L33" s="99">
        <v>1400</v>
      </c>
      <c r="M33" s="99">
        <v>1400</v>
      </c>
      <c r="N33" s="99">
        <v>1400</v>
      </c>
      <c r="O33" s="99">
        <v>1400</v>
      </c>
      <c r="P33" s="99">
        <v>1400</v>
      </c>
      <c r="Q33" s="99">
        <v>1400</v>
      </c>
      <c r="R33" s="99">
        <v>1401</v>
      </c>
      <c r="S33" s="99">
        <v>1401</v>
      </c>
      <c r="T33" s="99">
        <v>1401</v>
      </c>
      <c r="U33" s="99">
        <v>1401</v>
      </c>
      <c r="V33" s="99">
        <v>1401</v>
      </c>
      <c r="W33" s="99">
        <v>1401</v>
      </c>
      <c r="X33" s="99">
        <v>1401</v>
      </c>
      <c r="Y33" s="99">
        <v>1401</v>
      </c>
      <c r="Z33" s="99">
        <v>1401</v>
      </c>
      <c r="AA33" s="99">
        <v>1401</v>
      </c>
      <c r="AB33" s="99">
        <v>1401</v>
      </c>
      <c r="AC33" s="99">
        <v>1401</v>
      </c>
      <c r="AD33" s="99">
        <v>1401</v>
      </c>
      <c r="AE33" s="99">
        <v>1401</v>
      </c>
      <c r="AF33" s="99">
        <v>1401</v>
      </c>
      <c r="AG33" s="99">
        <v>1401</v>
      </c>
      <c r="AH33" s="99">
        <v>1399</v>
      </c>
      <c r="AI33" s="99">
        <v>1399</v>
      </c>
      <c r="AJ33" s="99">
        <v>1399</v>
      </c>
      <c r="AK33" s="99">
        <v>1399</v>
      </c>
      <c r="AL33" s="99">
        <v>1294</v>
      </c>
      <c r="AM33" s="99">
        <v>1184</v>
      </c>
      <c r="AN33" s="99">
        <v>1095</v>
      </c>
      <c r="AO33" s="99">
        <v>985</v>
      </c>
      <c r="AP33" s="99">
        <v>1135</v>
      </c>
      <c r="AQ33" s="99">
        <v>1135</v>
      </c>
      <c r="AR33" s="99">
        <v>1134</v>
      </c>
      <c r="AS33" s="99">
        <v>989</v>
      </c>
      <c r="AT33" s="99">
        <v>844</v>
      </c>
      <c r="AU33" s="99">
        <v>844</v>
      </c>
      <c r="AV33" s="99">
        <v>844</v>
      </c>
      <c r="AW33" s="99">
        <v>844</v>
      </c>
      <c r="AX33" s="99">
        <v>844</v>
      </c>
      <c r="AY33" s="99">
        <v>844</v>
      </c>
      <c r="AZ33" s="99">
        <v>844</v>
      </c>
      <c r="BA33" s="99">
        <v>844</v>
      </c>
      <c r="BB33" s="99">
        <v>844</v>
      </c>
      <c r="BC33" s="99">
        <v>844</v>
      </c>
      <c r="BD33" s="99">
        <v>844</v>
      </c>
      <c r="BE33" s="99">
        <v>844</v>
      </c>
      <c r="BF33" s="99">
        <v>844</v>
      </c>
      <c r="BG33" s="99">
        <v>869</v>
      </c>
      <c r="BH33" s="99">
        <v>904</v>
      </c>
      <c r="BI33" s="99">
        <v>909</v>
      </c>
      <c r="BJ33" s="99">
        <v>863</v>
      </c>
      <c r="BK33" s="99">
        <v>1013</v>
      </c>
      <c r="BL33" s="99">
        <v>1078</v>
      </c>
      <c r="BM33" s="99">
        <v>1123</v>
      </c>
      <c r="BN33" s="99">
        <v>1169</v>
      </c>
      <c r="BO33" s="99">
        <v>1279</v>
      </c>
      <c r="BP33" s="99">
        <v>1359</v>
      </c>
      <c r="BQ33" s="99">
        <v>1374</v>
      </c>
      <c r="BR33" s="99">
        <v>1488</v>
      </c>
      <c r="BS33" s="99">
        <v>1654</v>
      </c>
      <c r="BT33" s="99">
        <v>1654</v>
      </c>
      <c r="BU33" s="99">
        <v>1654</v>
      </c>
      <c r="BV33" s="99">
        <v>1657</v>
      </c>
      <c r="BW33" s="99">
        <v>1657</v>
      </c>
      <c r="BX33" s="99">
        <v>1657</v>
      </c>
      <c r="BY33" s="99">
        <v>1657</v>
      </c>
      <c r="BZ33" s="99">
        <v>1662</v>
      </c>
      <c r="CA33" s="99">
        <v>1662</v>
      </c>
      <c r="CB33" s="99">
        <v>1662</v>
      </c>
      <c r="CC33" s="99">
        <v>1662</v>
      </c>
      <c r="CD33" s="99">
        <v>1660</v>
      </c>
      <c r="CE33" s="99">
        <v>1660</v>
      </c>
      <c r="CF33" s="99">
        <v>1660</v>
      </c>
      <c r="CG33" s="99">
        <v>1660</v>
      </c>
      <c r="CH33" s="99">
        <v>1660</v>
      </c>
      <c r="CI33" s="99">
        <v>1660</v>
      </c>
      <c r="CJ33" s="99">
        <v>1660</v>
      </c>
      <c r="CK33" s="99">
        <v>1660</v>
      </c>
      <c r="CL33" s="99">
        <v>1661</v>
      </c>
      <c r="CM33" s="99">
        <v>1661</v>
      </c>
      <c r="CN33" s="99">
        <v>1661</v>
      </c>
      <c r="CO33" s="99">
        <v>1661</v>
      </c>
      <c r="CP33" s="99">
        <v>1661</v>
      </c>
      <c r="CQ33" s="99">
        <v>1661</v>
      </c>
      <c r="CR33" s="99">
        <v>1661</v>
      </c>
      <c r="CS33" s="99">
        <v>1661</v>
      </c>
      <c r="CT33" s="100"/>
      <c r="CU33" s="100"/>
      <c r="CV33" s="100"/>
      <c r="CW33" s="102"/>
      <c r="CX33" s="103">
        <f t="array" ref="CX33">SUMPRODUCT(B33:CW33*0.25)</f>
        <v>32439</v>
      </c>
    </row>
    <row r="34" spans="1:102" ht="30" customHeight="1" thickBot="1" x14ac:dyDescent="0.25">
      <c r="A34" s="75" t="s">
        <v>29</v>
      </c>
      <c r="B34" s="76">
        <f>SUM(B31:B33)</f>
        <v>4712.8070000000007</v>
      </c>
      <c r="C34" s="77">
        <f t="shared" ref="C34:BN34" si="5">SUM(C31:C33)</f>
        <v>4495.6309999999994</v>
      </c>
      <c r="D34" s="77">
        <f t="shared" si="5"/>
        <v>4407.4210000000003</v>
      </c>
      <c r="E34" s="77">
        <f t="shared" si="5"/>
        <v>4368.4120000000003</v>
      </c>
      <c r="F34" s="77">
        <f t="shared" si="5"/>
        <v>4405.0200000000004</v>
      </c>
      <c r="G34" s="77">
        <f t="shared" si="5"/>
        <v>4391.009</v>
      </c>
      <c r="H34" s="77">
        <f t="shared" si="5"/>
        <v>4334.0730000000003</v>
      </c>
      <c r="I34" s="77">
        <f t="shared" si="5"/>
        <v>4579.1210000000001</v>
      </c>
      <c r="J34" s="77">
        <f t="shared" si="5"/>
        <v>4522.4130000000005</v>
      </c>
      <c r="K34" s="77">
        <f t="shared" si="5"/>
        <v>4580.0349999999999</v>
      </c>
      <c r="L34" s="77">
        <f t="shared" si="5"/>
        <v>4805.7060000000001</v>
      </c>
      <c r="M34" s="77">
        <f t="shared" si="5"/>
        <v>4814.7060000000001</v>
      </c>
      <c r="N34" s="77">
        <f t="shared" si="5"/>
        <v>4740.1399999999994</v>
      </c>
      <c r="O34" s="77">
        <f t="shared" si="5"/>
        <v>4621.8590000000004</v>
      </c>
      <c r="P34" s="77">
        <f t="shared" si="5"/>
        <v>4658.9480000000003</v>
      </c>
      <c r="Q34" s="77">
        <f t="shared" si="5"/>
        <v>4718.0830000000005</v>
      </c>
      <c r="R34" s="77">
        <f t="shared" si="5"/>
        <v>4732.6810000000005</v>
      </c>
      <c r="S34" s="77">
        <f t="shared" si="5"/>
        <v>4696.759</v>
      </c>
      <c r="T34" s="77">
        <f t="shared" si="5"/>
        <v>4786.2860000000001</v>
      </c>
      <c r="U34" s="77">
        <f t="shared" si="5"/>
        <v>4879.8960000000006</v>
      </c>
      <c r="V34" s="77">
        <f t="shared" si="5"/>
        <v>4861.8530000000001</v>
      </c>
      <c r="W34" s="77">
        <f t="shared" si="5"/>
        <v>5038.5519999999997</v>
      </c>
      <c r="X34" s="77">
        <f t="shared" si="5"/>
        <v>5095.0460000000003</v>
      </c>
      <c r="Y34" s="77">
        <f t="shared" si="5"/>
        <v>5111.4969999999994</v>
      </c>
      <c r="Z34" s="77">
        <f t="shared" si="5"/>
        <v>5490.402</v>
      </c>
      <c r="AA34" s="77">
        <f t="shared" si="5"/>
        <v>5501.7830000000004</v>
      </c>
      <c r="AB34" s="77">
        <f t="shared" si="5"/>
        <v>5634.0149999999994</v>
      </c>
      <c r="AC34" s="77">
        <f t="shared" si="5"/>
        <v>5770.259</v>
      </c>
      <c r="AD34" s="77">
        <f t="shared" si="5"/>
        <v>5875.5479999999998</v>
      </c>
      <c r="AE34" s="77">
        <f t="shared" si="5"/>
        <v>6071.3119999999999</v>
      </c>
      <c r="AF34" s="77">
        <f t="shared" si="5"/>
        <v>6307.0389999999998</v>
      </c>
      <c r="AG34" s="77">
        <f t="shared" si="5"/>
        <v>6561.5679999999993</v>
      </c>
      <c r="AH34" s="77">
        <f t="shared" si="5"/>
        <v>7281.5239999999994</v>
      </c>
      <c r="AI34" s="77">
        <f t="shared" si="5"/>
        <v>7359.0910000000003</v>
      </c>
      <c r="AJ34" s="77">
        <f t="shared" si="5"/>
        <v>6969.3109999999997</v>
      </c>
      <c r="AK34" s="77">
        <f t="shared" si="5"/>
        <v>7128.5770000000002</v>
      </c>
      <c r="AL34" s="77">
        <f t="shared" si="5"/>
        <v>7817.9850000000006</v>
      </c>
      <c r="AM34" s="77">
        <f t="shared" si="5"/>
        <v>7769.1650000000009</v>
      </c>
      <c r="AN34" s="77">
        <f t="shared" si="5"/>
        <v>7477.0730000000003</v>
      </c>
      <c r="AO34" s="77">
        <f t="shared" si="5"/>
        <v>7171.4580000000005</v>
      </c>
      <c r="AP34" s="77">
        <f t="shared" si="5"/>
        <v>7276.9920000000002</v>
      </c>
      <c r="AQ34" s="77">
        <f t="shared" si="5"/>
        <v>7417.9340000000002</v>
      </c>
      <c r="AR34" s="77">
        <f t="shared" si="5"/>
        <v>7509.4009999999998</v>
      </c>
      <c r="AS34" s="77">
        <f t="shared" si="5"/>
        <v>7436.0599999999995</v>
      </c>
      <c r="AT34" s="77">
        <f t="shared" si="5"/>
        <v>7498.491</v>
      </c>
      <c r="AU34" s="77">
        <f t="shared" si="5"/>
        <v>7582.7939999999999</v>
      </c>
      <c r="AV34" s="77">
        <f t="shared" si="5"/>
        <v>7685.2579999999998</v>
      </c>
      <c r="AW34" s="77">
        <f t="shared" si="5"/>
        <v>7805.1260000000002</v>
      </c>
      <c r="AX34" s="77">
        <f t="shared" si="5"/>
        <v>7894.8179999999993</v>
      </c>
      <c r="AY34" s="77">
        <f t="shared" si="5"/>
        <v>7985.0560000000005</v>
      </c>
      <c r="AZ34" s="77">
        <f t="shared" si="5"/>
        <v>8054.3739999999998</v>
      </c>
      <c r="BA34" s="77">
        <f t="shared" si="5"/>
        <v>8096.366</v>
      </c>
      <c r="BB34" s="77">
        <f t="shared" si="5"/>
        <v>8255.0820000000003</v>
      </c>
      <c r="BC34" s="77">
        <f t="shared" si="5"/>
        <v>8271.4619999999995</v>
      </c>
      <c r="BD34" s="77">
        <f t="shared" si="5"/>
        <v>8252.3310000000001</v>
      </c>
      <c r="BE34" s="77">
        <f t="shared" si="5"/>
        <v>8200.3780000000006</v>
      </c>
      <c r="BF34" s="77">
        <f t="shared" si="5"/>
        <v>8049.6369999999997</v>
      </c>
      <c r="BG34" s="77">
        <f t="shared" si="5"/>
        <v>7928.4340000000002</v>
      </c>
      <c r="BH34" s="77">
        <f t="shared" si="5"/>
        <v>7791.2550000000001</v>
      </c>
      <c r="BI34" s="77">
        <f t="shared" si="5"/>
        <v>7600.3719999999994</v>
      </c>
      <c r="BJ34" s="77">
        <f t="shared" si="5"/>
        <v>7385.1109999999999</v>
      </c>
      <c r="BK34" s="77">
        <f t="shared" si="5"/>
        <v>7261.8310000000001</v>
      </c>
      <c r="BL34" s="77">
        <f t="shared" si="5"/>
        <v>7281.86</v>
      </c>
      <c r="BM34" s="77">
        <f t="shared" si="5"/>
        <v>7272.9530000000004</v>
      </c>
      <c r="BN34" s="77">
        <f t="shared" si="5"/>
        <v>6867.8620000000001</v>
      </c>
      <c r="BO34" s="77">
        <f t="shared" ref="BO34:CW34" si="6">SUM(BO31:BO33)</f>
        <v>6738.9340000000002</v>
      </c>
      <c r="BP34" s="77">
        <f t="shared" si="6"/>
        <v>6533.317</v>
      </c>
      <c r="BQ34" s="77">
        <f t="shared" si="6"/>
        <v>6466.0159999999996</v>
      </c>
      <c r="BR34" s="77">
        <f t="shared" si="6"/>
        <v>6004.1790000000001</v>
      </c>
      <c r="BS34" s="77">
        <f t="shared" si="6"/>
        <v>6412.7629999999999</v>
      </c>
      <c r="BT34" s="77">
        <f t="shared" si="6"/>
        <v>5491.5769999999993</v>
      </c>
      <c r="BU34" s="77">
        <f t="shared" si="6"/>
        <v>6262.2839999999997</v>
      </c>
      <c r="BV34" s="77">
        <f t="shared" si="6"/>
        <v>5810.3069999999998</v>
      </c>
      <c r="BW34" s="77">
        <f t="shared" si="6"/>
        <v>5761.7359999999999</v>
      </c>
      <c r="BX34" s="77">
        <f t="shared" si="6"/>
        <v>6071.4470000000001</v>
      </c>
      <c r="BY34" s="77">
        <f t="shared" si="6"/>
        <v>6111.8289999999997</v>
      </c>
      <c r="BZ34" s="77">
        <f t="shared" si="6"/>
        <v>6362.82</v>
      </c>
      <c r="CA34" s="77">
        <f t="shared" si="6"/>
        <v>6379.201</v>
      </c>
      <c r="CB34" s="77">
        <f t="shared" si="6"/>
        <v>6400.973</v>
      </c>
      <c r="CC34" s="77">
        <f t="shared" si="6"/>
        <v>6354.0910000000003</v>
      </c>
      <c r="CD34" s="77">
        <f t="shared" si="6"/>
        <v>6257.0599999999995</v>
      </c>
      <c r="CE34" s="77">
        <f t="shared" si="6"/>
        <v>6174.8060000000005</v>
      </c>
      <c r="CF34" s="77">
        <f t="shared" si="6"/>
        <v>5847.4789999999994</v>
      </c>
      <c r="CG34" s="77">
        <f t="shared" si="6"/>
        <v>5743.4169999999995</v>
      </c>
      <c r="CH34" s="77">
        <f t="shared" si="6"/>
        <v>5771.2520000000004</v>
      </c>
      <c r="CI34" s="77">
        <f t="shared" si="6"/>
        <v>5632.9619999999995</v>
      </c>
      <c r="CJ34" s="77">
        <f t="shared" si="6"/>
        <v>5330.2929999999997</v>
      </c>
      <c r="CK34" s="77">
        <f t="shared" si="6"/>
        <v>5332.92</v>
      </c>
      <c r="CL34" s="77">
        <f t="shared" si="6"/>
        <v>5299.3509999999997</v>
      </c>
      <c r="CM34" s="77">
        <f t="shared" si="6"/>
        <v>5022.7539999999999</v>
      </c>
      <c r="CN34" s="77">
        <f t="shared" si="6"/>
        <v>5031.6100000000006</v>
      </c>
      <c r="CO34" s="77">
        <f t="shared" si="6"/>
        <v>5048.4259999999995</v>
      </c>
      <c r="CP34" s="77">
        <f t="shared" si="6"/>
        <v>4857.9249999999993</v>
      </c>
      <c r="CQ34" s="77">
        <f t="shared" si="6"/>
        <v>4876.3279999999995</v>
      </c>
      <c r="CR34" s="77">
        <f t="shared" si="6"/>
        <v>4838.5309999999999</v>
      </c>
      <c r="CS34" s="77">
        <f t="shared" si="6"/>
        <v>4834.4089999999997</v>
      </c>
      <c r="CT34" s="78">
        <f t="shared" si="6"/>
        <v>0</v>
      </c>
      <c r="CU34" s="78">
        <f t="shared" si="6"/>
        <v>0</v>
      </c>
      <c r="CV34" s="78">
        <f t="shared" si="6"/>
        <v>0</v>
      </c>
      <c r="CW34" s="79">
        <f t="shared" si="6"/>
        <v>0</v>
      </c>
      <c r="CX34" s="80">
        <f>SUM(CX31:CX33)</f>
        <v>147566.57474999997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47" t="s">
        <v>30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31</v>
      </c>
      <c r="B37" s="114">
        <v>124</v>
      </c>
      <c r="C37" s="115">
        <v>124</v>
      </c>
      <c r="D37" s="115">
        <v>124</v>
      </c>
      <c r="E37" s="115">
        <v>124</v>
      </c>
      <c r="F37" s="115">
        <v>125</v>
      </c>
      <c r="G37" s="115">
        <v>125</v>
      </c>
      <c r="H37" s="115">
        <v>125</v>
      </c>
      <c r="I37" s="115">
        <v>125</v>
      </c>
      <c r="J37" s="115">
        <v>131</v>
      </c>
      <c r="K37" s="115">
        <v>131</v>
      </c>
      <c r="L37" s="115">
        <v>131</v>
      </c>
      <c r="M37" s="115">
        <v>131</v>
      </c>
      <c r="N37" s="115">
        <v>151</v>
      </c>
      <c r="O37" s="115">
        <v>151</v>
      </c>
      <c r="P37" s="115">
        <v>151</v>
      </c>
      <c r="Q37" s="115">
        <v>151</v>
      </c>
      <c r="R37" s="115">
        <v>151</v>
      </c>
      <c r="S37" s="115">
        <v>151</v>
      </c>
      <c r="T37" s="115">
        <v>151</v>
      </c>
      <c r="U37" s="115">
        <v>151</v>
      </c>
      <c r="V37" s="115">
        <v>159</v>
      </c>
      <c r="W37" s="115">
        <v>159</v>
      </c>
      <c r="X37" s="115">
        <v>159</v>
      </c>
      <c r="Y37" s="115">
        <v>159</v>
      </c>
      <c r="Z37" s="115">
        <v>104</v>
      </c>
      <c r="AA37" s="115">
        <v>104</v>
      </c>
      <c r="AB37" s="115">
        <v>104</v>
      </c>
      <c r="AC37" s="115">
        <v>104</v>
      </c>
      <c r="AD37" s="115">
        <v>67</v>
      </c>
      <c r="AE37" s="115">
        <v>67</v>
      </c>
      <c r="AF37" s="115">
        <v>67</v>
      </c>
      <c r="AG37" s="115">
        <v>67</v>
      </c>
      <c r="AH37" s="115">
        <v>30</v>
      </c>
      <c r="AI37" s="115">
        <v>30</v>
      </c>
      <c r="AJ37" s="115">
        <v>30</v>
      </c>
      <c r="AK37" s="115">
        <v>30</v>
      </c>
      <c r="AL37" s="115">
        <v>20</v>
      </c>
      <c r="AM37" s="115">
        <v>20</v>
      </c>
      <c r="AN37" s="115">
        <v>20</v>
      </c>
      <c r="AO37" s="115">
        <v>20</v>
      </c>
      <c r="AP37" s="115">
        <v>5</v>
      </c>
      <c r="AQ37" s="115">
        <v>5</v>
      </c>
      <c r="AR37" s="115">
        <v>5</v>
      </c>
      <c r="AS37" s="115">
        <v>5</v>
      </c>
      <c r="AT37" s="115">
        <v>5</v>
      </c>
      <c r="AU37" s="115">
        <v>5</v>
      </c>
      <c r="AV37" s="115">
        <v>5</v>
      </c>
      <c r="AW37" s="115">
        <v>5</v>
      </c>
      <c r="AX37" s="115">
        <v>5</v>
      </c>
      <c r="AY37" s="115">
        <v>5</v>
      </c>
      <c r="AZ37" s="115">
        <v>5</v>
      </c>
      <c r="BA37" s="115">
        <v>5</v>
      </c>
      <c r="BB37" s="115">
        <v>5</v>
      </c>
      <c r="BC37" s="115">
        <v>5</v>
      </c>
      <c r="BD37" s="115">
        <v>5</v>
      </c>
      <c r="BE37" s="115">
        <v>5</v>
      </c>
      <c r="BF37" s="115">
        <v>5</v>
      </c>
      <c r="BG37" s="115">
        <v>5</v>
      </c>
      <c r="BH37" s="115">
        <v>5</v>
      </c>
      <c r="BI37" s="115">
        <v>5</v>
      </c>
      <c r="BJ37" s="115">
        <v>10</v>
      </c>
      <c r="BK37" s="115">
        <v>10</v>
      </c>
      <c r="BL37" s="115">
        <v>10</v>
      </c>
      <c r="BM37" s="115">
        <v>10</v>
      </c>
      <c r="BN37" s="115">
        <v>22</v>
      </c>
      <c r="BO37" s="115">
        <v>22</v>
      </c>
      <c r="BP37" s="115">
        <v>22</v>
      </c>
      <c r="BQ37" s="115">
        <v>22</v>
      </c>
      <c r="BR37" s="115">
        <v>99</v>
      </c>
      <c r="BS37" s="115">
        <v>99</v>
      </c>
      <c r="BT37" s="115">
        <v>99</v>
      </c>
      <c r="BU37" s="115">
        <v>99</v>
      </c>
      <c r="BV37" s="115">
        <v>33</v>
      </c>
      <c r="BW37" s="115">
        <v>33</v>
      </c>
      <c r="BX37" s="115">
        <v>33</v>
      </c>
      <c r="BY37" s="115">
        <v>33</v>
      </c>
      <c r="BZ37" s="115">
        <v>32</v>
      </c>
      <c r="CA37" s="115">
        <v>32</v>
      </c>
      <c r="CB37" s="115">
        <v>32</v>
      </c>
      <c r="CC37" s="115">
        <v>32</v>
      </c>
      <c r="CD37" s="115">
        <v>32</v>
      </c>
      <c r="CE37" s="115">
        <v>32</v>
      </c>
      <c r="CF37" s="115">
        <v>32</v>
      </c>
      <c r="CG37" s="115">
        <v>32</v>
      </c>
      <c r="CH37" s="115">
        <v>32</v>
      </c>
      <c r="CI37" s="115">
        <v>32</v>
      </c>
      <c r="CJ37" s="115">
        <v>32</v>
      </c>
      <c r="CK37" s="115">
        <v>32</v>
      </c>
      <c r="CL37" s="115">
        <v>147</v>
      </c>
      <c r="CM37" s="115">
        <v>147</v>
      </c>
      <c r="CN37" s="115">
        <v>147</v>
      </c>
      <c r="CO37" s="115">
        <v>147</v>
      </c>
      <c r="CP37" s="115">
        <v>121</v>
      </c>
      <c r="CQ37" s="115">
        <v>121</v>
      </c>
      <c r="CR37" s="115">
        <v>121</v>
      </c>
      <c r="CS37" s="115">
        <v>121</v>
      </c>
      <c r="CT37" s="116"/>
      <c r="CU37" s="116"/>
      <c r="CV37" s="116"/>
      <c r="CW37" s="117"/>
      <c r="CX37" s="91">
        <f t="array" ref="CX37">SUMPRODUCT(B37:CW37*0.25)</f>
        <v>1615</v>
      </c>
    </row>
    <row r="38" spans="1:102" ht="24.95" customHeight="1" x14ac:dyDescent="0.2">
      <c r="A38" s="118" t="s">
        <v>32</v>
      </c>
      <c r="B38" s="119">
        <v>14</v>
      </c>
      <c r="C38" s="120">
        <v>14</v>
      </c>
      <c r="D38" s="120">
        <v>14</v>
      </c>
      <c r="E38" s="120">
        <v>14</v>
      </c>
      <c r="F38" s="120">
        <v>14</v>
      </c>
      <c r="G38" s="120">
        <v>14</v>
      </c>
      <c r="H38" s="120">
        <v>14</v>
      </c>
      <c r="I38" s="120">
        <v>14</v>
      </c>
      <c r="J38" s="120">
        <v>15</v>
      </c>
      <c r="K38" s="120">
        <v>15</v>
      </c>
      <c r="L38" s="120">
        <v>15</v>
      </c>
      <c r="M38" s="120">
        <v>15</v>
      </c>
      <c r="N38" s="120">
        <v>14</v>
      </c>
      <c r="O38" s="120">
        <v>14</v>
      </c>
      <c r="P38" s="120">
        <v>14</v>
      </c>
      <c r="Q38" s="120">
        <v>14</v>
      </c>
      <c r="R38" s="120">
        <v>14</v>
      </c>
      <c r="S38" s="120">
        <v>14</v>
      </c>
      <c r="T38" s="120">
        <v>14</v>
      </c>
      <c r="U38" s="120">
        <v>14</v>
      </c>
      <c r="V38" s="120">
        <v>12</v>
      </c>
      <c r="W38" s="120">
        <v>12</v>
      </c>
      <c r="X38" s="120">
        <v>12</v>
      </c>
      <c r="Y38" s="120">
        <v>12</v>
      </c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>
        <v>2</v>
      </c>
      <c r="BW38" s="120">
        <v>2</v>
      </c>
      <c r="BX38" s="120">
        <v>2</v>
      </c>
      <c r="BY38" s="120">
        <v>2</v>
      </c>
      <c r="BZ38" s="120">
        <v>3</v>
      </c>
      <c r="CA38" s="120">
        <v>3</v>
      </c>
      <c r="CB38" s="120">
        <v>3</v>
      </c>
      <c r="CC38" s="120">
        <v>3</v>
      </c>
      <c r="CD38" s="120">
        <v>3</v>
      </c>
      <c r="CE38" s="120">
        <v>3</v>
      </c>
      <c r="CF38" s="120">
        <v>3</v>
      </c>
      <c r="CG38" s="120">
        <v>3</v>
      </c>
      <c r="CH38" s="120">
        <v>38</v>
      </c>
      <c r="CI38" s="120">
        <v>38</v>
      </c>
      <c r="CJ38" s="120">
        <v>38</v>
      </c>
      <c r="CK38" s="120">
        <v>38</v>
      </c>
      <c r="CL38" s="120">
        <v>46</v>
      </c>
      <c r="CM38" s="120">
        <v>46</v>
      </c>
      <c r="CN38" s="120">
        <v>46</v>
      </c>
      <c r="CO38" s="120">
        <v>46</v>
      </c>
      <c r="CP38" s="120">
        <v>37</v>
      </c>
      <c r="CQ38" s="120">
        <v>37</v>
      </c>
      <c r="CR38" s="120">
        <v>37</v>
      </c>
      <c r="CS38" s="120">
        <v>37</v>
      </c>
      <c r="CT38" s="120"/>
      <c r="CU38" s="120"/>
      <c r="CV38" s="120"/>
      <c r="CW38" s="121"/>
      <c r="CX38" s="97">
        <f t="array" ref="CX38">SUMPRODUCT(B38:CW38*0.25)</f>
        <v>212</v>
      </c>
    </row>
    <row r="39" spans="1:102" ht="24.95" customHeight="1" x14ac:dyDescent="0.2">
      <c r="A39" s="118" t="s">
        <v>33</v>
      </c>
      <c r="B39" s="119">
        <v>213.8</v>
      </c>
      <c r="C39" s="120">
        <v>400.9</v>
      </c>
      <c r="D39" s="120">
        <v>502.2</v>
      </c>
      <c r="E39" s="120">
        <v>494.7</v>
      </c>
      <c r="F39" s="120">
        <v>435.7</v>
      </c>
      <c r="G39" s="120">
        <v>416.3</v>
      </c>
      <c r="H39" s="120">
        <v>437.6</v>
      </c>
      <c r="I39" s="120">
        <v>167.8</v>
      </c>
      <c r="J39" s="120">
        <v>64.5</v>
      </c>
      <c r="K39" s="120">
        <v>31.7</v>
      </c>
      <c r="L39" s="120"/>
      <c r="M39" s="120"/>
      <c r="N39" s="120"/>
      <c r="O39" s="120">
        <v>41.4</v>
      </c>
      <c r="P39" s="120">
        <v>74.3</v>
      </c>
      <c r="Q39" s="120"/>
      <c r="R39" s="120"/>
      <c r="S39" s="120">
        <v>59.8</v>
      </c>
      <c r="T39" s="120">
        <v>3.6</v>
      </c>
      <c r="U39" s="120"/>
      <c r="V39" s="120">
        <v>33.799999999999997</v>
      </c>
      <c r="W39" s="120"/>
      <c r="X39" s="120"/>
      <c r="Y39" s="120">
        <v>1.5</v>
      </c>
      <c r="Z39" s="120"/>
      <c r="AA39" s="120"/>
      <c r="AB39" s="120"/>
      <c r="AC39" s="120"/>
      <c r="AD39" s="120">
        <v>162.1</v>
      </c>
      <c r="AE39" s="120">
        <v>94.4</v>
      </c>
      <c r="AF39" s="120"/>
      <c r="AG39" s="120"/>
      <c r="AH39" s="120">
        <v>130.9</v>
      </c>
      <c r="AI39" s="120">
        <v>137.69999999999999</v>
      </c>
      <c r="AJ39" s="120">
        <v>656.9</v>
      </c>
      <c r="AK39" s="120">
        <v>538.70000000000005</v>
      </c>
      <c r="AL39" s="120"/>
      <c r="AM39" s="120">
        <v>34.5</v>
      </c>
      <c r="AN39" s="120">
        <v>363.2</v>
      </c>
      <c r="AO39" s="120">
        <v>720.1</v>
      </c>
      <c r="AP39" s="120">
        <v>721</v>
      </c>
      <c r="AQ39" s="120">
        <v>565.70000000000005</v>
      </c>
      <c r="AR39" s="120">
        <v>459.1</v>
      </c>
      <c r="AS39" s="120">
        <v>672.1</v>
      </c>
      <c r="AT39" s="120">
        <v>657.3</v>
      </c>
      <c r="AU39" s="120">
        <v>618.5</v>
      </c>
      <c r="AV39" s="120">
        <v>551.79999999999995</v>
      </c>
      <c r="AW39" s="120">
        <v>546.20000000000005</v>
      </c>
      <c r="AX39" s="120">
        <v>419.7</v>
      </c>
      <c r="AY39" s="120">
        <v>331.8</v>
      </c>
      <c r="AZ39" s="120">
        <v>265.7</v>
      </c>
      <c r="BA39" s="120">
        <v>197.5</v>
      </c>
      <c r="BB39" s="120"/>
      <c r="BC39" s="120"/>
      <c r="BD39" s="120"/>
      <c r="BE39" s="120"/>
      <c r="BF39" s="120"/>
      <c r="BG39" s="120"/>
      <c r="BH39" s="120"/>
      <c r="BI39" s="120"/>
      <c r="BJ39" s="120"/>
      <c r="BK39" s="120"/>
      <c r="BL39" s="120"/>
      <c r="BM39" s="120"/>
      <c r="BN39" s="120"/>
      <c r="BO39" s="120"/>
      <c r="BP39" s="120"/>
      <c r="BQ39" s="120"/>
      <c r="BR39" s="120">
        <v>387.1</v>
      </c>
      <c r="BS39" s="120"/>
      <c r="BT39" s="120">
        <v>900</v>
      </c>
      <c r="BU39" s="120">
        <v>172</v>
      </c>
      <c r="BV39" s="120">
        <v>821.8</v>
      </c>
      <c r="BW39" s="120">
        <v>914</v>
      </c>
      <c r="BX39" s="120">
        <v>643.6</v>
      </c>
      <c r="BY39" s="120">
        <v>677.1</v>
      </c>
      <c r="BZ39" s="120">
        <v>738.2</v>
      </c>
      <c r="CA39" s="120">
        <v>735.4</v>
      </c>
      <c r="CB39" s="120">
        <v>693.3</v>
      </c>
      <c r="CC39" s="120">
        <v>677.9</v>
      </c>
      <c r="CD39" s="120">
        <v>400.8</v>
      </c>
      <c r="CE39" s="120">
        <v>395.7</v>
      </c>
      <c r="CF39" s="120">
        <v>540.29999999999995</v>
      </c>
      <c r="CG39" s="120">
        <v>494.3</v>
      </c>
      <c r="CH39" s="120">
        <v>237.6</v>
      </c>
      <c r="CI39" s="120">
        <v>246.8</v>
      </c>
      <c r="CJ39" s="120">
        <v>456.6</v>
      </c>
      <c r="CK39" s="120">
        <v>361.7</v>
      </c>
      <c r="CL39" s="120">
        <v>137.5</v>
      </c>
      <c r="CM39" s="120">
        <v>306.2</v>
      </c>
      <c r="CN39" s="120">
        <v>211.1</v>
      </c>
      <c r="CO39" s="120">
        <v>98.3</v>
      </c>
      <c r="CP39" s="120">
        <v>154.5</v>
      </c>
      <c r="CQ39" s="120">
        <v>54.3</v>
      </c>
      <c r="CR39" s="120">
        <v>8.9</v>
      </c>
      <c r="CS39" s="120"/>
      <c r="CT39" s="122"/>
      <c r="CU39" s="122"/>
      <c r="CV39" s="122"/>
      <c r="CW39" s="121"/>
      <c r="CX39" s="97">
        <f t="array" ref="CX39">SUMPRODUCT(B39:CW39*0.25)</f>
        <v>5922.3749999999991</v>
      </c>
    </row>
    <row r="40" spans="1:102" ht="24.95" customHeight="1" x14ac:dyDescent="0.2">
      <c r="A40" s="118" t="s">
        <v>34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35</v>
      </c>
      <c r="B41" s="119">
        <v>500</v>
      </c>
      <c r="C41" s="120">
        <v>500</v>
      </c>
      <c r="D41" s="120">
        <v>500</v>
      </c>
      <c r="E41" s="120">
        <v>500</v>
      </c>
      <c r="F41" s="120">
        <v>500</v>
      </c>
      <c r="G41" s="120">
        <v>500</v>
      </c>
      <c r="H41" s="120">
        <v>500</v>
      </c>
      <c r="I41" s="120">
        <v>500</v>
      </c>
      <c r="J41" s="120">
        <v>500</v>
      </c>
      <c r="K41" s="120">
        <v>500</v>
      </c>
      <c r="L41" s="120">
        <v>500</v>
      </c>
      <c r="M41" s="120">
        <v>500</v>
      </c>
      <c r="N41" s="120">
        <v>500</v>
      </c>
      <c r="O41" s="120">
        <v>500</v>
      </c>
      <c r="P41" s="120">
        <v>500</v>
      </c>
      <c r="Q41" s="120">
        <v>500</v>
      </c>
      <c r="R41" s="120">
        <v>500</v>
      </c>
      <c r="S41" s="120">
        <v>500</v>
      </c>
      <c r="T41" s="120">
        <v>500</v>
      </c>
      <c r="U41" s="120">
        <v>500</v>
      </c>
      <c r="V41" s="120">
        <v>500</v>
      </c>
      <c r="W41" s="120">
        <v>500</v>
      </c>
      <c r="X41" s="120">
        <v>500</v>
      </c>
      <c r="Y41" s="120">
        <v>500</v>
      </c>
      <c r="Z41" s="120">
        <v>500</v>
      </c>
      <c r="AA41" s="120">
        <v>500</v>
      </c>
      <c r="AB41" s="120">
        <v>500</v>
      </c>
      <c r="AC41" s="120">
        <v>500</v>
      </c>
      <c r="AD41" s="120">
        <v>500</v>
      </c>
      <c r="AE41" s="120">
        <v>500</v>
      </c>
      <c r="AF41" s="120">
        <v>500</v>
      </c>
      <c r="AG41" s="120">
        <v>500</v>
      </c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>
        <v>201.8</v>
      </c>
      <c r="BC41" s="120">
        <v>201.8</v>
      </c>
      <c r="BD41" s="120">
        <v>201.8</v>
      </c>
      <c r="BE41" s="120">
        <v>201.8</v>
      </c>
      <c r="BF41" s="120">
        <v>19</v>
      </c>
      <c r="BG41" s="120">
        <v>19</v>
      </c>
      <c r="BH41" s="120">
        <v>19</v>
      </c>
      <c r="BI41" s="120">
        <v>19</v>
      </c>
      <c r="BJ41" s="120">
        <v>500</v>
      </c>
      <c r="BK41" s="120">
        <v>500</v>
      </c>
      <c r="BL41" s="120">
        <v>500</v>
      </c>
      <c r="BM41" s="120">
        <v>500</v>
      </c>
      <c r="BN41" s="120">
        <v>500</v>
      </c>
      <c r="BO41" s="120">
        <v>500</v>
      </c>
      <c r="BP41" s="120">
        <v>500</v>
      </c>
      <c r="BQ41" s="120">
        <v>500</v>
      </c>
      <c r="BR41" s="120">
        <v>500</v>
      </c>
      <c r="BS41" s="120">
        <v>500</v>
      </c>
      <c r="BT41" s="120">
        <v>500</v>
      </c>
      <c r="BU41" s="120">
        <v>500</v>
      </c>
      <c r="BV41" s="120">
        <v>500</v>
      </c>
      <c r="BW41" s="120">
        <v>500</v>
      </c>
      <c r="BX41" s="120">
        <v>500</v>
      </c>
      <c r="BY41" s="120">
        <v>500</v>
      </c>
      <c r="BZ41" s="120">
        <v>221.3</v>
      </c>
      <c r="CA41" s="120">
        <v>221.3</v>
      </c>
      <c r="CB41" s="120">
        <v>221.3</v>
      </c>
      <c r="CC41" s="120">
        <v>221.3</v>
      </c>
      <c r="CD41" s="120">
        <v>500</v>
      </c>
      <c r="CE41" s="120">
        <v>500</v>
      </c>
      <c r="CF41" s="120">
        <v>500</v>
      </c>
      <c r="CG41" s="120">
        <v>500</v>
      </c>
      <c r="CH41" s="120">
        <v>500</v>
      </c>
      <c r="CI41" s="120">
        <v>500</v>
      </c>
      <c r="CJ41" s="120">
        <v>500</v>
      </c>
      <c r="CK41" s="120">
        <v>500</v>
      </c>
      <c r="CL41" s="120">
        <v>500</v>
      </c>
      <c r="CM41" s="120">
        <v>500</v>
      </c>
      <c r="CN41" s="120">
        <v>500</v>
      </c>
      <c r="CO41" s="120">
        <v>500</v>
      </c>
      <c r="CP41" s="120">
        <v>500</v>
      </c>
      <c r="CQ41" s="120">
        <v>500</v>
      </c>
      <c r="CR41" s="120">
        <v>500</v>
      </c>
      <c r="CS41" s="120">
        <v>500</v>
      </c>
      <c r="CT41" s="122"/>
      <c r="CU41" s="122"/>
      <c r="CV41" s="122"/>
      <c r="CW41" s="121"/>
      <c r="CX41" s="97">
        <f t="array" ref="CX41">SUMPRODUCT(B41:CW41*0.25)</f>
        <v>8442.0999999999985</v>
      </c>
    </row>
    <row r="42" spans="1:102" ht="30" customHeight="1" thickBot="1" x14ac:dyDescent="0.25">
      <c r="A42" s="105" t="s">
        <v>36</v>
      </c>
      <c r="B42" s="106">
        <f>SUM(B37:B41)</f>
        <v>851.8</v>
      </c>
      <c r="C42" s="107">
        <f t="shared" ref="C42:BN42" si="7">SUM(C37:C41)</f>
        <v>1038.9000000000001</v>
      </c>
      <c r="D42" s="107">
        <f t="shared" si="7"/>
        <v>1140.2</v>
      </c>
      <c r="E42" s="107">
        <f t="shared" si="7"/>
        <v>1132.7</v>
      </c>
      <c r="F42" s="107">
        <f t="shared" si="7"/>
        <v>1074.7</v>
      </c>
      <c r="G42" s="107">
        <f t="shared" si="7"/>
        <v>1055.3</v>
      </c>
      <c r="H42" s="107">
        <f t="shared" si="7"/>
        <v>1076.5999999999999</v>
      </c>
      <c r="I42" s="107">
        <f t="shared" si="7"/>
        <v>806.8</v>
      </c>
      <c r="J42" s="107">
        <f t="shared" si="7"/>
        <v>710.5</v>
      </c>
      <c r="K42" s="107">
        <f t="shared" si="7"/>
        <v>677.7</v>
      </c>
      <c r="L42" s="107">
        <f t="shared" si="7"/>
        <v>646</v>
      </c>
      <c r="M42" s="107">
        <f t="shared" si="7"/>
        <v>646</v>
      </c>
      <c r="N42" s="107">
        <f t="shared" si="7"/>
        <v>665</v>
      </c>
      <c r="O42" s="107">
        <f t="shared" si="7"/>
        <v>706.4</v>
      </c>
      <c r="P42" s="107">
        <f t="shared" si="7"/>
        <v>739.3</v>
      </c>
      <c r="Q42" s="107">
        <f t="shared" si="7"/>
        <v>665</v>
      </c>
      <c r="R42" s="107">
        <f t="shared" si="7"/>
        <v>665</v>
      </c>
      <c r="S42" s="107">
        <f t="shared" si="7"/>
        <v>724.8</v>
      </c>
      <c r="T42" s="107">
        <f t="shared" si="7"/>
        <v>668.6</v>
      </c>
      <c r="U42" s="107">
        <f t="shared" si="7"/>
        <v>665</v>
      </c>
      <c r="V42" s="107">
        <f t="shared" si="7"/>
        <v>704.8</v>
      </c>
      <c r="W42" s="107">
        <f t="shared" si="7"/>
        <v>671</v>
      </c>
      <c r="X42" s="107">
        <f t="shared" si="7"/>
        <v>671</v>
      </c>
      <c r="Y42" s="107">
        <f t="shared" si="7"/>
        <v>672.5</v>
      </c>
      <c r="Z42" s="107">
        <f t="shared" si="7"/>
        <v>604</v>
      </c>
      <c r="AA42" s="107">
        <f t="shared" si="7"/>
        <v>604</v>
      </c>
      <c r="AB42" s="107">
        <f t="shared" si="7"/>
        <v>604</v>
      </c>
      <c r="AC42" s="107">
        <f t="shared" si="7"/>
        <v>604</v>
      </c>
      <c r="AD42" s="107">
        <f t="shared" si="7"/>
        <v>729.1</v>
      </c>
      <c r="AE42" s="107">
        <f t="shared" si="7"/>
        <v>661.4</v>
      </c>
      <c r="AF42" s="107">
        <f t="shared" si="7"/>
        <v>567</v>
      </c>
      <c r="AG42" s="107">
        <f t="shared" si="7"/>
        <v>567</v>
      </c>
      <c r="AH42" s="107">
        <f t="shared" si="7"/>
        <v>160.9</v>
      </c>
      <c r="AI42" s="107">
        <f t="shared" si="7"/>
        <v>167.7</v>
      </c>
      <c r="AJ42" s="107">
        <f t="shared" si="7"/>
        <v>686.9</v>
      </c>
      <c r="AK42" s="107">
        <f t="shared" si="7"/>
        <v>568.70000000000005</v>
      </c>
      <c r="AL42" s="107">
        <f t="shared" si="7"/>
        <v>20</v>
      </c>
      <c r="AM42" s="107">
        <f t="shared" si="7"/>
        <v>54.5</v>
      </c>
      <c r="AN42" s="107">
        <f t="shared" si="7"/>
        <v>383.2</v>
      </c>
      <c r="AO42" s="107">
        <f t="shared" si="7"/>
        <v>740.1</v>
      </c>
      <c r="AP42" s="107">
        <f t="shared" si="7"/>
        <v>726</v>
      </c>
      <c r="AQ42" s="107">
        <f t="shared" si="7"/>
        <v>570.70000000000005</v>
      </c>
      <c r="AR42" s="107">
        <f t="shared" si="7"/>
        <v>464.1</v>
      </c>
      <c r="AS42" s="107">
        <f t="shared" si="7"/>
        <v>677.1</v>
      </c>
      <c r="AT42" s="107">
        <f t="shared" si="7"/>
        <v>662.3</v>
      </c>
      <c r="AU42" s="107">
        <f t="shared" si="7"/>
        <v>623.5</v>
      </c>
      <c r="AV42" s="107">
        <f t="shared" si="7"/>
        <v>556.79999999999995</v>
      </c>
      <c r="AW42" s="107">
        <f t="shared" si="7"/>
        <v>551.20000000000005</v>
      </c>
      <c r="AX42" s="107">
        <f t="shared" si="7"/>
        <v>424.7</v>
      </c>
      <c r="AY42" s="107">
        <f t="shared" si="7"/>
        <v>336.8</v>
      </c>
      <c r="AZ42" s="107">
        <f t="shared" si="7"/>
        <v>270.7</v>
      </c>
      <c r="BA42" s="107">
        <f t="shared" si="7"/>
        <v>202.5</v>
      </c>
      <c r="BB42" s="107">
        <f t="shared" si="7"/>
        <v>206.8</v>
      </c>
      <c r="BC42" s="107">
        <f t="shared" si="7"/>
        <v>206.8</v>
      </c>
      <c r="BD42" s="107">
        <f t="shared" si="7"/>
        <v>206.8</v>
      </c>
      <c r="BE42" s="107">
        <f t="shared" si="7"/>
        <v>206.8</v>
      </c>
      <c r="BF42" s="107">
        <f t="shared" si="7"/>
        <v>24</v>
      </c>
      <c r="BG42" s="107">
        <f t="shared" si="7"/>
        <v>24</v>
      </c>
      <c r="BH42" s="107">
        <f t="shared" si="7"/>
        <v>24</v>
      </c>
      <c r="BI42" s="107">
        <f t="shared" si="7"/>
        <v>24</v>
      </c>
      <c r="BJ42" s="107">
        <f t="shared" si="7"/>
        <v>510</v>
      </c>
      <c r="BK42" s="107">
        <f t="shared" si="7"/>
        <v>510</v>
      </c>
      <c r="BL42" s="107">
        <f t="shared" si="7"/>
        <v>510</v>
      </c>
      <c r="BM42" s="107">
        <f t="shared" si="7"/>
        <v>510</v>
      </c>
      <c r="BN42" s="107">
        <f t="shared" si="7"/>
        <v>522</v>
      </c>
      <c r="BO42" s="107">
        <f t="shared" ref="BO42:CW42" si="8">SUM(BO37:BO41)</f>
        <v>522</v>
      </c>
      <c r="BP42" s="107">
        <f t="shared" si="8"/>
        <v>522</v>
      </c>
      <c r="BQ42" s="107">
        <f t="shared" si="8"/>
        <v>522</v>
      </c>
      <c r="BR42" s="107">
        <f t="shared" si="8"/>
        <v>986.1</v>
      </c>
      <c r="BS42" s="107">
        <f t="shared" si="8"/>
        <v>599</v>
      </c>
      <c r="BT42" s="107">
        <f t="shared" si="8"/>
        <v>1499</v>
      </c>
      <c r="BU42" s="107">
        <f t="shared" si="8"/>
        <v>771</v>
      </c>
      <c r="BV42" s="107">
        <f t="shared" si="8"/>
        <v>1356.8</v>
      </c>
      <c r="BW42" s="107">
        <f t="shared" si="8"/>
        <v>1449</v>
      </c>
      <c r="BX42" s="107">
        <f t="shared" si="8"/>
        <v>1178.5999999999999</v>
      </c>
      <c r="BY42" s="107">
        <f t="shared" si="8"/>
        <v>1212.0999999999999</v>
      </c>
      <c r="BZ42" s="107">
        <f t="shared" si="8"/>
        <v>994.5</v>
      </c>
      <c r="CA42" s="107">
        <f t="shared" si="8"/>
        <v>991.7</v>
      </c>
      <c r="CB42" s="107">
        <f t="shared" si="8"/>
        <v>949.59999999999991</v>
      </c>
      <c r="CC42" s="107">
        <f t="shared" si="8"/>
        <v>934.2</v>
      </c>
      <c r="CD42" s="107">
        <f t="shared" si="8"/>
        <v>935.8</v>
      </c>
      <c r="CE42" s="107">
        <f t="shared" si="8"/>
        <v>930.7</v>
      </c>
      <c r="CF42" s="107">
        <f t="shared" si="8"/>
        <v>1075.3</v>
      </c>
      <c r="CG42" s="107">
        <f t="shared" si="8"/>
        <v>1029.3</v>
      </c>
      <c r="CH42" s="107">
        <f t="shared" si="8"/>
        <v>807.6</v>
      </c>
      <c r="CI42" s="107">
        <f t="shared" si="8"/>
        <v>816.8</v>
      </c>
      <c r="CJ42" s="107">
        <f t="shared" si="8"/>
        <v>1026.5999999999999</v>
      </c>
      <c r="CK42" s="107">
        <f t="shared" si="8"/>
        <v>931.7</v>
      </c>
      <c r="CL42" s="107">
        <f t="shared" si="8"/>
        <v>830.5</v>
      </c>
      <c r="CM42" s="107">
        <f t="shared" si="8"/>
        <v>999.2</v>
      </c>
      <c r="CN42" s="107">
        <f t="shared" si="8"/>
        <v>904.1</v>
      </c>
      <c r="CO42" s="107">
        <f t="shared" si="8"/>
        <v>791.3</v>
      </c>
      <c r="CP42" s="107">
        <f t="shared" si="8"/>
        <v>812.5</v>
      </c>
      <c r="CQ42" s="107">
        <f t="shared" si="8"/>
        <v>712.3</v>
      </c>
      <c r="CR42" s="107">
        <f t="shared" si="8"/>
        <v>666.9</v>
      </c>
      <c r="CS42" s="107">
        <f t="shared" si="8"/>
        <v>658</v>
      </c>
      <c r="CT42" s="108">
        <f t="shared" si="8"/>
        <v>0</v>
      </c>
      <c r="CU42" s="108">
        <f t="shared" si="8"/>
        <v>0</v>
      </c>
      <c r="CV42" s="108">
        <f t="shared" si="8"/>
        <v>0</v>
      </c>
      <c r="CW42" s="109">
        <f t="shared" si="8"/>
        <v>0</v>
      </c>
      <c r="CX42" s="110">
        <f>SUM(CX37:CX41)</f>
        <v>16191.474999999999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47" t="s">
        <v>37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31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32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33</v>
      </c>
      <c r="B47" s="119">
        <v>213.8</v>
      </c>
      <c r="C47" s="120">
        <v>400.9</v>
      </c>
      <c r="D47" s="120">
        <v>502.2</v>
      </c>
      <c r="E47" s="120">
        <v>494.7</v>
      </c>
      <c r="F47" s="120">
        <v>435.7</v>
      </c>
      <c r="G47" s="120">
        <v>416.3</v>
      </c>
      <c r="H47" s="120">
        <v>437.6</v>
      </c>
      <c r="I47" s="120">
        <v>167.8</v>
      </c>
      <c r="J47" s="120">
        <v>64.5</v>
      </c>
      <c r="K47" s="120">
        <v>31.7</v>
      </c>
      <c r="L47" s="120"/>
      <c r="M47" s="120"/>
      <c r="N47" s="120"/>
      <c r="O47" s="120">
        <v>41.4</v>
      </c>
      <c r="P47" s="120">
        <v>74.3</v>
      </c>
      <c r="Q47" s="120"/>
      <c r="R47" s="120"/>
      <c r="S47" s="120">
        <v>59.8</v>
      </c>
      <c r="T47" s="120">
        <v>3.6</v>
      </c>
      <c r="U47" s="120"/>
      <c r="V47" s="120">
        <v>33.799999999999997</v>
      </c>
      <c r="W47" s="120"/>
      <c r="X47" s="120"/>
      <c r="Y47" s="120">
        <v>1.5</v>
      </c>
      <c r="Z47" s="120"/>
      <c r="AA47" s="120"/>
      <c r="AB47" s="120"/>
      <c r="AC47" s="120"/>
      <c r="AD47" s="120">
        <v>162.1</v>
      </c>
      <c r="AE47" s="120">
        <v>94.4</v>
      </c>
      <c r="AF47" s="120"/>
      <c r="AG47" s="120"/>
      <c r="AH47" s="120">
        <v>130.9</v>
      </c>
      <c r="AI47" s="120">
        <v>137.69999999999999</v>
      </c>
      <c r="AJ47" s="120">
        <v>656.9</v>
      </c>
      <c r="AK47" s="120">
        <v>538.70000000000005</v>
      </c>
      <c r="AL47" s="120"/>
      <c r="AM47" s="120">
        <v>34.5</v>
      </c>
      <c r="AN47" s="120">
        <v>363.2</v>
      </c>
      <c r="AO47" s="120">
        <v>720.1</v>
      </c>
      <c r="AP47" s="120">
        <v>721</v>
      </c>
      <c r="AQ47" s="120">
        <v>565.70000000000005</v>
      </c>
      <c r="AR47" s="120">
        <v>459.1</v>
      </c>
      <c r="AS47" s="120">
        <v>672.1</v>
      </c>
      <c r="AT47" s="120">
        <v>657.3</v>
      </c>
      <c r="AU47" s="120">
        <v>618.5</v>
      </c>
      <c r="AV47" s="120">
        <v>551.79999999999995</v>
      </c>
      <c r="AW47" s="120">
        <v>546.20000000000005</v>
      </c>
      <c r="AX47" s="120">
        <v>419.7</v>
      </c>
      <c r="AY47" s="120">
        <v>331.8</v>
      </c>
      <c r="AZ47" s="120">
        <v>265.7</v>
      </c>
      <c r="BA47" s="120">
        <v>197.5</v>
      </c>
      <c r="BB47" s="120"/>
      <c r="BC47" s="120"/>
      <c r="BD47" s="120"/>
      <c r="BE47" s="120"/>
      <c r="BF47" s="120"/>
      <c r="BG47" s="120"/>
      <c r="BH47" s="120"/>
      <c r="BI47" s="120"/>
      <c r="BJ47" s="120"/>
      <c r="BK47" s="120"/>
      <c r="BL47" s="120"/>
      <c r="BM47" s="120"/>
      <c r="BN47" s="120"/>
      <c r="BO47" s="120"/>
      <c r="BP47" s="120"/>
      <c r="BQ47" s="120"/>
      <c r="BR47" s="120">
        <v>387.1</v>
      </c>
      <c r="BS47" s="120"/>
      <c r="BT47" s="120">
        <v>900</v>
      </c>
      <c r="BU47" s="120">
        <v>172</v>
      </c>
      <c r="BV47" s="120">
        <v>821.8</v>
      </c>
      <c r="BW47" s="120">
        <v>914</v>
      </c>
      <c r="BX47" s="120">
        <v>643.6</v>
      </c>
      <c r="BY47" s="120">
        <v>677.1</v>
      </c>
      <c r="BZ47" s="120">
        <v>738.2</v>
      </c>
      <c r="CA47" s="120">
        <v>735.4</v>
      </c>
      <c r="CB47" s="120">
        <v>693.3</v>
      </c>
      <c r="CC47" s="120">
        <v>677.9</v>
      </c>
      <c r="CD47" s="120">
        <v>400.8</v>
      </c>
      <c r="CE47" s="120">
        <v>395.7</v>
      </c>
      <c r="CF47" s="120">
        <v>540.29999999999995</v>
      </c>
      <c r="CG47" s="120">
        <v>494.3</v>
      </c>
      <c r="CH47" s="120">
        <v>237.6</v>
      </c>
      <c r="CI47" s="120">
        <v>246.8</v>
      </c>
      <c r="CJ47" s="120">
        <v>456.6</v>
      </c>
      <c r="CK47" s="120">
        <v>361.7</v>
      </c>
      <c r="CL47" s="120">
        <v>137.5</v>
      </c>
      <c r="CM47" s="120">
        <v>306.2</v>
      </c>
      <c r="CN47" s="120">
        <v>211.1</v>
      </c>
      <c r="CO47" s="120">
        <v>98.3</v>
      </c>
      <c r="CP47" s="120">
        <v>154.5</v>
      </c>
      <c r="CQ47" s="120">
        <v>54.3</v>
      </c>
      <c r="CR47" s="120">
        <v>8.9</v>
      </c>
      <c r="CS47" s="120"/>
      <c r="CT47" s="122"/>
      <c r="CU47" s="122"/>
      <c r="CV47" s="122"/>
      <c r="CW47" s="121"/>
      <c r="CX47" s="97">
        <f t="array" ref="CX47">SUMPRODUCT(B47:CW47*0.25)</f>
        <v>5922.3749999999991</v>
      </c>
    </row>
    <row r="48" spans="1:102" ht="24.95" customHeight="1" x14ac:dyDescent="0.2">
      <c r="A48" s="118" t="s">
        <v>34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35</v>
      </c>
      <c r="B49" s="119">
        <v>500</v>
      </c>
      <c r="C49" s="120">
        <v>500</v>
      </c>
      <c r="D49" s="120">
        <v>500</v>
      </c>
      <c r="E49" s="120">
        <v>500</v>
      </c>
      <c r="F49" s="120">
        <v>500</v>
      </c>
      <c r="G49" s="120">
        <v>500</v>
      </c>
      <c r="H49" s="120">
        <v>500</v>
      </c>
      <c r="I49" s="120">
        <v>500</v>
      </c>
      <c r="J49" s="120">
        <v>500</v>
      </c>
      <c r="K49" s="120">
        <v>500</v>
      </c>
      <c r="L49" s="120">
        <v>500</v>
      </c>
      <c r="M49" s="120">
        <v>500</v>
      </c>
      <c r="N49" s="120">
        <v>500</v>
      </c>
      <c r="O49" s="120">
        <v>500</v>
      </c>
      <c r="P49" s="120">
        <v>500</v>
      </c>
      <c r="Q49" s="120">
        <v>500</v>
      </c>
      <c r="R49" s="120">
        <v>500</v>
      </c>
      <c r="S49" s="120">
        <v>500</v>
      </c>
      <c r="T49" s="120">
        <v>500</v>
      </c>
      <c r="U49" s="120">
        <v>500</v>
      </c>
      <c r="V49" s="120">
        <v>500</v>
      </c>
      <c r="W49" s="120">
        <v>500</v>
      </c>
      <c r="X49" s="120">
        <v>500</v>
      </c>
      <c r="Y49" s="120">
        <v>500</v>
      </c>
      <c r="Z49" s="120">
        <v>500</v>
      </c>
      <c r="AA49" s="120">
        <v>500</v>
      </c>
      <c r="AB49" s="120">
        <v>500</v>
      </c>
      <c r="AC49" s="120">
        <v>500</v>
      </c>
      <c r="AD49" s="120">
        <v>500</v>
      </c>
      <c r="AE49" s="120">
        <v>500</v>
      </c>
      <c r="AF49" s="120">
        <v>500</v>
      </c>
      <c r="AG49" s="120">
        <v>500</v>
      </c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>
        <v>201.8</v>
      </c>
      <c r="BC49" s="120">
        <v>201.8</v>
      </c>
      <c r="BD49" s="120">
        <v>201.8</v>
      </c>
      <c r="BE49" s="120">
        <v>201.8</v>
      </c>
      <c r="BF49" s="120">
        <v>19</v>
      </c>
      <c r="BG49" s="120">
        <v>19</v>
      </c>
      <c r="BH49" s="120">
        <v>19</v>
      </c>
      <c r="BI49" s="120">
        <v>19</v>
      </c>
      <c r="BJ49" s="120">
        <v>500</v>
      </c>
      <c r="BK49" s="120">
        <v>500</v>
      </c>
      <c r="BL49" s="120">
        <v>500</v>
      </c>
      <c r="BM49" s="120">
        <v>500</v>
      </c>
      <c r="BN49" s="120">
        <v>500</v>
      </c>
      <c r="BO49" s="120">
        <v>500</v>
      </c>
      <c r="BP49" s="120">
        <v>500</v>
      </c>
      <c r="BQ49" s="120">
        <v>500</v>
      </c>
      <c r="BR49" s="120">
        <v>500</v>
      </c>
      <c r="BS49" s="120">
        <v>500</v>
      </c>
      <c r="BT49" s="120">
        <v>500</v>
      </c>
      <c r="BU49" s="120">
        <v>500</v>
      </c>
      <c r="BV49" s="120">
        <v>500</v>
      </c>
      <c r="BW49" s="120">
        <v>500</v>
      </c>
      <c r="BX49" s="120">
        <v>500</v>
      </c>
      <c r="BY49" s="120">
        <v>500</v>
      </c>
      <c r="BZ49" s="120">
        <v>221.3</v>
      </c>
      <c r="CA49" s="120">
        <v>221.3</v>
      </c>
      <c r="CB49" s="120">
        <v>221.3</v>
      </c>
      <c r="CC49" s="120">
        <v>221.3</v>
      </c>
      <c r="CD49" s="120">
        <v>500</v>
      </c>
      <c r="CE49" s="120">
        <v>500</v>
      </c>
      <c r="CF49" s="120">
        <v>500</v>
      </c>
      <c r="CG49" s="120">
        <v>500</v>
      </c>
      <c r="CH49" s="120">
        <v>500</v>
      </c>
      <c r="CI49" s="120">
        <v>500</v>
      </c>
      <c r="CJ49" s="120">
        <v>500</v>
      </c>
      <c r="CK49" s="120">
        <v>500</v>
      </c>
      <c r="CL49" s="120">
        <v>500</v>
      </c>
      <c r="CM49" s="120">
        <v>500</v>
      </c>
      <c r="CN49" s="120">
        <v>500</v>
      </c>
      <c r="CO49" s="120">
        <v>500</v>
      </c>
      <c r="CP49" s="120">
        <v>500</v>
      </c>
      <c r="CQ49" s="120">
        <v>500</v>
      </c>
      <c r="CR49" s="120">
        <v>500</v>
      </c>
      <c r="CS49" s="120">
        <v>500</v>
      </c>
      <c r="CT49" s="122"/>
      <c r="CU49" s="122"/>
      <c r="CV49" s="122"/>
      <c r="CW49" s="121"/>
      <c r="CX49" s="97">
        <f t="array" ref="CX49">SUMPRODUCT(B49:CW49*0.25)</f>
        <v>8442.0999999999985</v>
      </c>
    </row>
    <row r="50" spans="1:102" ht="24.95" customHeight="1" x14ac:dyDescent="0.2">
      <c r="A50" s="104" t="s">
        <v>38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39</v>
      </c>
      <c r="B51" s="106">
        <f>SUM(B45:B50)</f>
        <v>713.8</v>
      </c>
      <c r="C51" s="107">
        <f t="shared" ref="C51:BN51" si="9">SUM(C45:C50)</f>
        <v>900.9</v>
      </c>
      <c r="D51" s="107">
        <f t="shared" si="9"/>
        <v>1002.2</v>
      </c>
      <c r="E51" s="107">
        <f t="shared" si="9"/>
        <v>994.7</v>
      </c>
      <c r="F51" s="107">
        <f t="shared" si="9"/>
        <v>935.7</v>
      </c>
      <c r="G51" s="107">
        <f t="shared" si="9"/>
        <v>916.3</v>
      </c>
      <c r="H51" s="107">
        <f t="shared" si="9"/>
        <v>937.6</v>
      </c>
      <c r="I51" s="107">
        <f t="shared" si="9"/>
        <v>667.8</v>
      </c>
      <c r="J51" s="107">
        <f t="shared" si="9"/>
        <v>564.5</v>
      </c>
      <c r="K51" s="107">
        <f t="shared" si="9"/>
        <v>531.70000000000005</v>
      </c>
      <c r="L51" s="107">
        <f t="shared" si="9"/>
        <v>500</v>
      </c>
      <c r="M51" s="107">
        <f t="shared" si="9"/>
        <v>500</v>
      </c>
      <c r="N51" s="107">
        <f t="shared" si="9"/>
        <v>500</v>
      </c>
      <c r="O51" s="107">
        <f t="shared" si="9"/>
        <v>541.4</v>
      </c>
      <c r="P51" s="107">
        <f t="shared" si="9"/>
        <v>574.29999999999995</v>
      </c>
      <c r="Q51" s="107">
        <f t="shared" si="9"/>
        <v>500</v>
      </c>
      <c r="R51" s="107">
        <f t="shared" si="9"/>
        <v>500</v>
      </c>
      <c r="S51" s="107">
        <f t="shared" si="9"/>
        <v>559.79999999999995</v>
      </c>
      <c r="T51" s="107">
        <f t="shared" si="9"/>
        <v>503.6</v>
      </c>
      <c r="U51" s="107">
        <f t="shared" si="9"/>
        <v>500</v>
      </c>
      <c r="V51" s="107">
        <f t="shared" si="9"/>
        <v>533.79999999999995</v>
      </c>
      <c r="W51" s="107">
        <f t="shared" si="9"/>
        <v>500</v>
      </c>
      <c r="X51" s="107">
        <f t="shared" si="9"/>
        <v>500</v>
      </c>
      <c r="Y51" s="107">
        <f t="shared" si="9"/>
        <v>501.5</v>
      </c>
      <c r="Z51" s="107">
        <f t="shared" si="9"/>
        <v>500</v>
      </c>
      <c r="AA51" s="107">
        <f t="shared" si="9"/>
        <v>500</v>
      </c>
      <c r="AB51" s="107">
        <f t="shared" si="9"/>
        <v>500</v>
      </c>
      <c r="AC51" s="107">
        <f t="shared" si="9"/>
        <v>500</v>
      </c>
      <c r="AD51" s="107">
        <f t="shared" si="9"/>
        <v>662.1</v>
      </c>
      <c r="AE51" s="107">
        <f t="shared" si="9"/>
        <v>594.4</v>
      </c>
      <c r="AF51" s="107">
        <f t="shared" si="9"/>
        <v>500</v>
      </c>
      <c r="AG51" s="107">
        <f t="shared" si="9"/>
        <v>500</v>
      </c>
      <c r="AH51" s="107">
        <f t="shared" si="9"/>
        <v>130.9</v>
      </c>
      <c r="AI51" s="107">
        <f t="shared" si="9"/>
        <v>137.69999999999999</v>
      </c>
      <c r="AJ51" s="107">
        <f t="shared" si="9"/>
        <v>656.9</v>
      </c>
      <c r="AK51" s="107">
        <f t="shared" si="9"/>
        <v>538.70000000000005</v>
      </c>
      <c r="AL51" s="107">
        <f t="shared" si="9"/>
        <v>0</v>
      </c>
      <c r="AM51" s="107">
        <f t="shared" si="9"/>
        <v>34.5</v>
      </c>
      <c r="AN51" s="107">
        <f t="shared" si="9"/>
        <v>363.2</v>
      </c>
      <c r="AO51" s="107">
        <f t="shared" si="9"/>
        <v>720.1</v>
      </c>
      <c r="AP51" s="107">
        <f t="shared" si="9"/>
        <v>721</v>
      </c>
      <c r="AQ51" s="107">
        <f t="shared" si="9"/>
        <v>565.70000000000005</v>
      </c>
      <c r="AR51" s="107">
        <f t="shared" si="9"/>
        <v>459.1</v>
      </c>
      <c r="AS51" s="107">
        <f t="shared" si="9"/>
        <v>672.1</v>
      </c>
      <c r="AT51" s="107">
        <f t="shared" si="9"/>
        <v>657.3</v>
      </c>
      <c r="AU51" s="107">
        <f t="shared" si="9"/>
        <v>618.5</v>
      </c>
      <c r="AV51" s="107">
        <f t="shared" si="9"/>
        <v>551.79999999999995</v>
      </c>
      <c r="AW51" s="107">
        <f t="shared" si="9"/>
        <v>546.20000000000005</v>
      </c>
      <c r="AX51" s="107">
        <f t="shared" si="9"/>
        <v>419.7</v>
      </c>
      <c r="AY51" s="107">
        <f t="shared" si="9"/>
        <v>331.8</v>
      </c>
      <c r="AZ51" s="107">
        <f t="shared" si="9"/>
        <v>265.7</v>
      </c>
      <c r="BA51" s="107">
        <f t="shared" si="9"/>
        <v>197.5</v>
      </c>
      <c r="BB51" s="107">
        <f t="shared" si="9"/>
        <v>201.8</v>
      </c>
      <c r="BC51" s="107">
        <f t="shared" si="9"/>
        <v>201.8</v>
      </c>
      <c r="BD51" s="107">
        <f t="shared" si="9"/>
        <v>201.8</v>
      </c>
      <c r="BE51" s="107">
        <f t="shared" si="9"/>
        <v>201.8</v>
      </c>
      <c r="BF51" s="107">
        <f t="shared" si="9"/>
        <v>19</v>
      </c>
      <c r="BG51" s="107">
        <f t="shared" si="9"/>
        <v>19</v>
      </c>
      <c r="BH51" s="107">
        <f t="shared" si="9"/>
        <v>19</v>
      </c>
      <c r="BI51" s="107">
        <f t="shared" si="9"/>
        <v>19</v>
      </c>
      <c r="BJ51" s="107">
        <f t="shared" si="9"/>
        <v>500</v>
      </c>
      <c r="BK51" s="107">
        <f t="shared" si="9"/>
        <v>500</v>
      </c>
      <c r="BL51" s="107">
        <f t="shared" si="9"/>
        <v>500</v>
      </c>
      <c r="BM51" s="107">
        <f t="shared" si="9"/>
        <v>500</v>
      </c>
      <c r="BN51" s="107">
        <f t="shared" si="9"/>
        <v>500</v>
      </c>
      <c r="BO51" s="107">
        <f t="shared" ref="BO51:CW51" si="10">SUM(BO45:BO50)</f>
        <v>500</v>
      </c>
      <c r="BP51" s="107">
        <f t="shared" si="10"/>
        <v>500</v>
      </c>
      <c r="BQ51" s="107">
        <f t="shared" si="10"/>
        <v>500</v>
      </c>
      <c r="BR51" s="107">
        <f t="shared" si="10"/>
        <v>887.1</v>
      </c>
      <c r="BS51" s="107">
        <f t="shared" si="10"/>
        <v>500</v>
      </c>
      <c r="BT51" s="107">
        <f t="shared" si="10"/>
        <v>1400</v>
      </c>
      <c r="BU51" s="107">
        <f t="shared" si="10"/>
        <v>672</v>
      </c>
      <c r="BV51" s="107">
        <f t="shared" si="10"/>
        <v>1321.8</v>
      </c>
      <c r="BW51" s="107">
        <f t="shared" si="10"/>
        <v>1414</v>
      </c>
      <c r="BX51" s="107">
        <f t="shared" si="10"/>
        <v>1143.5999999999999</v>
      </c>
      <c r="BY51" s="107">
        <f t="shared" si="10"/>
        <v>1177.0999999999999</v>
      </c>
      <c r="BZ51" s="107">
        <f t="shared" si="10"/>
        <v>959.5</v>
      </c>
      <c r="CA51" s="107">
        <f t="shared" si="10"/>
        <v>956.7</v>
      </c>
      <c r="CB51" s="107">
        <f t="shared" si="10"/>
        <v>914.59999999999991</v>
      </c>
      <c r="CC51" s="107">
        <f t="shared" si="10"/>
        <v>899.2</v>
      </c>
      <c r="CD51" s="107">
        <f t="shared" si="10"/>
        <v>900.8</v>
      </c>
      <c r="CE51" s="107">
        <f t="shared" si="10"/>
        <v>895.7</v>
      </c>
      <c r="CF51" s="107">
        <f t="shared" si="10"/>
        <v>1040.3</v>
      </c>
      <c r="CG51" s="107">
        <f t="shared" si="10"/>
        <v>994.3</v>
      </c>
      <c r="CH51" s="107">
        <f t="shared" si="10"/>
        <v>737.6</v>
      </c>
      <c r="CI51" s="107">
        <f t="shared" si="10"/>
        <v>746.8</v>
      </c>
      <c r="CJ51" s="107">
        <f t="shared" si="10"/>
        <v>956.6</v>
      </c>
      <c r="CK51" s="107">
        <f t="shared" si="10"/>
        <v>861.7</v>
      </c>
      <c r="CL51" s="107">
        <f t="shared" si="10"/>
        <v>637.5</v>
      </c>
      <c r="CM51" s="107">
        <f t="shared" si="10"/>
        <v>806.2</v>
      </c>
      <c r="CN51" s="107">
        <f t="shared" si="10"/>
        <v>711.1</v>
      </c>
      <c r="CO51" s="107">
        <f t="shared" si="10"/>
        <v>598.29999999999995</v>
      </c>
      <c r="CP51" s="107">
        <f t="shared" si="10"/>
        <v>654.5</v>
      </c>
      <c r="CQ51" s="107">
        <f t="shared" si="10"/>
        <v>554.29999999999995</v>
      </c>
      <c r="CR51" s="107">
        <f t="shared" si="10"/>
        <v>508.9</v>
      </c>
      <c r="CS51" s="107">
        <f t="shared" si="10"/>
        <v>500</v>
      </c>
      <c r="CT51" s="108">
        <f t="shared" si="10"/>
        <v>0</v>
      </c>
      <c r="CU51" s="108">
        <f t="shared" si="10"/>
        <v>0</v>
      </c>
      <c r="CV51" s="108">
        <f t="shared" si="10"/>
        <v>0</v>
      </c>
      <c r="CW51" s="109">
        <f t="shared" si="10"/>
        <v>0</v>
      </c>
      <c r="CX51" s="110">
        <f>SUM(CX45:CX50)</f>
        <v>14364.474999999999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1">IF(LEN(C$3)&gt;0,C$3,"")</f>
        <v>2</v>
      </c>
      <c r="D53" s="12">
        <f t="shared" si="11"/>
        <v>3</v>
      </c>
      <c r="E53" s="12">
        <f t="shared" si="11"/>
        <v>4</v>
      </c>
      <c r="F53" s="12">
        <f t="shared" si="11"/>
        <v>5</v>
      </c>
      <c r="G53" s="12">
        <f t="shared" si="11"/>
        <v>6</v>
      </c>
      <c r="H53" s="12">
        <f t="shared" si="11"/>
        <v>7</v>
      </c>
      <c r="I53" s="12">
        <f t="shared" si="11"/>
        <v>8</v>
      </c>
      <c r="J53" s="12">
        <f t="shared" si="11"/>
        <v>9</v>
      </c>
      <c r="K53" s="12">
        <f t="shared" si="11"/>
        <v>10</v>
      </c>
      <c r="L53" s="12">
        <f t="shared" si="11"/>
        <v>11</v>
      </c>
      <c r="M53" s="12">
        <f t="shared" si="11"/>
        <v>12</v>
      </c>
      <c r="N53" s="12">
        <f t="shared" si="11"/>
        <v>13</v>
      </c>
      <c r="O53" s="12">
        <f t="shared" si="11"/>
        <v>14</v>
      </c>
      <c r="P53" s="12">
        <f t="shared" si="11"/>
        <v>15</v>
      </c>
      <c r="Q53" s="12">
        <f t="shared" si="11"/>
        <v>16</v>
      </c>
      <c r="R53" s="12">
        <f t="shared" si="11"/>
        <v>17</v>
      </c>
      <c r="S53" s="12">
        <f t="shared" si="11"/>
        <v>18</v>
      </c>
      <c r="T53" s="12">
        <f t="shared" si="11"/>
        <v>19</v>
      </c>
      <c r="U53" s="12">
        <f t="shared" si="11"/>
        <v>20</v>
      </c>
      <c r="V53" s="12">
        <f t="shared" si="11"/>
        <v>21</v>
      </c>
      <c r="W53" s="12">
        <f t="shared" si="11"/>
        <v>22</v>
      </c>
      <c r="X53" s="12">
        <f t="shared" si="11"/>
        <v>23</v>
      </c>
      <c r="Y53" s="12">
        <f t="shared" si="11"/>
        <v>24</v>
      </c>
      <c r="Z53" s="12">
        <f t="shared" si="11"/>
        <v>25</v>
      </c>
      <c r="AA53" s="12">
        <f t="shared" si="11"/>
        <v>26</v>
      </c>
      <c r="AB53" s="12">
        <f t="shared" si="11"/>
        <v>27</v>
      </c>
      <c r="AC53" s="12">
        <f t="shared" si="11"/>
        <v>28</v>
      </c>
      <c r="AD53" s="12">
        <f t="shared" si="11"/>
        <v>29</v>
      </c>
      <c r="AE53" s="12">
        <f t="shared" si="11"/>
        <v>30</v>
      </c>
      <c r="AF53" s="12">
        <f t="shared" si="11"/>
        <v>31</v>
      </c>
      <c r="AG53" s="12">
        <f t="shared" si="11"/>
        <v>32</v>
      </c>
      <c r="AH53" s="12">
        <f t="shared" si="11"/>
        <v>33</v>
      </c>
      <c r="AI53" s="12">
        <f t="shared" si="11"/>
        <v>34</v>
      </c>
      <c r="AJ53" s="12">
        <f t="shared" si="11"/>
        <v>35</v>
      </c>
      <c r="AK53" s="12">
        <f t="shared" si="11"/>
        <v>36</v>
      </c>
      <c r="AL53" s="12">
        <f t="shared" si="11"/>
        <v>37</v>
      </c>
      <c r="AM53" s="12">
        <f t="shared" si="11"/>
        <v>38</v>
      </c>
      <c r="AN53" s="12">
        <f t="shared" si="11"/>
        <v>39</v>
      </c>
      <c r="AO53" s="12">
        <f t="shared" si="11"/>
        <v>40</v>
      </c>
      <c r="AP53" s="12">
        <f t="shared" si="11"/>
        <v>41</v>
      </c>
      <c r="AQ53" s="12">
        <f t="shared" si="11"/>
        <v>42</v>
      </c>
      <c r="AR53" s="12">
        <f t="shared" si="11"/>
        <v>43</v>
      </c>
      <c r="AS53" s="12">
        <f t="shared" si="11"/>
        <v>44</v>
      </c>
      <c r="AT53" s="12">
        <f t="shared" si="11"/>
        <v>45</v>
      </c>
      <c r="AU53" s="12">
        <f t="shared" si="11"/>
        <v>46</v>
      </c>
      <c r="AV53" s="12">
        <f t="shared" si="11"/>
        <v>47</v>
      </c>
      <c r="AW53" s="12">
        <f t="shared" si="11"/>
        <v>48</v>
      </c>
      <c r="AX53" s="12">
        <f t="shared" si="11"/>
        <v>49</v>
      </c>
      <c r="AY53" s="12">
        <f t="shared" si="11"/>
        <v>50</v>
      </c>
      <c r="AZ53" s="12">
        <f t="shared" si="11"/>
        <v>51</v>
      </c>
      <c r="BA53" s="12">
        <f t="shared" si="11"/>
        <v>52</v>
      </c>
      <c r="BB53" s="12">
        <f t="shared" si="11"/>
        <v>53</v>
      </c>
      <c r="BC53" s="12">
        <f t="shared" si="11"/>
        <v>54</v>
      </c>
      <c r="BD53" s="12">
        <f t="shared" si="11"/>
        <v>55</v>
      </c>
      <c r="BE53" s="12">
        <f t="shared" si="11"/>
        <v>56</v>
      </c>
      <c r="BF53" s="12">
        <f t="shared" si="11"/>
        <v>57</v>
      </c>
      <c r="BG53" s="12">
        <f t="shared" si="11"/>
        <v>58</v>
      </c>
      <c r="BH53" s="12">
        <f t="shared" si="11"/>
        <v>59</v>
      </c>
      <c r="BI53" s="12">
        <f t="shared" si="11"/>
        <v>60</v>
      </c>
      <c r="BJ53" s="12">
        <f t="shared" si="11"/>
        <v>61</v>
      </c>
      <c r="BK53" s="12">
        <f t="shared" si="11"/>
        <v>62</v>
      </c>
      <c r="BL53" s="12">
        <f t="shared" si="11"/>
        <v>63</v>
      </c>
      <c r="BM53" s="12">
        <f t="shared" si="11"/>
        <v>64</v>
      </c>
      <c r="BN53" s="12">
        <f t="shared" si="11"/>
        <v>65</v>
      </c>
      <c r="BO53" s="12">
        <f t="shared" ref="BO53:CW53" si="12">IF(LEN(BO$3)&gt;0,BO$3,"")</f>
        <v>66</v>
      </c>
      <c r="BP53" s="12">
        <f t="shared" si="12"/>
        <v>67</v>
      </c>
      <c r="BQ53" s="12">
        <f t="shared" si="12"/>
        <v>68</v>
      </c>
      <c r="BR53" s="12">
        <f t="shared" si="12"/>
        <v>69</v>
      </c>
      <c r="BS53" s="12">
        <f t="shared" si="12"/>
        <v>70</v>
      </c>
      <c r="BT53" s="12">
        <f t="shared" si="12"/>
        <v>71</v>
      </c>
      <c r="BU53" s="12">
        <f t="shared" si="12"/>
        <v>72</v>
      </c>
      <c r="BV53" s="12">
        <f t="shared" si="12"/>
        <v>73</v>
      </c>
      <c r="BW53" s="12">
        <f t="shared" si="12"/>
        <v>74</v>
      </c>
      <c r="BX53" s="12">
        <f t="shared" si="12"/>
        <v>75</v>
      </c>
      <c r="BY53" s="12">
        <f t="shared" si="12"/>
        <v>76</v>
      </c>
      <c r="BZ53" s="12">
        <f t="shared" si="12"/>
        <v>77</v>
      </c>
      <c r="CA53" s="12">
        <f t="shared" si="12"/>
        <v>78</v>
      </c>
      <c r="CB53" s="12">
        <f t="shared" si="12"/>
        <v>79</v>
      </c>
      <c r="CC53" s="12">
        <f t="shared" si="12"/>
        <v>80</v>
      </c>
      <c r="CD53" s="12">
        <f t="shared" si="12"/>
        <v>81</v>
      </c>
      <c r="CE53" s="12">
        <f t="shared" si="12"/>
        <v>82</v>
      </c>
      <c r="CF53" s="12">
        <f t="shared" si="12"/>
        <v>83</v>
      </c>
      <c r="CG53" s="12">
        <f t="shared" si="12"/>
        <v>84</v>
      </c>
      <c r="CH53" s="12">
        <f t="shared" si="12"/>
        <v>85</v>
      </c>
      <c r="CI53" s="12">
        <f t="shared" si="12"/>
        <v>86</v>
      </c>
      <c r="CJ53" s="12">
        <f t="shared" si="12"/>
        <v>87</v>
      </c>
      <c r="CK53" s="12">
        <f t="shared" si="12"/>
        <v>88</v>
      </c>
      <c r="CL53" s="12">
        <f t="shared" si="12"/>
        <v>89</v>
      </c>
      <c r="CM53" s="12">
        <f t="shared" si="12"/>
        <v>90</v>
      </c>
      <c r="CN53" s="12">
        <f t="shared" si="12"/>
        <v>91</v>
      </c>
      <c r="CO53" s="12">
        <f t="shared" si="12"/>
        <v>92</v>
      </c>
      <c r="CP53" s="12">
        <f t="shared" si="12"/>
        <v>93</v>
      </c>
      <c r="CQ53" s="12">
        <f t="shared" si="12"/>
        <v>94</v>
      </c>
      <c r="CR53" s="12">
        <f t="shared" si="12"/>
        <v>95</v>
      </c>
      <c r="CS53" s="13">
        <f t="shared" si="12"/>
        <v>96</v>
      </c>
      <c r="CT53" s="13" t="str">
        <f t="shared" si="12"/>
        <v/>
      </c>
      <c r="CU53" s="13" t="str">
        <f t="shared" si="12"/>
        <v/>
      </c>
      <c r="CV53" s="13" t="str">
        <f t="shared" si="12"/>
        <v/>
      </c>
      <c r="CW53" s="17" t="str">
        <f t="shared" si="12"/>
        <v/>
      </c>
      <c r="CX53" s="18" t="s">
        <v>1</v>
      </c>
    </row>
    <row r="54" spans="1:102" ht="24.95" customHeight="1" thickBot="1" x14ac:dyDescent="0.25">
      <c r="A54" s="105" t="s">
        <v>29</v>
      </c>
      <c r="B54" s="106">
        <f>B18+B28+B42</f>
        <v>5426.607</v>
      </c>
      <c r="C54" s="107">
        <f t="shared" ref="C54:BN54" si="13">C18+C28+C42</f>
        <v>5396.530999999999</v>
      </c>
      <c r="D54" s="107">
        <f t="shared" si="13"/>
        <v>5409.6210000000001</v>
      </c>
      <c r="E54" s="107">
        <f t="shared" si="13"/>
        <v>5363.1120000000001</v>
      </c>
      <c r="F54" s="107">
        <f t="shared" si="13"/>
        <v>5340.72</v>
      </c>
      <c r="G54" s="107">
        <f t="shared" si="13"/>
        <v>5307.3090000000002</v>
      </c>
      <c r="H54" s="107">
        <f t="shared" si="13"/>
        <v>5271.6730000000007</v>
      </c>
      <c r="I54" s="107">
        <f t="shared" si="13"/>
        <v>5246.9209999999994</v>
      </c>
      <c r="J54" s="107">
        <f t="shared" si="13"/>
        <v>5086.9129999999996</v>
      </c>
      <c r="K54" s="107">
        <f t="shared" si="13"/>
        <v>5111.7349999999997</v>
      </c>
      <c r="L54" s="107">
        <f t="shared" si="13"/>
        <v>5305.7060000000001</v>
      </c>
      <c r="M54" s="107">
        <f t="shared" si="13"/>
        <v>5314.7060000000001</v>
      </c>
      <c r="N54" s="107">
        <f t="shared" si="13"/>
        <v>5240.1400000000003</v>
      </c>
      <c r="O54" s="107">
        <f t="shared" si="13"/>
        <v>5163.259</v>
      </c>
      <c r="P54" s="107">
        <f t="shared" si="13"/>
        <v>5233.2480000000005</v>
      </c>
      <c r="Q54" s="107">
        <f t="shared" si="13"/>
        <v>5218.0830000000005</v>
      </c>
      <c r="R54" s="107">
        <f t="shared" si="13"/>
        <v>5232.6809999999996</v>
      </c>
      <c r="S54" s="107">
        <f t="shared" si="13"/>
        <v>5256.5590000000002</v>
      </c>
      <c r="T54" s="107">
        <f t="shared" si="13"/>
        <v>5289.8860000000004</v>
      </c>
      <c r="U54" s="107">
        <f t="shared" si="13"/>
        <v>5379.8960000000006</v>
      </c>
      <c r="V54" s="107">
        <f t="shared" si="13"/>
        <v>5395.6530000000012</v>
      </c>
      <c r="W54" s="107">
        <f t="shared" si="13"/>
        <v>5538.5520000000006</v>
      </c>
      <c r="X54" s="107">
        <f t="shared" si="13"/>
        <v>5595.0460000000003</v>
      </c>
      <c r="Y54" s="107">
        <f t="shared" si="13"/>
        <v>5612.9970000000003</v>
      </c>
      <c r="Z54" s="107">
        <f t="shared" si="13"/>
        <v>5990.402</v>
      </c>
      <c r="AA54" s="107">
        <f t="shared" si="13"/>
        <v>6001.7829999999994</v>
      </c>
      <c r="AB54" s="107">
        <f t="shared" si="13"/>
        <v>6134.0150000000003</v>
      </c>
      <c r="AC54" s="107">
        <f t="shared" si="13"/>
        <v>6270.2590000000009</v>
      </c>
      <c r="AD54" s="107">
        <f t="shared" si="13"/>
        <v>6537.648000000001</v>
      </c>
      <c r="AE54" s="107">
        <f t="shared" si="13"/>
        <v>6665.7119999999995</v>
      </c>
      <c r="AF54" s="107">
        <f t="shared" si="13"/>
        <v>6807.0390000000007</v>
      </c>
      <c r="AG54" s="107">
        <f t="shared" si="13"/>
        <v>7061.5680000000002</v>
      </c>
      <c r="AH54" s="107">
        <f t="shared" si="13"/>
        <v>7412.4239999999991</v>
      </c>
      <c r="AI54" s="107">
        <f t="shared" si="13"/>
        <v>7496.7910000000002</v>
      </c>
      <c r="AJ54" s="107">
        <f t="shared" si="13"/>
        <v>7626.2110000000002</v>
      </c>
      <c r="AK54" s="107">
        <f t="shared" si="13"/>
        <v>7667.2769999999991</v>
      </c>
      <c r="AL54" s="107">
        <f t="shared" si="13"/>
        <v>7817.9850000000006</v>
      </c>
      <c r="AM54" s="107">
        <f t="shared" si="13"/>
        <v>7803.665</v>
      </c>
      <c r="AN54" s="107">
        <f t="shared" si="13"/>
        <v>7840.2730000000001</v>
      </c>
      <c r="AO54" s="107">
        <f t="shared" si="13"/>
        <v>7891.558</v>
      </c>
      <c r="AP54" s="107">
        <f t="shared" si="13"/>
        <v>7997.9920000000002</v>
      </c>
      <c r="AQ54" s="107">
        <f t="shared" si="13"/>
        <v>7983.634</v>
      </c>
      <c r="AR54" s="107">
        <f t="shared" si="13"/>
        <v>7968.5010000000002</v>
      </c>
      <c r="AS54" s="107">
        <f t="shared" si="13"/>
        <v>8108.1600000000008</v>
      </c>
      <c r="AT54" s="107">
        <f t="shared" si="13"/>
        <v>8155.7910000000002</v>
      </c>
      <c r="AU54" s="107">
        <f t="shared" si="13"/>
        <v>8201.2939999999999</v>
      </c>
      <c r="AV54" s="107">
        <f t="shared" si="13"/>
        <v>8237.0579999999991</v>
      </c>
      <c r="AW54" s="107">
        <f t="shared" si="13"/>
        <v>8351.3260000000009</v>
      </c>
      <c r="AX54" s="107">
        <f t="shared" si="13"/>
        <v>8314.518</v>
      </c>
      <c r="AY54" s="107">
        <f t="shared" si="13"/>
        <v>8316.8559999999998</v>
      </c>
      <c r="AZ54" s="107">
        <f t="shared" si="13"/>
        <v>8320.0740000000005</v>
      </c>
      <c r="BA54" s="107">
        <f t="shared" si="13"/>
        <v>8293.866</v>
      </c>
      <c r="BB54" s="107">
        <f t="shared" si="13"/>
        <v>8456.8819999999996</v>
      </c>
      <c r="BC54" s="107">
        <f t="shared" si="13"/>
        <v>8473.2619999999988</v>
      </c>
      <c r="BD54" s="107">
        <f t="shared" si="13"/>
        <v>8454.1309999999994</v>
      </c>
      <c r="BE54" s="107">
        <f t="shared" si="13"/>
        <v>8402.1779999999999</v>
      </c>
      <c r="BF54" s="107">
        <f t="shared" si="13"/>
        <v>8068.6370000000006</v>
      </c>
      <c r="BG54" s="107">
        <f t="shared" si="13"/>
        <v>7947.4339999999993</v>
      </c>
      <c r="BH54" s="107">
        <f t="shared" si="13"/>
        <v>7810.2549999999992</v>
      </c>
      <c r="BI54" s="107">
        <f t="shared" si="13"/>
        <v>7619.3719999999994</v>
      </c>
      <c r="BJ54" s="107">
        <f t="shared" si="13"/>
        <v>7885.1110000000008</v>
      </c>
      <c r="BK54" s="107">
        <f t="shared" si="13"/>
        <v>7761.8310000000001</v>
      </c>
      <c r="BL54" s="107">
        <f t="shared" si="13"/>
        <v>7781.8600000000006</v>
      </c>
      <c r="BM54" s="107">
        <f t="shared" si="13"/>
        <v>7772.9529999999995</v>
      </c>
      <c r="BN54" s="107">
        <f t="shared" si="13"/>
        <v>7367.862000000001</v>
      </c>
      <c r="BO54" s="107">
        <f t="shared" ref="BO54:CX54" si="14">BO18+BO28+BO42</f>
        <v>7238.9340000000002</v>
      </c>
      <c r="BP54" s="107">
        <f t="shared" si="14"/>
        <v>7033.3170000000009</v>
      </c>
      <c r="BQ54" s="107">
        <f t="shared" si="14"/>
        <v>6966.0159999999996</v>
      </c>
      <c r="BR54" s="107">
        <f t="shared" si="14"/>
        <v>6891.2790000000005</v>
      </c>
      <c r="BS54" s="107">
        <f t="shared" si="14"/>
        <v>6912.7629999999999</v>
      </c>
      <c r="BT54" s="107">
        <f t="shared" si="14"/>
        <v>6891.5770000000002</v>
      </c>
      <c r="BU54" s="107">
        <f t="shared" si="14"/>
        <v>6934.2840000000006</v>
      </c>
      <c r="BV54" s="107">
        <f t="shared" si="14"/>
        <v>7132.107</v>
      </c>
      <c r="BW54" s="107">
        <f t="shared" si="14"/>
        <v>7175.7360000000008</v>
      </c>
      <c r="BX54" s="107">
        <f t="shared" si="14"/>
        <v>7215.0470000000005</v>
      </c>
      <c r="BY54" s="107">
        <f t="shared" si="14"/>
        <v>7288.9290000000001</v>
      </c>
      <c r="BZ54" s="107">
        <f t="shared" si="14"/>
        <v>7322.3200000000006</v>
      </c>
      <c r="CA54" s="107">
        <f t="shared" si="14"/>
        <v>7335.9009999999998</v>
      </c>
      <c r="CB54" s="107">
        <f t="shared" si="14"/>
        <v>7315.5730000000003</v>
      </c>
      <c r="CC54" s="107">
        <f t="shared" si="14"/>
        <v>7253.2910000000002</v>
      </c>
      <c r="CD54" s="107">
        <f t="shared" si="14"/>
        <v>7157.8600000000006</v>
      </c>
      <c r="CE54" s="107">
        <f t="shared" si="14"/>
        <v>7070.5060000000003</v>
      </c>
      <c r="CF54" s="107">
        <f t="shared" si="14"/>
        <v>6887.7790000000005</v>
      </c>
      <c r="CG54" s="107">
        <f t="shared" si="14"/>
        <v>6737.7170000000006</v>
      </c>
      <c r="CH54" s="107">
        <f t="shared" si="14"/>
        <v>6508.8520000000008</v>
      </c>
      <c r="CI54" s="107">
        <f t="shared" si="14"/>
        <v>6379.7619999999997</v>
      </c>
      <c r="CJ54" s="107">
        <f t="shared" si="14"/>
        <v>6286.893</v>
      </c>
      <c r="CK54" s="107">
        <f t="shared" si="14"/>
        <v>6194.62</v>
      </c>
      <c r="CL54" s="107">
        <f t="shared" si="14"/>
        <v>5936.8509999999997</v>
      </c>
      <c r="CM54" s="107">
        <f t="shared" si="14"/>
        <v>5828.9539999999997</v>
      </c>
      <c r="CN54" s="107">
        <f t="shared" si="14"/>
        <v>5742.7100000000009</v>
      </c>
      <c r="CO54" s="107">
        <f t="shared" si="14"/>
        <v>5646.7260000000006</v>
      </c>
      <c r="CP54" s="107">
        <f t="shared" si="14"/>
        <v>5512.4250000000002</v>
      </c>
      <c r="CQ54" s="107">
        <f t="shared" si="14"/>
        <v>5430.6279999999997</v>
      </c>
      <c r="CR54" s="107">
        <f t="shared" si="14"/>
        <v>5347.4309999999996</v>
      </c>
      <c r="CS54" s="107">
        <f t="shared" si="14"/>
        <v>5334.4090000000006</v>
      </c>
      <c r="CT54" s="108">
        <f t="shared" si="14"/>
        <v>0</v>
      </c>
      <c r="CU54" s="108">
        <f t="shared" si="14"/>
        <v>0</v>
      </c>
      <c r="CV54" s="108">
        <f t="shared" si="14"/>
        <v>0</v>
      </c>
      <c r="CW54" s="109">
        <f t="shared" si="14"/>
        <v>0</v>
      </c>
      <c r="CX54" s="126">
        <f t="shared" si="14"/>
        <v>161931.04974999992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1" priority="1" operator="greaterThan">
      <formula>1500</formula>
    </cfRule>
  </conditionalFormatting>
  <pageMargins left="0.11811023622047245" right="0.11811023622047245" top="0.35433070866141736" bottom="0.31496062992125984" header="0.19685039370078741" footer="0.19685039370078741"/>
  <pageSetup paperSize="9" scale="41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53" man="1"/>
    <brk id="49" max="53" man="1"/>
    <brk id="73" max="5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CX54"/>
  <sheetViews>
    <sheetView showGridLines="0" zoomScale="60" zoomScaleNormal="6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activeCell="CO11" sqref="CO11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27"/>
    </row>
    <row r="3" spans="1:102" ht="30" customHeight="1" thickBot="1" x14ac:dyDescent="0.25">
      <c r="A3" s="10">
        <v>46287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28" t="s">
        <v>1</v>
      </c>
    </row>
    <row r="4" spans="1:102" ht="30" customHeight="1" thickBot="1" x14ac:dyDescent="0.25">
      <c r="A4" s="19" t="s">
        <v>40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5426.585</v>
      </c>
      <c r="C5" s="25">
        <v>5396.5379999999996</v>
      </c>
      <c r="D5" s="25">
        <v>5409.6670000000004</v>
      </c>
      <c r="E5" s="25">
        <v>5363.09</v>
      </c>
      <c r="F5" s="25">
        <v>5340.6719999999996</v>
      </c>
      <c r="G5" s="25">
        <v>5307.3119999999999</v>
      </c>
      <c r="H5" s="25">
        <v>5271.7030000000004</v>
      </c>
      <c r="I5" s="25">
        <v>5246.9579999999996</v>
      </c>
      <c r="J5" s="25">
        <v>5086.8689999999997</v>
      </c>
      <c r="K5" s="25">
        <v>5111.7240000000002</v>
      </c>
      <c r="L5" s="25">
        <v>5305.6559999999999</v>
      </c>
      <c r="M5" s="25">
        <v>5314.6850000000004</v>
      </c>
      <c r="N5" s="25">
        <v>5240.1229999999996</v>
      </c>
      <c r="O5" s="25">
        <v>5163.3019999999997</v>
      </c>
      <c r="P5" s="25">
        <v>5233.2849999999999</v>
      </c>
      <c r="Q5" s="25">
        <v>5218.1220000000003</v>
      </c>
      <c r="R5" s="25">
        <v>5232.6890000000003</v>
      </c>
      <c r="S5" s="25">
        <v>5256.549</v>
      </c>
      <c r="T5" s="25">
        <v>5289.857</v>
      </c>
      <c r="U5" s="25">
        <v>5379.9390000000003</v>
      </c>
      <c r="V5" s="25">
        <v>5395.6440000000002</v>
      </c>
      <c r="W5" s="25">
        <v>5538.5039999999999</v>
      </c>
      <c r="X5" s="25">
        <v>5595.0410000000002</v>
      </c>
      <c r="Y5" s="25">
        <v>5613.01</v>
      </c>
      <c r="Z5" s="25">
        <v>5990.4390000000003</v>
      </c>
      <c r="AA5" s="25">
        <v>6001.8029999999999</v>
      </c>
      <c r="AB5" s="25">
        <v>6134.0379999999996</v>
      </c>
      <c r="AC5" s="25">
        <v>6270.2150000000001</v>
      </c>
      <c r="AD5" s="25">
        <v>6537.6679999999997</v>
      </c>
      <c r="AE5" s="25">
        <v>6665.7209999999995</v>
      </c>
      <c r="AF5" s="25">
        <v>6807.07</v>
      </c>
      <c r="AG5" s="25">
        <v>7061.5649999999996</v>
      </c>
      <c r="AH5" s="25">
        <v>7412.4260000000004</v>
      </c>
      <c r="AI5" s="25">
        <v>7496.8209999999999</v>
      </c>
      <c r="AJ5" s="25">
        <v>7626.232</v>
      </c>
      <c r="AK5" s="25">
        <v>7667.2719999999999</v>
      </c>
      <c r="AL5" s="25">
        <v>7818.0169999999998</v>
      </c>
      <c r="AM5" s="25">
        <v>7803.674</v>
      </c>
      <c r="AN5" s="25">
        <v>7840.2380000000003</v>
      </c>
      <c r="AO5" s="25">
        <v>7891.5780000000004</v>
      </c>
      <c r="AP5" s="25">
        <v>7998.009</v>
      </c>
      <c r="AQ5" s="25">
        <v>7983.6350000000002</v>
      </c>
      <c r="AR5" s="25">
        <v>7968.5020000000004</v>
      </c>
      <c r="AS5" s="25">
        <v>8108.1450000000004</v>
      </c>
      <c r="AT5" s="25">
        <v>8155.7929999999997</v>
      </c>
      <c r="AU5" s="25">
        <v>8201.3159999999989</v>
      </c>
      <c r="AV5" s="25">
        <v>8237.094000000001</v>
      </c>
      <c r="AW5" s="25">
        <v>8351.2880000000005</v>
      </c>
      <c r="AX5" s="25">
        <v>8314.4709999999995</v>
      </c>
      <c r="AY5" s="25">
        <v>8316.8149999999987</v>
      </c>
      <c r="AZ5" s="25">
        <v>8320.07</v>
      </c>
      <c r="BA5" s="25">
        <v>8293.8780000000006</v>
      </c>
      <c r="BB5" s="25">
        <v>8456.857</v>
      </c>
      <c r="BC5" s="25">
        <v>8473.2690000000002</v>
      </c>
      <c r="BD5" s="25">
        <v>8454.1909999999989</v>
      </c>
      <c r="BE5" s="25">
        <v>8402.2119999999995</v>
      </c>
      <c r="BF5" s="25">
        <v>8068.6189999999997</v>
      </c>
      <c r="BG5" s="25">
        <v>7947.4750000000004</v>
      </c>
      <c r="BH5" s="25">
        <v>7810.2719999999999</v>
      </c>
      <c r="BI5" s="25">
        <v>7619.3429999999998</v>
      </c>
      <c r="BJ5" s="25">
        <v>7885.0929999999998</v>
      </c>
      <c r="BK5" s="25">
        <v>7761.8209999999999</v>
      </c>
      <c r="BL5" s="25">
        <v>7781.8940000000002</v>
      </c>
      <c r="BM5" s="25">
        <v>7772.9650000000001</v>
      </c>
      <c r="BN5" s="25">
        <v>7367.8320000000003</v>
      </c>
      <c r="BO5" s="25">
        <v>7238.9260000000004</v>
      </c>
      <c r="BP5" s="25">
        <v>7033.3469999999998</v>
      </c>
      <c r="BQ5" s="25">
        <v>6965.9880000000003</v>
      </c>
      <c r="BR5" s="25">
        <v>6891.2439999999997</v>
      </c>
      <c r="BS5" s="25">
        <v>6912.7860000000001</v>
      </c>
      <c r="BT5" s="25">
        <v>6891.5770000000002</v>
      </c>
      <c r="BU5" s="25">
        <v>6934.2479999999996</v>
      </c>
      <c r="BV5" s="25">
        <v>7132.1279999999997</v>
      </c>
      <c r="BW5" s="25">
        <v>7175.7</v>
      </c>
      <c r="BX5" s="25">
        <v>7215.0630000000001</v>
      </c>
      <c r="BY5" s="25">
        <v>7288.9480000000003</v>
      </c>
      <c r="BZ5" s="25">
        <v>7322.2960000000003</v>
      </c>
      <c r="CA5" s="25">
        <v>7335.8689999999997</v>
      </c>
      <c r="CB5" s="25">
        <v>7315.6049999999996</v>
      </c>
      <c r="CC5" s="25">
        <v>7253.3249999999998</v>
      </c>
      <c r="CD5" s="25">
        <v>7157.8919999999998</v>
      </c>
      <c r="CE5" s="25">
        <v>7070.49</v>
      </c>
      <c r="CF5" s="25">
        <v>6887.7650000000003</v>
      </c>
      <c r="CG5" s="25">
        <v>6737.759</v>
      </c>
      <c r="CH5" s="25">
        <v>6508.8620000000001</v>
      </c>
      <c r="CI5" s="25">
        <v>6379.75</v>
      </c>
      <c r="CJ5" s="25">
        <v>6286.8549999999996</v>
      </c>
      <c r="CK5" s="25">
        <v>6194.5940000000001</v>
      </c>
      <c r="CL5" s="25">
        <v>5936.8789999999999</v>
      </c>
      <c r="CM5" s="25">
        <v>5828.9930000000004</v>
      </c>
      <c r="CN5" s="25">
        <v>5742.6909999999998</v>
      </c>
      <c r="CO5" s="25">
        <v>5646.7190000000001</v>
      </c>
      <c r="CP5" s="25">
        <v>5512.4639999999999</v>
      </c>
      <c r="CQ5" s="25">
        <v>5430.5919999999996</v>
      </c>
      <c r="CR5" s="25">
        <v>5347.4579999999996</v>
      </c>
      <c r="CS5" s="25">
        <v>5334.4340000000002</v>
      </c>
      <c r="CT5" s="26"/>
      <c r="CU5" s="26"/>
      <c r="CV5" s="26"/>
      <c r="CW5" s="27"/>
      <c r="CX5" s="28">
        <f t="array" ref="CX5">SUMPRODUCT(B5:CW5*0.25)</f>
        <v>161931.10174999997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217.37</v>
      </c>
      <c r="C8" s="37">
        <v>216.44</v>
      </c>
      <c r="D8" s="37">
        <v>213.03</v>
      </c>
      <c r="E8" s="37">
        <v>208.92</v>
      </c>
      <c r="F8" s="37">
        <v>208.63</v>
      </c>
      <c r="G8" s="37">
        <v>197.15</v>
      </c>
      <c r="H8" s="37">
        <v>208.63</v>
      </c>
      <c r="I8" s="37">
        <v>211.63</v>
      </c>
      <c r="J8" s="37">
        <v>209.63</v>
      </c>
      <c r="K8" s="37">
        <v>210.63</v>
      </c>
      <c r="L8" s="37">
        <v>212.63</v>
      </c>
      <c r="M8" s="37">
        <v>211.63</v>
      </c>
      <c r="N8" s="37">
        <v>209.63</v>
      </c>
      <c r="O8" s="37">
        <v>203.63</v>
      </c>
      <c r="P8" s="37">
        <v>199.48</v>
      </c>
      <c r="Q8" s="37">
        <v>200.09</v>
      </c>
      <c r="R8" s="37">
        <v>194.3</v>
      </c>
      <c r="S8" s="37">
        <v>188.93</v>
      </c>
      <c r="T8" s="37">
        <v>192.88</v>
      </c>
      <c r="U8" s="37">
        <v>198.18</v>
      </c>
      <c r="V8" s="37">
        <v>194.29</v>
      </c>
      <c r="W8" s="37">
        <v>210.01</v>
      </c>
      <c r="X8" s="37">
        <v>225.8</v>
      </c>
      <c r="Y8" s="37">
        <v>242.6</v>
      </c>
      <c r="Z8" s="37">
        <v>250.52</v>
      </c>
      <c r="AA8" s="37">
        <v>254.45</v>
      </c>
      <c r="AB8" s="37">
        <v>256.81</v>
      </c>
      <c r="AC8" s="37">
        <v>269.49</v>
      </c>
      <c r="AD8" s="37">
        <v>276.17</v>
      </c>
      <c r="AE8" s="37">
        <v>286.33</v>
      </c>
      <c r="AF8" s="37">
        <v>280.95999999999998</v>
      </c>
      <c r="AG8" s="37">
        <v>269.66000000000003</v>
      </c>
      <c r="AH8" s="37">
        <v>282.29000000000002</v>
      </c>
      <c r="AI8" s="37">
        <v>268.06</v>
      </c>
      <c r="AJ8" s="37">
        <v>240.76</v>
      </c>
      <c r="AK8" s="37">
        <v>204.98</v>
      </c>
      <c r="AL8" s="37">
        <v>232.35</v>
      </c>
      <c r="AM8" s="37">
        <v>218.68</v>
      </c>
      <c r="AN8" s="37">
        <v>191.78</v>
      </c>
      <c r="AO8" s="37">
        <v>166.18</v>
      </c>
      <c r="AP8" s="37">
        <v>180.01</v>
      </c>
      <c r="AQ8" s="37">
        <v>174.08</v>
      </c>
      <c r="AR8" s="37">
        <v>166.84</v>
      </c>
      <c r="AS8" s="37">
        <v>153.94999999999999</v>
      </c>
      <c r="AT8" s="37">
        <v>162.01</v>
      </c>
      <c r="AU8" s="37">
        <v>154.66999999999999</v>
      </c>
      <c r="AV8" s="37">
        <v>147.30000000000001</v>
      </c>
      <c r="AW8" s="37">
        <v>133.46</v>
      </c>
      <c r="AX8" s="37">
        <v>128.97999999999999</v>
      </c>
      <c r="AY8" s="37">
        <v>136.72999999999999</v>
      </c>
      <c r="AZ8" s="37">
        <v>132.63</v>
      </c>
      <c r="BA8" s="37">
        <v>128.44999999999999</v>
      </c>
      <c r="BB8" s="37">
        <v>128.07</v>
      </c>
      <c r="BC8" s="37">
        <v>128.26</v>
      </c>
      <c r="BD8" s="37">
        <v>121.24</v>
      </c>
      <c r="BE8" s="37">
        <v>116.8</v>
      </c>
      <c r="BF8" s="37">
        <v>122.89</v>
      </c>
      <c r="BG8" s="37">
        <v>120.69</v>
      </c>
      <c r="BH8" s="37">
        <v>121.61</v>
      </c>
      <c r="BI8" s="37">
        <v>125.35</v>
      </c>
      <c r="BJ8" s="37">
        <v>117.98</v>
      </c>
      <c r="BK8" s="37">
        <v>134.22999999999999</v>
      </c>
      <c r="BL8" s="37">
        <v>148.68</v>
      </c>
      <c r="BM8" s="37">
        <v>162.62</v>
      </c>
      <c r="BN8" s="37">
        <v>157.11000000000001</v>
      </c>
      <c r="BO8" s="37">
        <v>170.92</v>
      </c>
      <c r="BP8" s="37">
        <v>196.17</v>
      </c>
      <c r="BQ8" s="37">
        <v>223.8</v>
      </c>
      <c r="BR8" s="37">
        <v>220.6</v>
      </c>
      <c r="BS8" s="37">
        <v>262.8</v>
      </c>
      <c r="BT8" s="37">
        <v>274.61</v>
      </c>
      <c r="BU8" s="37">
        <v>290.48</v>
      </c>
      <c r="BV8" s="37">
        <v>243.29</v>
      </c>
      <c r="BW8" s="37">
        <v>296.75</v>
      </c>
      <c r="BX8" s="37">
        <v>280.02</v>
      </c>
      <c r="BY8" s="37">
        <v>265.05</v>
      </c>
      <c r="BZ8" s="37">
        <v>280.02999999999997</v>
      </c>
      <c r="CA8" s="37">
        <v>298.04000000000002</v>
      </c>
      <c r="CB8" s="37">
        <v>286.39999999999998</v>
      </c>
      <c r="CC8" s="37">
        <v>241.53</v>
      </c>
      <c r="CD8" s="37">
        <v>233.89</v>
      </c>
      <c r="CE8" s="37">
        <v>234.15</v>
      </c>
      <c r="CF8" s="37">
        <v>311.27999999999997</v>
      </c>
      <c r="CG8" s="37">
        <v>340.89</v>
      </c>
      <c r="CH8" s="37">
        <v>280.04000000000002</v>
      </c>
      <c r="CI8" s="37">
        <v>284.20999999999998</v>
      </c>
      <c r="CJ8" s="37">
        <v>284.39</v>
      </c>
      <c r="CK8" s="37">
        <v>250.27</v>
      </c>
      <c r="CL8" s="37">
        <v>257.56</v>
      </c>
      <c r="CM8" s="37">
        <v>248.49</v>
      </c>
      <c r="CN8" s="37">
        <v>245.58</v>
      </c>
      <c r="CO8" s="37">
        <v>235.28</v>
      </c>
      <c r="CP8" s="37">
        <v>226.28</v>
      </c>
      <c r="CQ8" s="37">
        <v>214.54</v>
      </c>
      <c r="CR8" s="37">
        <v>210.21</v>
      </c>
      <c r="CS8" s="37">
        <v>201.18</v>
      </c>
      <c r="CT8" s="38"/>
      <c r="CU8" s="38"/>
      <c r="CV8" s="38"/>
      <c r="CW8" s="39"/>
      <c r="CX8" s="40">
        <f>IF(SUM(B8:CW8)&lt;&gt;0,AVERAGEIF(B8:CW8,"&lt;&gt;"""),"")</f>
        <v>211.7602083333334</v>
      </c>
    </row>
    <row r="9" spans="1:102" ht="24.95" customHeight="1" thickBot="1" x14ac:dyDescent="0.25">
      <c r="A9" s="41" t="s">
        <v>6</v>
      </c>
      <c r="B9" s="42">
        <v>213.94</v>
      </c>
      <c r="C9" s="43">
        <v>213.94</v>
      </c>
      <c r="D9" s="43">
        <v>213.94</v>
      </c>
      <c r="E9" s="43">
        <v>213.94</v>
      </c>
      <c r="F9" s="43">
        <v>206.51</v>
      </c>
      <c r="G9" s="43">
        <v>206.51</v>
      </c>
      <c r="H9" s="43">
        <v>206.51</v>
      </c>
      <c r="I9" s="43">
        <v>206.51</v>
      </c>
      <c r="J9" s="43">
        <v>211.13</v>
      </c>
      <c r="K9" s="43">
        <v>211.13</v>
      </c>
      <c r="L9" s="43">
        <v>211.13</v>
      </c>
      <c r="M9" s="43">
        <v>211.13</v>
      </c>
      <c r="N9" s="43">
        <v>203.20750000000001</v>
      </c>
      <c r="O9" s="43">
        <v>203.20750000000001</v>
      </c>
      <c r="P9" s="43">
        <v>203.20750000000001</v>
      </c>
      <c r="Q9" s="43">
        <v>203.20750000000001</v>
      </c>
      <c r="R9" s="43">
        <v>193.57249999999999</v>
      </c>
      <c r="S9" s="43">
        <v>193.57249999999999</v>
      </c>
      <c r="T9" s="43">
        <v>193.57249999999999</v>
      </c>
      <c r="U9" s="43">
        <v>193.57249999999999</v>
      </c>
      <c r="V9" s="43">
        <v>218.17500000000001</v>
      </c>
      <c r="W9" s="43">
        <v>218.17500000000001</v>
      </c>
      <c r="X9" s="43">
        <v>218.17500000000001</v>
      </c>
      <c r="Y9" s="43">
        <v>218.17500000000001</v>
      </c>
      <c r="Z9" s="43">
        <v>257.8175</v>
      </c>
      <c r="AA9" s="43">
        <v>257.8175</v>
      </c>
      <c r="AB9" s="43">
        <v>257.8175</v>
      </c>
      <c r="AC9" s="43">
        <v>257.8175</v>
      </c>
      <c r="AD9" s="43">
        <v>278.27999999999997</v>
      </c>
      <c r="AE9" s="43">
        <v>278.27999999999997</v>
      </c>
      <c r="AF9" s="43">
        <v>278.27999999999997</v>
      </c>
      <c r="AG9" s="43">
        <v>278.27999999999997</v>
      </c>
      <c r="AH9" s="43">
        <v>249.02250000000001</v>
      </c>
      <c r="AI9" s="43">
        <v>249.02250000000001</v>
      </c>
      <c r="AJ9" s="43">
        <v>249.02250000000001</v>
      </c>
      <c r="AK9" s="43">
        <v>249.02250000000001</v>
      </c>
      <c r="AL9" s="43">
        <v>202.2475</v>
      </c>
      <c r="AM9" s="43">
        <v>202.2475</v>
      </c>
      <c r="AN9" s="43">
        <v>202.2475</v>
      </c>
      <c r="AO9" s="43">
        <v>202.2475</v>
      </c>
      <c r="AP9" s="43">
        <v>168.72</v>
      </c>
      <c r="AQ9" s="43">
        <v>168.72</v>
      </c>
      <c r="AR9" s="43">
        <v>168.72</v>
      </c>
      <c r="AS9" s="43">
        <v>168.72</v>
      </c>
      <c r="AT9" s="43">
        <v>149.36000000000001</v>
      </c>
      <c r="AU9" s="43">
        <v>149.36000000000001</v>
      </c>
      <c r="AV9" s="43">
        <v>149.36000000000001</v>
      </c>
      <c r="AW9" s="43">
        <v>149.36000000000001</v>
      </c>
      <c r="AX9" s="43">
        <v>131.69749999999999</v>
      </c>
      <c r="AY9" s="43">
        <v>131.69749999999999</v>
      </c>
      <c r="AZ9" s="43">
        <v>131.69749999999999</v>
      </c>
      <c r="BA9" s="43">
        <v>131.69749999999999</v>
      </c>
      <c r="BB9" s="43">
        <v>123.5925</v>
      </c>
      <c r="BC9" s="43">
        <v>123.5925</v>
      </c>
      <c r="BD9" s="43">
        <v>123.5925</v>
      </c>
      <c r="BE9" s="43">
        <v>123.5925</v>
      </c>
      <c r="BF9" s="43">
        <v>122.63500000000001</v>
      </c>
      <c r="BG9" s="43">
        <v>122.63500000000001</v>
      </c>
      <c r="BH9" s="43">
        <v>122.63500000000001</v>
      </c>
      <c r="BI9" s="43">
        <v>122.63500000000001</v>
      </c>
      <c r="BJ9" s="43">
        <v>140.8775</v>
      </c>
      <c r="BK9" s="43">
        <v>140.8775</v>
      </c>
      <c r="BL9" s="43">
        <v>140.8775</v>
      </c>
      <c r="BM9" s="43">
        <v>140.8775</v>
      </c>
      <c r="BN9" s="43">
        <v>187</v>
      </c>
      <c r="BO9" s="43">
        <v>187</v>
      </c>
      <c r="BP9" s="43">
        <v>187</v>
      </c>
      <c r="BQ9" s="43">
        <v>187</v>
      </c>
      <c r="BR9" s="43">
        <v>262.1225</v>
      </c>
      <c r="BS9" s="43">
        <v>262.1225</v>
      </c>
      <c r="BT9" s="43">
        <v>262.1225</v>
      </c>
      <c r="BU9" s="43">
        <v>262.1225</v>
      </c>
      <c r="BV9" s="43">
        <v>271.27749999999997</v>
      </c>
      <c r="BW9" s="43">
        <v>271.27749999999997</v>
      </c>
      <c r="BX9" s="43">
        <v>271.27749999999997</v>
      </c>
      <c r="BY9" s="43">
        <v>271.27749999999997</v>
      </c>
      <c r="BZ9" s="43">
        <v>276.5</v>
      </c>
      <c r="CA9" s="43">
        <v>276.5</v>
      </c>
      <c r="CB9" s="43">
        <v>276.5</v>
      </c>
      <c r="CC9" s="43">
        <v>276.5</v>
      </c>
      <c r="CD9" s="43">
        <v>280.05250000000001</v>
      </c>
      <c r="CE9" s="43">
        <v>280.05250000000001</v>
      </c>
      <c r="CF9" s="43">
        <v>280.05250000000001</v>
      </c>
      <c r="CG9" s="43">
        <v>280.05250000000001</v>
      </c>
      <c r="CH9" s="43">
        <v>274.72750000000002</v>
      </c>
      <c r="CI9" s="43">
        <v>274.72750000000002</v>
      </c>
      <c r="CJ9" s="43">
        <v>274.72750000000002</v>
      </c>
      <c r="CK9" s="43">
        <v>274.72750000000002</v>
      </c>
      <c r="CL9" s="43">
        <v>246.72749999999999</v>
      </c>
      <c r="CM9" s="43">
        <v>246.72749999999999</v>
      </c>
      <c r="CN9" s="43">
        <v>246.72749999999999</v>
      </c>
      <c r="CO9" s="43">
        <v>246.72749999999999</v>
      </c>
      <c r="CP9" s="43">
        <v>213.05250000000001</v>
      </c>
      <c r="CQ9" s="43">
        <v>213.05250000000001</v>
      </c>
      <c r="CR9" s="43">
        <v>213.05250000000001</v>
      </c>
      <c r="CS9" s="43">
        <v>213.05250000000001</v>
      </c>
      <c r="CT9" s="44"/>
      <c r="CU9" s="44"/>
      <c r="CV9" s="44"/>
      <c r="CW9" s="45"/>
      <c r="CX9" s="46">
        <f>IF(SUM(B9:CW9)&lt;&gt;0,AVERAGEIF(B9:CW9,"&lt;&gt;"""),"")</f>
        <v>211.76020833333357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/>
      <c r="BT13" s="65"/>
      <c r="BU13" s="65"/>
      <c r="BV13" s="65"/>
      <c r="BW13" s="65"/>
      <c r="BX13" s="65"/>
      <c r="BY13" s="65"/>
      <c r="BZ13" s="65"/>
      <c r="CA13" s="65"/>
      <c r="CB13" s="65"/>
      <c r="CC13" s="65"/>
      <c r="CD13" s="65"/>
      <c r="CE13" s="65"/>
      <c r="CF13" s="65"/>
      <c r="CG13" s="65"/>
      <c r="CH13" s="65"/>
      <c r="CI13" s="65"/>
      <c r="CJ13" s="65"/>
      <c r="CK13" s="65"/>
      <c r="CL13" s="65"/>
      <c r="CM13" s="65"/>
      <c r="CN13" s="65"/>
      <c r="CO13" s="65"/>
      <c r="CP13" s="65"/>
      <c r="CQ13" s="65"/>
      <c r="CR13" s="65"/>
      <c r="CS13" s="65"/>
      <c r="CT13" s="66"/>
      <c r="CU13" s="66"/>
      <c r="CV13" s="66"/>
      <c r="CW13" s="67"/>
      <c r="CX13" s="68">
        <f t="array" ref="CX13">SUMPRODUCT(B13:CW13*0.25)</f>
        <v>0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0</v>
      </c>
    </row>
    <row r="15" spans="1:102" ht="24.95" customHeight="1" x14ac:dyDescent="0.2">
      <c r="A15" s="69" t="s">
        <v>12</v>
      </c>
      <c r="B15" s="70">
        <v>57</v>
      </c>
      <c r="C15" s="71">
        <v>57</v>
      </c>
      <c r="D15" s="71">
        <v>57</v>
      </c>
      <c r="E15" s="71">
        <v>57</v>
      </c>
      <c r="F15" s="71">
        <v>57</v>
      </c>
      <c r="G15" s="71">
        <v>57</v>
      </c>
      <c r="H15" s="71">
        <v>57</v>
      </c>
      <c r="I15" s="71">
        <v>57</v>
      </c>
      <c r="J15" s="71">
        <v>57</v>
      </c>
      <c r="K15" s="71">
        <v>57</v>
      </c>
      <c r="L15" s="71">
        <v>57</v>
      </c>
      <c r="M15" s="71">
        <v>57</v>
      </c>
      <c r="N15" s="71">
        <v>57</v>
      </c>
      <c r="O15" s="71">
        <v>57</v>
      </c>
      <c r="P15" s="71">
        <v>57</v>
      </c>
      <c r="Q15" s="71">
        <v>57</v>
      </c>
      <c r="R15" s="71">
        <v>57</v>
      </c>
      <c r="S15" s="71">
        <v>57</v>
      </c>
      <c r="T15" s="71">
        <v>57</v>
      </c>
      <c r="U15" s="71">
        <v>57</v>
      </c>
      <c r="V15" s="71">
        <v>57</v>
      </c>
      <c r="W15" s="71">
        <v>57</v>
      </c>
      <c r="X15" s="71">
        <v>57</v>
      </c>
      <c r="Y15" s="71">
        <v>57</v>
      </c>
      <c r="Z15" s="71">
        <v>57</v>
      </c>
      <c r="AA15" s="71">
        <v>55.923999999999999</v>
      </c>
      <c r="AB15" s="71">
        <v>53.927999999999997</v>
      </c>
      <c r="AC15" s="71">
        <v>50.844000000000001</v>
      </c>
      <c r="AD15" s="71">
        <v>46.828000000000003</v>
      </c>
      <c r="AE15" s="71">
        <v>42.524000000000001</v>
      </c>
      <c r="AF15" s="71">
        <v>37.58</v>
      </c>
      <c r="AG15" s="71">
        <v>31.155999999999999</v>
      </c>
      <c r="AH15" s="71">
        <v>23.452000000000002</v>
      </c>
      <c r="AI15" s="71">
        <v>16.312000000000001</v>
      </c>
      <c r="AJ15" s="71">
        <v>10.272</v>
      </c>
      <c r="AK15" s="71">
        <v>4.7359999999999998</v>
      </c>
      <c r="AL15" s="71"/>
      <c r="AM15" s="71"/>
      <c r="AN15" s="71"/>
      <c r="AO15" s="71"/>
      <c r="AP15" s="71"/>
      <c r="AQ15" s="71"/>
      <c r="AR15" s="71"/>
      <c r="AS15" s="71"/>
      <c r="AT15" s="71"/>
      <c r="AU15" s="71"/>
      <c r="AV15" s="71"/>
      <c r="AW15" s="71"/>
      <c r="AX15" s="71"/>
      <c r="AY15" s="71"/>
      <c r="AZ15" s="71"/>
      <c r="BA15" s="71"/>
      <c r="BB15" s="71"/>
      <c r="BC15" s="71"/>
      <c r="BD15" s="71"/>
      <c r="BE15" s="71"/>
      <c r="BF15" s="71"/>
      <c r="BG15" s="71"/>
      <c r="BH15" s="71"/>
      <c r="BI15" s="71"/>
      <c r="BJ15" s="71"/>
      <c r="BK15" s="71"/>
      <c r="BL15" s="71">
        <v>3.3559999999999999</v>
      </c>
      <c r="BM15" s="71">
        <v>9.8919999999999995</v>
      </c>
      <c r="BN15" s="71">
        <v>17.216000000000001</v>
      </c>
      <c r="BO15" s="71">
        <v>23.608000000000001</v>
      </c>
      <c r="BP15" s="71">
        <v>29.068000000000001</v>
      </c>
      <c r="BQ15" s="71">
        <v>34.612000000000002</v>
      </c>
      <c r="BR15" s="71">
        <v>40.411999999999999</v>
      </c>
      <c r="BS15" s="71">
        <v>45.283999999999999</v>
      </c>
      <c r="BT15" s="71">
        <v>49.06</v>
      </c>
      <c r="BU15" s="71">
        <v>52.136000000000003</v>
      </c>
      <c r="BV15" s="71">
        <v>54.624000000000002</v>
      </c>
      <c r="BW15" s="71">
        <v>56.152000000000001</v>
      </c>
      <c r="BX15" s="71">
        <v>57</v>
      </c>
      <c r="BY15" s="71">
        <v>57</v>
      </c>
      <c r="BZ15" s="71">
        <v>57</v>
      </c>
      <c r="CA15" s="71">
        <v>57</v>
      </c>
      <c r="CB15" s="71">
        <v>57</v>
      </c>
      <c r="CC15" s="71">
        <v>57</v>
      </c>
      <c r="CD15" s="71">
        <v>57</v>
      </c>
      <c r="CE15" s="71">
        <v>57</v>
      </c>
      <c r="CF15" s="71">
        <v>57</v>
      </c>
      <c r="CG15" s="71">
        <v>57</v>
      </c>
      <c r="CH15" s="71">
        <v>57</v>
      </c>
      <c r="CI15" s="71">
        <v>57</v>
      </c>
      <c r="CJ15" s="71">
        <v>57</v>
      </c>
      <c r="CK15" s="71">
        <v>57</v>
      </c>
      <c r="CL15" s="71">
        <v>57</v>
      </c>
      <c r="CM15" s="71">
        <v>57</v>
      </c>
      <c r="CN15" s="71">
        <v>57</v>
      </c>
      <c r="CO15" s="71">
        <v>57</v>
      </c>
      <c r="CP15" s="71">
        <v>57</v>
      </c>
      <c r="CQ15" s="71">
        <v>57</v>
      </c>
      <c r="CR15" s="71">
        <v>57</v>
      </c>
      <c r="CS15" s="71">
        <v>57</v>
      </c>
      <c r="CT15" s="72"/>
      <c r="CU15" s="72"/>
      <c r="CV15" s="72"/>
      <c r="CW15" s="73"/>
      <c r="CX15" s="74">
        <f t="array" ref="CX15">SUMPRODUCT(B15:CW15*0.25)</f>
        <v>866.99399999999991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>
        <v>49</v>
      </c>
      <c r="E17" s="71">
        <v>49</v>
      </c>
      <c r="F17" s="71">
        <v>49</v>
      </c>
      <c r="G17" s="71">
        <v>49</v>
      </c>
      <c r="H17" s="71">
        <v>91.4</v>
      </c>
      <c r="I17" s="71">
        <v>104</v>
      </c>
      <c r="J17" s="71"/>
      <c r="K17" s="71">
        <v>42.4</v>
      </c>
      <c r="L17" s="71">
        <v>92.3</v>
      </c>
      <c r="M17" s="71">
        <v>92.3</v>
      </c>
      <c r="N17" s="71">
        <v>82.2</v>
      </c>
      <c r="O17" s="71">
        <v>92.3</v>
      </c>
      <c r="P17" s="71">
        <v>92.3</v>
      </c>
      <c r="Q17" s="71">
        <v>53</v>
      </c>
      <c r="R17" s="71">
        <v>49.9</v>
      </c>
      <c r="S17" s="71">
        <v>49.9</v>
      </c>
      <c r="T17" s="71">
        <v>49.9</v>
      </c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>
        <v>100</v>
      </c>
      <c r="AQ17" s="71">
        <v>100</v>
      </c>
      <c r="AR17" s="71">
        <v>105</v>
      </c>
      <c r="AS17" s="71">
        <v>250.5</v>
      </c>
      <c r="AT17" s="71">
        <v>230.9</v>
      </c>
      <c r="AU17" s="71">
        <v>252.2</v>
      </c>
      <c r="AV17" s="71">
        <v>281.89999999999998</v>
      </c>
      <c r="AW17" s="71">
        <v>380.8</v>
      </c>
      <c r="AX17" s="71">
        <v>370.3</v>
      </c>
      <c r="AY17" s="71">
        <v>395.8</v>
      </c>
      <c r="AZ17" s="71">
        <v>410.8</v>
      </c>
      <c r="BA17" s="71">
        <v>422.8</v>
      </c>
      <c r="BB17" s="71">
        <v>428.8</v>
      </c>
      <c r="BC17" s="71">
        <v>428.8</v>
      </c>
      <c r="BD17" s="71">
        <v>428.8</v>
      </c>
      <c r="BE17" s="71">
        <v>428.8</v>
      </c>
      <c r="BF17" s="71">
        <v>421.4</v>
      </c>
      <c r="BG17" s="71">
        <v>329.4</v>
      </c>
      <c r="BH17" s="71">
        <v>267.5</v>
      </c>
      <c r="BI17" s="71">
        <v>170</v>
      </c>
      <c r="BJ17" s="71">
        <v>161</v>
      </c>
      <c r="BK17" s="71">
        <v>100</v>
      </c>
      <c r="BL17" s="71">
        <v>100</v>
      </c>
      <c r="BM17" s="71">
        <v>100</v>
      </c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1938.3500000000001</v>
      </c>
    </row>
    <row r="18" spans="1:102" ht="30" customHeight="1" thickBot="1" x14ac:dyDescent="0.25">
      <c r="A18" s="75" t="s">
        <v>15</v>
      </c>
      <c r="B18" s="76">
        <f>SUM(B11:B17)</f>
        <v>57</v>
      </c>
      <c r="C18" s="77">
        <f t="shared" ref="C18:BN18" si="0">SUM(C11:C17)</f>
        <v>57</v>
      </c>
      <c r="D18" s="77">
        <f t="shared" si="0"/>
        <v>106</v>
      </c>
      <c r="E18" s="77">
        <f t="shared" si="0"/>
        <v>106</v>
      </c>
      <c r="F18" s="77">
        <f t="shared" si="0"/>
        <v>106</v>
      </c>
      <c r="G18" s="77">
        <f t="shared" si="0"/>
        <v>106</v>
      </c>
      <c r="H18" s="77">
        <f t="shared" si="0"/>
        <v>148.4</v>
      </c>
      <c r="I18" s="77">
        <f t="shared" si="0"/>
        <v>161</v>
      </c>
      <c r="J18" s="77">
        <f t="shared" si="0"/>
        <v>57</v>
      </c>
      <c r="K18" s="77">
        <f t="shared" si="0"/>
        <v>99.4</v>
      </c>
      <c r="L18" s="77">
        <f t="shared" si="0"/>
        <v>149.30000000000001</v>
      </c>
      <c r="M18" s="77">
        <f t="shared" si="0"/>
        <v>149.30000000000001</v>
      </c>
      <c r="N18" s="77">
        <f t="shared" si="0"/>
        <v>139.19999999999999</v>
      </c>
      <c r="O18" s="77">
        <f t="shared" si="0"/>
        <v>149.30000000000001</v>
      </c>
      <c r="P18" s="77">
        <f t="shared" si="0"/>
        <v>149.30000000000001</v>
      </c>
      <c r="Q18" s="77">
        <f t="shared" si="0"/>
        <v>110</v>
      </c>
      <c r="R18" s="77">
        <f t="shared" si="0"/>
        <v>106.9</v>
      </c>
      <c r="S18" s="77">
        <f t="shared" si="0"/>
        <v>106.9</v>
      </c>
      <c r="T18" s="77">
        <f t="shared" si="0"/>
        <v>106.9</v>
      </c>
      <c r="U18" s="77">
        <f t="shared" si="0"/>
        <v>57</v>
      </c>
      <c r="V18" s="77">
        <f t="shared" si="0"/>
        <v>57</v>
      </c>
      <c r="W18" s="77">
        <f t="shared" si="0"/>
        <v>57</v>
      </c>
      <c r="X18" s="77">
        <f t="shared" si="0"/>
        <v>57</v>
      </c>
      <c r="Y18" s="77">
        <f t="shared" si="0"/>
        <v>57</v>
      </c>
      <c r="Z18" s="77">
        <f t="shared" si="0"/>
        <v>57</v>
      </c>
      <c r="AA18" s="77">
        <f t="shared" si="0"/>
        <v>55.923999999999999</v>
      </c>
      <c r="AB18" s="77">
        <f t="shared" si="0"/>
        <v>53.927999999999997</v>
      </c>
      <c r="AC18" s="77">
        <f t="shared" si="0"/>
        <v>50.844000000000001</v>
      </c>
      <c r="AD18" s="77">
        <f t="shared" si="0"/>
        <v>46.828000000000003</v>
      </c>
      <c r="AE18" s="77">
        <f t="shared" si="0"/>
        <v>42.524000000000001</v>
      </c>
      <c r="AF18" s="77">
        <f t="shared" si="0"/>
        <v>37.58</v>
      </c>
      <c r="AG18" s="77">
        <f t="shared" si="0"/>
        <v>31.155999999999999</v>
      </c>
      <c r="AH18" s="77">
        <f t="shared" si="0"/>
        <v>23.452000000000002</v>
      </c>
      <c r="AI18" s="77">
        <f t="shared" si="0"/>
        <v>16.312000000000001</v>
      </c>
      <c r="AJ18" s="77">
        <f t="shared" si="0"/>
        <v>10.272</v>
      </c>
      <c r="AK18" s="77">
        <f t="shared" si="0"/>
        <v>4.7359999999999998</v>
      </c>
      <c r="AL18" s="77">
        <f t="shared" si="0"/>
        <v>0</v>
      </c>
      <c r="AM18" s="77">
        <f t="shared" si="0"/>
        <v>0</v>
      </c>
      <c r="AN18" s="77">
        <f t="shared" si="0"/>
        <v>0</v>
      </c>
      <c r="AO18" s="77">
        <f t="shared" si="0"/>
        <v>0</v>
      </c>
      <c r="AP18" s="77">
        <f t="shared" si="0"/>
        <v>100</v>
      </c>
      <c r="AQ18" s="77">
        <f t="shared" si="0"/>
        <v>100</v>
      </c>
      <c r="AR18" s="77">
        <f t="shared" si="0"/>
        <v>105</v>
      </c>
      <c r="AS18" s="77">
        <f t="shared" si="0"/>
        <v>250.5</v>
      </c>
      <c r="AT18" s="77">
        <f t="shared" si="0"/>
        <v>230.9</v>
      </c>
      <c r="AU18" s="77">
        <f t="shared" si="0"/>
        <v>252.2</v>
      </c>
      <c r="AV18" s="77">
        <f t="shared" si="0"/>
        <v>281.89999999999998</v>
      </c>
      <c r="AW18" s="77">
        <f t="shared" si="0"/>
        <v>380.8</v>
      </c>
      <c r="AX18" s="77">
        <f t="shared" si="0"/>
        <v>370.3</v>
      </c>
      <c r="AY18" s="77">
        <f t="shared" si="0"/>
        <v>395.8</v>
      </c>
      <c r="AZ18" s="77">
        <f t="shared" si="0"/>
        <v>410.8</v>
      </c>
      <c r="BA18" s="77">
        <f t="shared" si="0"/>
        <v>422.8</v>
      </c>
      <c r="BB18" s="77">
        <f t="shared" si="0"/>
        <v>428.8</v>
      </c>
      <c r="BC18" s="77">
        <f t="shared" si="0"/>
        <v>428.8</v>
      </c>
      <c r="BD18" s="77">
        <f t="shared" si="0"/>
        <v>428.8</v>
      </c>
      <c r="BE18" s="77">
        <f t="shared" si="0"/>
        <v>428.8</v>
      </c>
      <c r="BF18" s="77">
        <f t="shared" si="0"/>
        <v>421.4</v>
      </c>
      <c r="BG18" s="77">
        <f t="shared" si="0"/>
        <v>329.4</v>
      </c>
      <c r="BH18" s="77">
        <f t="shared" si="0"/>
        <v>267.5</v>
      </c>
      <c r="BI18" s="77">
        <f t="shared" si="0"/>
        <v>170</v>
      </c>
      <c r="BJ18" s="77">
        <f t="shared" si="0"/>
        <v>161</v>
      </c>
      <c r="BK18" s="77">
        <f t="shared" si="0"/>
        <v>100</v>
      </c>
      <c r="BL18" s="77">
        <f t="shared" si="0"/>
        <v>103.35599999999999</v>
      </c>
      <c r="BM18" s="77">
        <f t="shared" si="0"/>
        <v>109.892</v>
      </c>
      <c r="BN18" s="77">
        <f t="shared" si="0"/>
        <v>17.216000000000001</v>
      </c>
      <c r="BO18" s="77">
        <f t="shared" ref="BO18:CW18" si="1">SUM(BO11:BO17)</f>
        <v>23.608000000000001</v>
      </c>
      <c r="BP18" s="77">
        <f t="shared" si="1"/>
        <v>29.068000000000001</v>
      </c>
      <c r="BQ18" s="77">
        <f t="shared" si="1"/>
        <v>34.612000000000002</v>
      </c>
      <c r="BR18" s="77">
        <f t="shared" si="1"/>
        <v>40.411999999999999</v>
      </c>
      <c r="BS18" s="77">
        <f t="shared" si="1"/>
        <v>45.283999999999999</v>
      </c>
      <c r="BT18" s="77">
        <f t="shared" si="1"/>
        <v>49.06</v>
      </c>
      <c r="BU18" s="77">
        <f t="shared" si="1"/>
        <v>52.136000000000003</v>
      </c>
      <c r="BV18" s="77">
        <f t="shared" si="1"/>
        <v>54.624000000000002</v>
      </c>
      <c r="BW18" s="77">
        <f t="shared" si="1"/>
        <v>56.152000000000001</v>
      </c>
      <c r="BX18" s="77">
        <f t="shared" si="1"/>
        <v>57</v>
      </c>
      <c r="BY18" s="77">
        <f t="shared" si="1"/>
        <v>57</v>
      </c>
      <c r="BZ18" s="77">
        <f t="shared" si="1"/>
        <v>57</v>
      </c>
      <c r="CA18" s="77">
        <f t="shared" si="1"/>
        <v>57</v>
      </c>
      <c r="CB18" s="77">
        <f t="shared" si="1"/>
        <v>57</v>
      </c>
      <c r="CC18" s="77">
        <f t="shared" si="1"/>
        <v>57</v>
      </c>
      <c r="CD18" s="77">
        <f t="shared" si="1"/>
        <v>57</v>
      </c>
      <c r="CE18" s="77">
        <f t="shared" si="1"/>
        <v>57</v>
      </c>
      <c r="CF18" s="77">
        <f t="shared" si="1"/>
        <v>57</v>
      </c>
      <c r="CG18" s="77">
        <f t="shared" si="1"/>
        <v>57</v>
      </c>
      <c r="CH18" s="77">
        <f t="shared" si="1"/>
        <v>57</v>
      </c>
      <c r="CI18" s="77">
        <f t="shared" si="1"/>
        <v>57</v>
      </c>
      <c r="CJ18" s="77">
        <f t="shared" si="1"/>
        <v>57</v>
      </c>
      <c r="CK18" s="77">
        <f t="shared" si="1"/>
        <v>57</v>
      </c>
      <c r="CL18" s="77">
        <f t="shared" si="1"/>
        <v>57</v>
      </c>
      <c r="CM18" s="77">
        <f t="shared" si="1"/>
        <v>57</v>
      </c>
      <c r="CN18" s="77">
        <f t="shared" si="1"/>
        <v>57</v>
      </c>
      <c r="CO18" s="77">
        <f t="shared" si="1"/>
        <v>57</v>
      </c>
      <c r="CP18" s="77">
        <f t="shared" si="1"/>
        <v>57</v>
      </c>
      <c r="CQ18" s="77">
        <f t="shared" si="1"/>
        <v>57</v>
      </c>
      <c r="CR18" s="77">
        <f t="shared" si="1"/>
        <v>57</v>
      </c>
      <c r="CS18" s="77">
        <f t="shared" si="1"/>
        <v>57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2805.3440000000001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>
        <v>767.39800000000002</v>
      </c>
      <c r="C21" s="88">
        <v>767.39599999999996</v>
      </c>
      <c r="D21" s="88">
        <v>767.13400000000001</v>
      </c>
      <c r="E21" s="88">
        <v>766.93299999999999</v>
      </c>
      <c r="F21" s="88">
        <v>825.45600000000002</v>
      </c>
      <c r="G21" s="88">
        <v>824.976</v>
      </c>
      <c r="H21" s="88">
        <v>825.428</v>
      </c>
      <c r="I21" s="88">
        <v>825.529</v>
      </c>
      <c r="J21" s="88">
        <v>839.452</v>
      </c>
      <c r="K21" s="88">
        <v>838.798</v>
      </c>
      <c r="L21" s="88">
        <v>838.78200000000004</v>
      </c>
      <c r="M21" s="88">
        <v>838.55700000000002</v>
      </c>
      <c r="N21" s="88">
        <v>839.52</v>
      </c>
      <c r="O21" s="88">
        <v>839.51</v>
      </c>
      <c r="P21" s="88">
        <v>839.74199999999996</v>
      </c>
      <c r="Q21" s="88">
        <v>839.43700000000001</v>
      </c>
      <c r="R21" s="88">
        <v>840.73900000000003</v>
      </c>
      <c r="S21" s="88">
        <v>840.40300000000002</v>
      </c>
      <c r="T21" s="88">
        <v>840.005</v>
      </c>
      <c r="U21" s="88">
        <v>839.26400000000001</v>
      </c>
      <c r="V21" s="88">
        <v>806.28099999999995</v>
      </c>
      <c r="W21" s="88">
        <v>805.79300000000001</v>
      </c>
      <c r="X21" s="88">
        <v>805.82299999999998</v>
      </c>
      <c r="Y21" s="88">
        <v>805.66600000000005</v>
      </c>
      <c r="Z21" s="88">
        <v>800.97799999999995</v>
      </c>
      <c r="AA21" s="88">
        <v>801.06500000000005</v>
      </c>
      <c r="AB21" s="88">
        <v>800.97500000000002</v>
      </c>
      <c r="AC21" s="88">
        <v>801.43399999999997</v>
      </c>
      <c r="AD21" s="88">
        <v>797.2</v>
      </c>
      <c r="AE21" s="88">
        <v>796.89499999999998</v>
      </c>
      <c r="AF21" s="88">
        <v>795.72400000000005</v>
      </c>
      <c r="AG21" s="88">
        <v>795.00599999999997</v>
      </c>
      <c r="AH21" s="88">
        <v>791.16600000000005</v>
      </c>
      <c r="AI21" s="88">
        <v>790.44600000000003</v>
      </c>
      <c r="AJ21" s="88">
        <v>789.678</v>
      </c>
      <c r="AK21" s="88">
        <v>789.31399999999996</v>
      </c>
      <c r="AL21" s="88">
        <v>811.58</v>
      </c>
      <c r="AM21" s="88">
        <v>811.72</v>
      </c>
      <c r="AN21" s="88">
        <v>810.97400000000005</v>
      </c>
      <c r="AO21" s="88">
        <v>810.85699999999997</v>
      </c>
      <c r="AP21" s="88">
        <v>790.02599999999995</v>
      </c>
      <c r="AQ21" s="88">
        <v>789.86099999999999</v>
      </c>
      <c r="AR21" s="88">
        <v>788.995</v>
      </c>
      <c r="AS21" s="88">
        <v>788.86800000000005</v>
      </c>
      <c r="AT21" s="88">
        <v>804.45299999999997</v>
      </c>
      <c r="AU21" s="88">
        <v>804.79100000000005</v>
      </c>
      <c r="AV21" s="88">
        <v>804.08699999999999</v>
      </c>
      <c r="AW21" s="88">
        <v>804.90599999999995</v>
      </c>
      <c r="AX21" s="88">
        <v>808.85400000000004</v>
      </c>
      <c r="AY21" s="88">
        <v>808.702</v>
      </c>
      <c r="AZ21" s="88">
        <v>808.24099999999999</v>
      </c>
      <c r="BA21" s="88">
        <v>808.01499999999999</v>
      </c>
      <c r="BB21" s="88">
        <v>832.13</v>
      </c>
      <c r="BC21" s="88">
        <v>832.15300000000002</v>
      </c>
      <c r="BD21" s="88">
        <v>832.11699999999996</v>
      </c>
      <c r="BE21" s="88">
        <v>832.26300000000003</v>
      </c>
      <c r="BF21" s="88">
        <v>831.32299999999998</v>
      </c>
      <c r="BG21" s="88">
        <v>831.22</v>
      </c>
      <c r="BH21" s="88">
        <v>832.18700000000001</v>
      </c>
      <c r="BI21" s="88">
        <v>832.47400000000005</v>
      </c>
      <c r="BJ21" s="88">
        <v>839.37699999999995</v>
      </c>
      <c r="BK21" s="88">
        <v>839.68899999999996</v>
      </c>
      <c r="BL21" s="88">
        <v>841.01099999999997</v>
      </c>
      <c r="BM21" s="88">
        <v>841.95</v>
      </c>
      <c r="BN21" s="88">
        <v>772.73900000000003</v>
      </c>
      <c r="BO21" s="88">
        <v>773.47500000000002</v>
      </c>
      <c r="BP21" s="88">
        <v>774.70799999999997</v>
      </c>
      <c r="BQ21" s="88">
        <v>775.09799999999996</v>
      </c>
      <c r="BR21" s="88">
        <v>764.14099999999996</v>
      </c>
      <c r="BS21" s="88">
        <v>764.70100000000002</v>
      </c>
      <c r="BT21" s="88">
        <v>765.76</v>
      </c>
      <c r="BU21" s="88">
        <v>766.17700000000002</v>
      </c>
      <c r="BV21" s="88">
        <v>726.58799999999997</v>
      </c>
      <c r="BW21" s="88">
        <v>727.40700000000004</v>
      </c>
      <c r="BX21" s="88">
        <v>715.80399999999997</v>
      </c>
      <c r="BY21" s="88">
        <v>716.43299999999999</v>
      </c>
      <c r="BZ21" s="88">
        <v>704.39300000000003</v>
      </c>
      <c r="CA21" s="88">
        <v>704.69299999999998</v>
      </c>
      <c r="CB21" s="88">
        <v>705.375</v>
      </c>
      <c r="CC21" s="88">
        <v>705.66</v>
      </c>
      <c r="CD21" s="88">
        <v>706.43799999999999</v>
      </c>
      <c r="CE21" s="88">
        <v>706.34400000000005</v>
      </c>
      <c r="CF21" s="88">
        <v>706.59299999999996</v>
      </c>
      <c r="CG21" s="88">
        <v>706.79300000000001</v>
      </c>
      <c r="CH21" s="88">
        <v>705.37800000000004</v>
      </c>
      <c r="CI21" s="88">
        <v>704.88300000000004</v>
      </c>
      <c r="CJ21" s="88">
        <v>704.36699999999996</v>
      </c>
      <c r="CK21" s="88">
        <v>703.14599999999996</v>
      </c>
      <c r="CL21" s="88">
        <v>719.80200000000002</v>
      </c>
      <c r="CM21" s="88">
        <v>719.31500000000005</v>
      </c>
      <c r="CN21" s="88">
        <v>718.66399999999999</v>
      </c>
      <c r="CO21" s="88">
        <v>718.41399999999999</v>
      </c>
      <c r="CP21" s="88">
        <v>716.78</v>
      </c>
      <c r="CQ21" s="88">
        <v>717.24400000000003</v>
      </c>
      <c r="CR21" s="88">
        <v>717.46299999999997</v>
      </c>
      <c r="CS21" s="88">
        <v>717.67600000000004</v>
      </c>
      <c r="CT21" s="89"/>
      <c r="CU21" s="89"/>
      <c r="CV21" s="89"/>
      <c r="CW21" s="90"/>
      <c r="CX21" s="91">
        <f t="array" ref="CX21">SUMPRODUCT(B21:CW21*0.25)</f>
        <v>18835.794750000001</v>
      </c>
    </row>
    <row r="22" spans="1:102" ht="24.95" customHeight="1" x14ac:dyDescent="0.2">
      <c r="A22" s="92" t="s">
        <v>18</v>
      </c>
      <c r="B22" s="93">
        <v>1197.671</v>
      </c>
      <c r="C22" s="94">
        <v>1202.5419999999999</v>
      </c>
      <c r="D22" s="94">
        <v>1203.098</v>
      </c>
      <c r="E22" s="94">
        <v>1202.9680000000001</v>
      </c>
      <c r="F22" s="94">
        <v>1176.846</v>
      </c>
      <c r="G22" s="94">
        <v>1172.5909999999999</v>
      </c>
      <c r="H22" s="94">
        <v>1173.4949999999999</v>
      </c>
      <c r="I22" s="94">
        <v>1177.086</v>
      </c>
      <c r="J22" s="94">
        <v>1150.0830000000001</v>
      </c>
      <c r="K22" s="94">
        <v>1150.4549999999999</v>
      </c>
      <c r="L22" s="94">
        <v>1167.617</v>
      </c>
      <c r="M22" s="94">
        <v>1156.394</v>
      </c>
      <c r="N22" s="94">
        <v>1151.6849999999999</v>
      </c>
      <c r="O22" s="94">
        <v>1173.241</v>
      </c>
      <c r="P22" s="94">
        <v>1200.9970000000001</v>
      </c>
      <c r="Q22" s="94">
        <v>1173.394</v>
      </c>
      <c r="R22" s="94">
        <v>1215.364</v>
      </c>
      <c r="S22" s="94">
        <v>1235.9870000000001</v>
      </c>
      <c r="T22" s="94">
        <v>1239.4739999999999</v>
      </c>
      <c r="U22" s="94">
        <v>1260.5429999999999</v>
      </c>
      <c r="V22" s="94">
        <v>1322.191</v>
      </c>
      <c r="W22" s="94">
        <v>1346.097</v>
      </c>
      <c r="X22" s="94">
        <v>1375.4580000000001</v>
      </c>
      <c r="Y22" s="94">
        <v>1411.0050000000001</v>
      </c>
      <c r="Z22" s="94">
        <v>1505.8610000000001</v>
      </c>
      <c r="AA22" s="94">
        <v>1546.759</v>
      </c>
      <c r="AB22" s="94">
        <v>1564.8019999999999</v>
      </c>
      <c r="AC22" s="94">
        <v>1591.866</v>
      </c>
      <c r="AD22" s="94">
        <v>1681.8879999999999</v>
      </c>
      <c r="AE22" s="94">
        <v>1709.345</v>
      </c>
      <c r="AF22" s="94">
        <v>1710.011</v>
      </c>
      <c r="AG22" s="94">
        <v>1710.942</v>
      </c>
      <c r="AH22" s="94">
        <v>1758.86</v>
      </c>
      <c r="AI22" s="94">
        <v>1758.81</v>
      </c>
      <c r="AJ22" s="94">
        <v>1771.213</v>
      </c>
      <c r="AK22" s="94">
        <v>1767.903</v>
      </c>
      <c r="AL22" s="94">
        <v>1776.47</v>
      </c>
      <c r="AM22" s="94">
        <v>1760.5039999999999</v>
      </c>
      <c r="AN22" s="94">
        <v>1758.5640000000001</v>
      </c>
      <c r="AO22" s="94">
        <v>1772.8589999999999</v>
      </c>
      <c r="AP22" s="94">
        <v>1771.403</v>
      </c>
      <c r="AQ22" s="94">
        <v>1755.5450000000001</v>
      </c>
      <c r="AR22" s="94">
        <v>1739.402</v>
      </c>
      <c r="AS22" s="94">
        <v>1744.095</v>
      </c>
      <c r="AT22" s="94">
        <v>1749.346</v>
      </c>
      <c r="AU22" s="94">
        <v>1749.93</v>
      </c>
      <c r="AV22" s="94">
        <v>1748.338</v>
      </c>
      <c r="AW22" s="94">
        <v>1746.1479999999999</v>
      </c>
      <c r="AX22" s="94">
        <v>1743.587</v>
      </c>
      <c r="AY22" s="94">
        <v>1761.62</v>
      </c>
      <c r="AZ22" s="94">
        <v>1747.7629999999999</v>
      </c>
      <c r="BA22" s="94">
        <v>1731.6980000000001</v>
      </c>
      <c r="BB22" s="94">
        <v>1737.4680000000001</v>
      </c>
      <c r="BC22" s="94">
        <v>1727.079</v>
      </c>
      <c r="BD22" s="94">
        <v>1715.309</v>
      </c>
      <c r="BE22" s="94">
        <v>1709.7660000000001</v>
      </c>
      <c r="BF22" s="94">
        <v>1681.0039999999999</v>
      </c>
      <c r="BG22" s="94">
        <v>1668.0440000000001</v>
      </c>
      <c r="BH22" s="94">
        <v>1664.9490000000001</v>
      </c>
      <c r="BI22" s="94">
        <v>1650.7380000000001</v>
      </c>
      <c r="BJ22" s="94">
        <v>1626.212</v>
      </c>
      <c r="BK22" s="94">
        <v>1625.1669999999999</v>
      </c>
      <c r="BL22" s="94">
        <v>1623.4090000000001</v>
      </c>
      <c r="BM22" s="94">
        <v>1613.1279999999999</v>
      </c>
      <c r="BN22" s="94">
        <v>1573.1079999999999</v>
      </c>
      <c r="BO22" s="94">
        <v>1577.3040000000001</v>
      </c>
      <c r="BP22" s="94">
        <v>1574.0029999999999</v>
      </c>
      <c r="BQ22" s="94">
        <v>1552.0050000000001</v>
      </c>
      <c r="BR22" s="94">
        <v>1526.8150000000001</v>
      </c>
      <c r="BS22" s="94">
        <v>1521.1489999999999</v>
      </c>
      <c r="BT22" s="94">
        <v>1518.306</v>
      </c>
      <c r="BU22" s="94">
        <v>1510.8209999999999</v>
      </c>
      <c r="BV22" s="94">
        <v>1510.876</v>
      </c>
      <c r="BW22" s="94">
        <v>1503.038</v>
      </c>
      <c r="BX22" s="94">
        <v>1497.057</v>
      </c>
      <c r="BY22" s="94">
        <v>1495.787</v>
      </c>
      <c r="BZ22" s="94">
        <v>1479.559</v>
      </c>
      <c r="CA22" s="94">
        <v>1465.6110000000001</v>
      </c>
      <c r="CB22" s="94">
        <v>1459.325</v>
      </c>
      <c r="CC22" s="94">
        <v>1457.7929999999999</v>
      </c>
      <c r="CD22" s="94">
        <v>1401.1120000000001</v>
      </c>
      <c r="CE22" s="94">
        <v>1390.049</v>
      </c>
      <c r="CF22" s="94">
        <v>1338.213</v>
      </c>
      <c r="CG22" s="94">
        <v>1307.491</v>
      </c>
      <c r="CH22" s="94">
        <v>1272.5070000000001</v>
      </c>
      <c r="CI22" s="94">
        <v>1251.5609999999999</v>
      </c>
      <c r="CJ22" s="94">
        <v>1242.078</v>
      </c>
      <c r="CK22" s="94">
        <v>1244.3520000000001</v>
      </c>
      <c r="CL22" s="94">
        <v>1217.5219999999999</v>
      </c>
      <c r="CM22" s="94">
        <v>1209.962</v>
      </c>
      <c r="CN22" s="94">
        <v>1202.779</v>
      </c>
      <c r="CO22" s="94">
        <v>1198.2270000000001</v>
      </c>
      <c r="CP22" s="94">
        <v>1228.001</v>
      </c>
      <c r="CQ22" s="94">
        <v>1235.886</v>
      </c>
      <c r="CR22" s="94">
        <v>1222.816</v>
      </c>
      <c r="CS22" s="94">
        <v>1214.6780000000001</v>
      </c>
      <c r="CT22" s="95"/>
      <c r="CU22" s="95"/>
      <c r="CV22" s="95"/>
      <c r="CW22" s="96"/>
      <c r="CX22" s="97">
        <f t="array" ref="CX22">SUMPRODUCT(B22:CW22*0.25)</f>
        <v>35453.469499999999</v>
      </c>
    </row>
    <row r="23" spans="1:102" ht="24.95" customHeight="1" x14ac:dyDescent="0.2">
      <c r="A23" s="92" t="s">
        <v>19</v>
      </c>
      <c r="B23" s="98">
        <v>2651.5160000000001</v>
      </c>
      <c r="C23" s="99">
        <v>2617.6</v>
      </c>
      <c r="D23" s="99">
        <v>2583.4349999999999</v>
      </c>
      <c r="E23" s="99">
        <v>2537.1889999999999</v>
      </c>
      <c r="F23" s="99">
        <v>2492.37</v>
      </c>
      <c r="G23" s="99">
        <v>2464.7449999999999</v>
      </c>
      <c r="H23" s="99">
        <v>2385.38</v>
      </c>
      <c r="I23" s="99">
        <v>2345.3429999999998</v>
      </c>
      <c r="J23" s="99">
        <v>2333.3339999999998</v>
      </c>
      <c r="K23" s="99">
        <v>2316.0709999999999</v>
      </c>
      <c r="L23" s="99">
        <v>2304.9569999999999</v>
      </c>
      <c r="M23" s="99">
        <v>2293.134</v>
      </c>
      <c r="N23" s="99">
        <v>2279.518</v>
      </c>
      <c r="O23" s="99">
        <v>2277.2510000000002</v>
      </c>
      <c r="P23" s="99">
        <v>2319.2460000000001</v>
      </c>
      <c r="Q23" s="99">
        <v>2329.0909999999999</v>
      </c>
      <c r="R23" s="99">
        <v>2321.0859999999998</v>
      </c>
      <c r="S23" s="99">
        <v>2336.259</v>
      </c>
      <c r="T23" s="99">
        <v>2365.4780000000001</v>
      </c>
      <c r="U23" s="99">
        <v>2400.232</v>
      </c>
      <c r="V23" s="99">
        <v>2425.172</v>
      </c>
      <c r="W23" s="99">
        <v>2470.4140000000002</v>
      </c>
      <c r="X23" s="99">
        <v>2485.2600000000002</v>
      </c>
      <c r="Y23" s="99">
        <v>2548.3389999999999</v>
      </c>
      <c r="Z23" s="99">
        <v>2617</v>
      </c>
      <c r="AA23" s="99">
        <v>2691.1550000000002</v>
      </c>
      <c r="AB23" s="99">
        <v>2769.433</v>
      </c>
      <c r="AC23" s="99">
        <v>2868.1709999999998</v>
      </c>
      <c r="AD23" s="99">
        <v>2924.752</v>
      </c>
      <c r="AE23" s="99">
        <v>3029.9569999999999</v>
      </c>
      <c r="AF23" s="99">
        <v>3115.355</v>
      </c>
      <c r="AG23" s="99">
        <v>3222.1610000000001</v>
      </c>
      <c r="AH23" s="99">
        <v>3246.9479999999999</v>
      </c>
      <c r="AI23" s="99">
        <v>3340.2530000000002</v>
      </c>
      <c r="AJ23" s="99">
        <v>3466.069</v>
      </c>
      <c r="AK23" s="99">
        <v>3519.319</v>
      </c>
      <c r="AL23" s="99">
        <v>3531.567</v>
      </c>
      <c r="AM23" s="99">
        <v>3584.45</v>
      </c>
      <c r="AN23" s="99">
        <v>3626.7</v>
      </c>
      <c r="AO23" s="99">
        <v>3666.8620000000001</v>
      </c>
      <c r="AP23" s="99">
        <v>3719.58</v>
      </c>
      <c r="AQ23" s="99">
        <v>3724.2289999999998</v>
      </c>
      <c r="AR23" s="99">
        <v>3723.105</v>
      </c>
      <c r="AS23" s="99">
        <v>3715.6819999999998</v>
      </c>
      <c r="AT23" s="99">
        <v>3721.0940000000001</v>
      </c>
      <c r="AU23" s="99">
        <v>3746.395</v>
      </c>
      <c r="AV23" s="99">
        <v>3755.7689999999998</v>
      </c>
      <c r="AW23" s="99">
        <v>3773.4340000000002</v>
      </c>
      <c r="AX23" s="99">
        <v>3783.33</v>
      </c>
      <c r="AY23" s="99">
        <v>3743.2930000000001</v>
      </c>
      <c r="AZ23" s="99">
        <v>3746.866</v>
      </c>
      <c r="BA23" s="99">
        <v>3725.9650000000001</v>
      </c>
      <c r="BB23" s="99">
        <v>3713.5590000000002</v>
      </c>
      <c r="BC23" s="99">
        <v>3655.4369999999999</v>
      </c>
      <c r="BD23" s="99">
        <v>3622.165</v>
      </c>
      <c r="BE23" s="99">
        <v>3599.9830000000002</v>
      </c>
      <c r="BF23" s="99">
        <v>3554.3919999999998</v>
      </c>
      <c r="BG23" s="99">
        <v>3479.011</v>
      </c>
      <c r="BH23" s="99">
        <v>3452.136</v>
      </c>
      <c r="BI23" s="99">
        <v>3458.431</v>
      </c>
      <c r="BJ23" s="99">
        <v>3435.8040000000001</v>
      </c>
      <c r="BK23" s="99">
        <v>3424.4650000000001</v>
      </c>
      <c r="BL23" s="99">
        <v>3441.518</v>
      </c>
      <c r="BM23" s="99">
        <v>3446.1950000000002</v>
      </c>
      <c r="BN23" s="99">
        <v>3432.4690000000001</v>
      </c>
      <c r="BO23" s="99">
        <v>3448.1390000000001</v>
      </c>
      <c r="BP23" s="99">
        <v>3460.3679999999999</v>
      </c>
      <c r="BQ23" s="99">
        <v>3469.1729999999998</v>
      </c>
      <c r="BR23" s="99">
        <v>3506.8760000000002</v>
      </c>
      <c r="BS23" s="99">
        <v>3471.5520000000001</v>
      </c>
      <c r="BT23" s="99">
        <v>3494.451</v>
      </c>
      <c r="BU23" s="99">
        <v>3535.114</v>
      </c>
      <c r="BV23" s="99">
        <v>3697.04</v>
      </c>
      <c r="BW23" s="99">
        <v>3742.1030000000001</v>
      </c>
      <c r="BX23" s="99">
        <v>3795.2020000000002</v>
      </c>
      <c r="BY23" s="99">
        <v>3866.7280000000001</v>
      </c>
      <c r="BZ23" s="99">
        <v>3953.3440000000001</v>
      </c>
      <c r="CA23" s="99">
        <v>3980.5650000000001</v>
      </c>
      <c r="CB23" s="99">
        <v>3966.9050000000002</v>
      </c>
      <c r="CC23" s="99">
        <v>3907.8719999999998</v>
      </c>
      <c r="CD23" s="99">
        <v>3851.3420000000001</v>
      </c>
      <c r="CE23" s="99">
        <v>3779.0970000000002</v>
      </c>
      <c r="CF23" s="99">
        <v>3650.9589999999998</v>
      </c>
      <c r="CG23" s="99">
        <v>3535.4749999999999</v>
      </c>
      <c r="CH23" s="99">
        <v>3464.9769999999999</v>
      </c>
      <c r="CI23" s="99">
        <v>3361.306</v>
      </c>
      <c r="CJ23" s="99">
        <v>3280.41</v>
      </c>
      <c r="CK23" s="99">
        <v>3190.096</v>
      </c>
      <c r="CL23" s="99">
        <v>3103.5549999999998</v>
      </c>
      <c r="CM23" s="99">
        <v>3005.7159999999999</v>
      </c>
      <c r="CN23" s="99">
        <v>2929.248</v>
      </c>
      <c r="CO23" s="99">
        <v>2840.078</v>
      </c>
      <c r="CP23" s="99">
        <v>2798.683</v>
      </c>
      <c r="CQ23" s="99">
        <v>2711.462</v>
      </c>
      <c r="CR23" s="99">
        <v>2643.1790000000001</v>
      </c>
      <c r="CS23" s="99">
        <v>2582.48</v>
      </c>
      <c r="CT23" s="100"/>
      <c r="CU23" s="100"/>
      <c r="CV23" s="100"/>
      <c r="CW23" s="96"/>
      <c r="CX23" s="97">
        <f t="array" ref="CX23">SUMPRODUCT(B23:CW23*0.25)</f>
        <v>76430.093500000003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>
        <v>115</v>
      </c>
      <c r="C25" s="94">
        <v>114</v>
      </c>
      <c r="D25" s="94">
        <v>112</v>
      </c>
      <c r="E25" s="94">
        <v>112</v>
      </c>
      <c r="F25" s="94">
        <v>111</v>
      </c>
      <c r="G25" s="94">
        <v>110</v>
      </c>
      <c r="H25" s="94">
        <v>110</v>
      </c>
      <c r="I25" s="94">
        <v>109</v>
      </c>
      <c r="J25" s="94">
        <v>108</v>
      </c>
      <c r="K25" s="94">
        <v>108</v>
      </c>
      <c r="L25" s="94">
        <v>107</v>
      </c>
      <c r="M25" s="94">
        <v>107</v>
      </c>
      <c r="N25" s="94">
        <v>107</v>
      </c>
      <c r="O25" s="94">
        <v>107</v>
      </c>
      <c r="P25" s="94">
        <v>107</v>
      </c>
      <c r="Q25" s="94">
        <v>107</v>
      </c>
      <c r="R25" s="94">
        <v>107</v>
      </c>
      <c r="S25" s="94">
        <v>108</v>
      </c>
      <c r="T25" s="94">
        <v>109</v>
      </c>
      <c r="U25" s="94">
        <v>110</v>
      </c>
      <c r="V25" s="94">
        <v>112</v>
      </c>
      <c r="W25" s="94">
        <v>113</v>
      </c>
      <c r="X25" s="94">
        <v>116</v>
      </c>
      <c r="Y25" s="94">
        <v>118</v>
      </c>
      <c r="Z25" s="94">
        <v>121</v>
      </c>
      <c r="AA25" s="94">
        <v>123</v>
      </c>
      <c r="AB25" s="94">
        <v>125</v>
      </c>
      <c r="AC25" s="94">
        <v>126</v>
      </c>
      <c r="AD25" s="94">
        <v>127</v>
      </c>
      <c r="AE25" s="94">
        <v>127</v>
      </c>
      <c r="AF25" s="94">
        <v>127</v>
      </c>
      <c r="AG25" s="94">
        <v>127</v>
      </c>
      <c r="AH25" s="94">
        <v>126</v>
      </c>
      <c r="AI25" s="94">
        <v>125</v>
      </c>
      <c r="AJ25" s="94">
        <v>123</v>
      </c>
      <c r="AK25" s="94">
        <v>120</v>
      </c>
      <c r="AL25" s="94">
        <v>116</v>
      </c>
      <c r="AM25" s="94">
        <v>113</v>
      </c>
      <c r="AN25" s="94">
        <v>110</v>
      </c>
      <c r="AO25" s="94">
        <v>107</v>
      </c>
      <c r="AP25" s="94">
        <v>104</v>
      </c>
      <c r="AQ25" s="94">
        <v>101</v>
      </c>
      <c r="AR25" s="94">
        <v>99</v>
      </c>
      <c r="AS25" s="94">
        <v>96</v>
      </c>
      <c r="AT25" s="94">
        <v>94</v>
      </c>
      <c r="AU25" s="94">
        <v>92</v>
      </c>
      <c r="AV25" s="94">
        <v>91</v>
      </c>
      <c r="AW25" s="94">
        <v>90</v>
      </c>
      <c r="AX25" s="94">
        <v>89</v>
      </c>
      <c r="AY25" s="94">
        <v>88</v>
      </c>
      <c r="AZ25" s="94">
        <v>87</v>
      </c>
      <c r="BA25" s="94">
        <v>86</v>
      </c>
      <c r="BB25" s="94">
        <v>85</v>
      </c>
      <c r="BC25" s="94">
        <v>84</v>
      </c>
      <c r="BD25" s="94">
        <v>83</v>
      </c>
      <c r="BE25" s="94">
        <v>82</v>
      </c>
      <c r="BF25" s="94">
        <v>82</v>
      </c>
      <c r="BG25" s="94">
        <v>83</v>
      </c>
      <c r="BH25" s="94">
        <v>83</v>
      </c>
      <c r="BI25" s="94">
        <v>85</v>
      </c>
      <c r="BJ25" s="94">
        <v>86</v>
      </c>
      <c r="BK25" s="94">
        <v>89</v>
      </c>
      <c r="BL25" s="94">
        <v>92</v>
      </c>
      <c r="BM25" s="94">
        <v>96</v>
      </c>
      <c r="BN25" s="94">
        <v>101</v>
      </c>
      <c r="BO25" s="94">
        <v>106</v>
      </c>
      <c r="BP25" s="94">
        <v>112</v>
      </c>
      <c r="BQ25" s="94">
        <v>118</v>
      </c>
      <c r="BR25" s="94">
        <v>125</v>
      </c>
      <c r="BS25" s="94">
        <v>131</v>
      </c>
      <c r="BT25" s="94">
        <v>136</v>
      </c>
      <c r="BU25" s="94">
        <v>142</v>
      </c>
      <c r="BV25" s="94">
        <v>146</v>
      </c>
      <c r="BW25" s="94">
        <v>150</v>
      </c>
      <c r="BX25" s="94">
        <v>153</v>
      </c>
      <c r="BY25" s="94">
        <v>156</v>
      </c>
      <c r="BZ25" s="94">
        <v>158</v>
      </c>
      <c r="CA25" s="94">
        <v>158</v>
      </c>
      <c r="CB25" s="94">
        <v>157</v>
      </c>
      <c r="CC25" s="94">
        <v>155</v>
      </c>
      <c r="CD25" s="94">
        <v>151</v>
      </c>
      <c r="CE25" s="94">
        <v>147</v>
      </c>
      <c r="CF25" s="94">
        <v>144</v>
      </c>
      <c r="CG25" s="94">
        <v>140</v>
      </c>
      <c r="CH25" s="94">
        <v>137</v>
      </c>
      <c r="CI25" s="94">
        <v>133</v>
      </c>
      <c r="CJ25" s="94">
        <v>131</v>
      </c>
      <c r="CK25" s="94">
        <v>128</v>
      </c>
      <c r="CL25" s="94">
        <v>126</v>
      </c>
      <c r="CM25" s="94">
        <v>124</v>
      </c>
      <c r="CN25" s="94">
        <v>122</v>
      </c>
      <c r="CO25" s="94">
        <v>120</v>
      </c>
      <c r="CP25" s="94">
        <v>118</v>
      </c>
      <c r="CQ25" s="94">
        <v>115</v>
      </c>
      <c r="CR25" s="94">
        <v>113</v>
      </c>
      <c r="CS25" s="94">
        <v>111</v>
      </c>
      <c r="CT25" s="94"/>
      <c r="CU25" s="94"/>
      <c r="CV25" s="94"/>
      <c r="CW25" s="94"/>
      <c r="CX25" s="97">
        <f t="array" ref="CX25">SUMPRODUCT(B25:CW25*0.25)</f>
        <v>2749.5</v>
      </c>
    </row>
    <row r="26" spans="1:102" ht="24.95" customHeight="1" x14ac:dyDescent="0.2">
      <c r="A26" s="104" t="s">
        <v>22</v>
      </c>
      <c r="B26" s="94">
        <v>307</v>
      </c>
      <c r="C26" s="94">
        <v>307</v>
      </c>
      <c r="D26" s="94">
        <v>307</v>
      </c>
      <c r="E26" s="94">
        <v>307</v>
      </c>
      <c r="F26" s="94">
        <v>294</v>
      </c>
      <c r="G26" s="94">
        <v>294</v>
      </c>
      <c r="H26" s="94">
        <v>294</v>
      </c>
      <c r="I26" s="94">
        <v>294</v>
      </c>
      <c r="J26" s="94">
        <v>288</v>
      </c>
      <c r="K26" s="94">
        <v>288</v>
      </c>
      <c r="L26" s="94">
        <v>288</v>
      </c>
      <c r="M26" s="94">
        <v>288</v>
      </c>
      <c r="N26" s="94">
        <v>286</v>
      </c>
      <c r="O26" s="94">
        <v>286</v>
      </c>
      <c r="P26" s="94">
        <v>286</v>
      </c>
      <c r="Q26" s="94">
        <v>286</v>
      </c>
      <c r="R26" s="94">
        <v>296</v>
      </c>
      <c r="S26" s="94">
        <v>296</v>
      </c>
      <c r="T26" s="94">
        <v>296</v>
      </c>
      <c r="U26" s="94">
        <v>296</v>
      </c>
      <c r="V26" s="94">
        <v>330</v>
      </c>
      <c r="W26" s="94">
        <v>330</v>
      </c>
      <c r="X26" s="94">
        <v>330</v>
      </c>
      <c r="Y26" s="94">
        <v>330</v>
      </c>
      <c r="Z26" s="94">
        <v>384</v>
      </c>
      <c r="AA26" s="94">
        <v>384</v>
      </c>
      <c r="AB26" s="94">
        <v>384</v>
      </c>
      <c r="AC26" s="94">
        <v>384</v>
      </c>
      <c r="AD26" s="94">
        <v>416</v>
      </c>
      <c r="AE26" s="94">
        <v>416</v>
      </c>
      <c r="AF26" s="94">
        <v>416</v>
      </c>
      <c r="AG26" s="94">
        <v>416</v>
      </c>
      <c r="AH26" s="94">
        <v>428</v>
      </c>
      <c r="AI26" s="94">
        <v>428</v>
      </c>
      <c r="AJ26" s="94">
        <v>428</v>
      </c>
      <c r="AK26" s="94">
        <v>428</v>
      </c>
      <c r="AL26" s="94">
        <v>424</v>
      </c>
      <c r="AM26" s="94">
        <v>424</v>
      </c>
      <c r="AN26" s="94">
        <v>424</v>
      </c>
      <c r="AO26" s="94">
        <v>424</v>
      </c>
      <c r="AP26" s="94">
        <v>423</v>
      </c>
      <c r="AQ26" s="94">
        <v>423</v>
      </c>
      <c r="AR26" s="94">
        <v>423</v>
      </c>
      <c r="AS26" s="94">
        <v>423</v>
      </c>
      <c r="AT26" s="94">
        <v>421</v>
      </c>
      <c r="AU26" s="94">
        <v>421</v>
      </c>
      <c r="AV26" s="94">
        <v>421</v>
      </c>
      <c r="AW26" s="94">
        <v>421</v>
      </c>
      <c r="AX26" s="94">
        <v>414</v>
      </c>
      <c r="AY26" s="94">
        <v>414</v>
      </c>
      <c r="AZ26" s="94">
        <v>414</v>
      </c>
      <c r="BA26" s="94">
        <v>414</v>
      </c>
      <c r="BB26" s="94">
        <v>401</v>
      </c>
      <c r="BC26" s="94">
        <v>401</v>
      </c>
      <c r="BD26" s="94">
        <v>401</v>
      </c>
      <c r="BE26" s="94">
        <v>401</v>
      </c>
      <c r="BF26" s="94">
        <v>391</v>
      </c>
      <c r="BG26" s="94">
        <v>391</v>
      </c>
      <c r="BH26" s="94">
        <v>391</v>
      </c>
      <c r="BI26" s="94">
        <v>391</v>
      </c>
      <c r="BJ26" s="94">
        <v>401</v>
      </c>
      <c r="BK26" s="94">
        <v>401</v>
      </c>
      <c r="BL26" s="94">
        <v>401</v>
      </c>
      <c r="BM26" s="94">
        <v>401</v>
      </c>
      <c r="BN26" s="94">
        <v>432</v>
      </c>
      <c r="BO26" s="94">
        <v>432</v>
      </c>
      <c r="BP26" s="94">
        <v>432</v>
      </c>
      <c r="BQ26" s="94">
        <v>432</v>
      </c>
      <c r="BR26" s="94">
        <v>468</v>
      </c>
      <c r="BS26" s="94">
        <v>468</v>
      </c>
      <c r="BT26" s="94">
        <v>468</v>
      </c>
      <c r="BU26" s="94">
        <v>468</v>
      </c>
      <c r="BV26" s="94">
        <v>496</v>
      </c>
      <c r="BW26" s="94">
        <v>496</v>
      </c>
      <c r="BX26" s="94">
        <v>496</v>
      </c>
      <c r="BY26" s="94">
        <v>496</v>
      </c>
      <c r="BZ26" s="94">
        <v>503</v>
      </c>
      <c r="CA26" s="94">
        <v>503</v>
      </c>
      <c r="CB26" s="94">
        <v>503</v>
      </c>
      <c r="CC26" s="94">
        <v>503</v>
      </c>
      <c r="CD26" s="94">
        <v>464</v>
      </c>
      <c r="CE26" s="94">
        <v>464</v>
      </c>
      <c r="CF26" s="94">
        <v>464</v>
      </c>
      <c r="CG26" s="94">
        <v>464</v>
      </c>
      <c r="CH26" s="94">
        <v>419</v>
      </c>
      <c r="CI26" s="94">
        <v>419</v>
      </c>
      <c r="CJ26" s="94">
        <v>419</v>
      </c>
      <c r="CK26" s="94">
        <v>419</v>
      </c>
      <c r="CL26" s="94">
        <v>381</v>
      </c>
      <c r="CM26" s="94">
        <v>381</v>
      </c>
      <c r="CN26" s="94">
        <v>381</v>
      </c>
      <c r="CO26" s="94">
        <v>381</v>
      </c>
      <c r="CP26" s="94">
        <v>338</v>
      </c>
      <c r="CQ26" s="94">
        <v>338</v>
      </c>
      <c r="CR26" s="94">
        <v>338</v>
      </c>
      <c r="CS26" s="94">
        <v>338</v>
      </c>
      <c r="CT26" s="94"/>
      <c r="CU26" s="94"/>
      <c r="CV26" s="94"/>
      <c r="CW26" s="94"/>
      <c r="CX26" s="97">
        <f t="array" ref="CX26">SUMPRODUCT(B26:CW26*0.25)</f>
        <v>9405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>SUM(B21:B27)</f>
        <v>5038.585</v>
      </c>
      <c r="C28" s="107">
        <f t="shared" ref="C28:BN28" si="2">SUM(C21:C27)</f>
        <v>5008.5379999999996</v>
      </c>
      <c r="D28" s="107">
        <f t="shared" si="2"/>
        <v>4972.6669999999995</v>
      </c>
      <c r="E28" s="107">
        <f t="shared" si="2"/>
        <v>4926.09</v>
      </c>
      <c r="F28" s="107">
        <f t="shared" si="2"/>
        <v>4899.6720000000005</v>
      </c>
      <c r="G28" s="107">
        <f t="shared" si="2"/>
        <v>4866.3119999999999</v>
      </c>
      <c r="H28" s="107">
        <f t="shared" si="2"/>
        <v>4788.3029999999999</v>
      </c>
      <c r="I28" s="107">
        <f t="shared" si="2"/>
        <v>4750.9579999999996</v>
      </c>
      <c r="J28" s="107">
        <f t="shared" si="2"/>
        <v>4718.8689999999997</v>
      </c>
      <c r="K28" s="107">
        <f t="shared" si="2"/>
        <v>4701.3239999999996</v>
      </c>
      <c r="L28" s="107">
        <f t="shared" si="2"/>
        <v>4706.3559999999998</v>
      </c>
      <c r="M28" s="107">
        <f t="shared" si="2"/>
        <v>4683.085</v>
      </c>
      <c r="N28" s="107">
        <f t="shared" si="2"/>
        <v>4663.723</v>
      </c>
      <c r="O28" s="107">
        <f t="shared" si="2"/>
        <v>4683.0020000000004</v>
      </c>
      <c r="P28" s="107">
        <f t="shared" si="2"/>
        <v>4752.9850000000006</v>
      </c>
      <c r="Q28" s="107">
        <f t="shared" si="2"/>
        <v>4734.9220000000005</v>
      </c>
      <c r="R28" s="107">
        <f t="shared" si="2"/>
        <v>4780.1890000000003</v>
      </c>
      <c r="S28" s="107">
        <f t="shared" si="2"/>
        <v>4816.6490000000003</v>
      </c>
      <c r="T28" s="107">
        <f t="shared" si="2"/>
        <v>4849.9570000000003</v>
      </c>
      <c r="U28" s="107">
        <f t="shared" si="2"/>
        <v>4906.0389999999998</v>
      </c>
      <c r="V28" s="107">
        <f t="shared" si="2"/>
        <v>4995.6440000000002</v>
      </c>
      <c r="W28" s="107">
        <f t="shared" si="2"/>
        <v>5065.3040000000001</v>
      </c>
      <c r="X28" s="107">
        <f t="shared" si="2"/>
        <v>5112.5410000000002</v>
      </c>
      <c r="Y28" s="107">
        <f t="shared" si="2"/>
        <v>5213.01</v>
      </c>
      <c r="Z28" s="107">
        <f t="shared" si="2"/>
        <v>5428.8389999999999</v>
      </c>
      <c r="AA28" s="107">
        <f t="shared" si="2"/>
        <v>5545.9790000000003</v>
      </c>
      <c r="AB28" s="107">
        <f t="shared" si="2"/>
        <v>5644.21</v>
      </c>
      <c r="AC28" s="107">
        <f t="shared" si="2"/>
        <v>5771.4709999999995</v>
      </c>
      <c r="AD28" s="107">
        <f t="shared" si="2"/>
        <v>5946.84</v>
      </c>
      <c r="AE28" s="107">
        <f t="shared" si="2"/>
        <v>6079.1970000000001</v>
      </c>
      <c r="AF28" s="107">
        <f t="shared" si="2"/>
        <v>6164.09</v>
      </c>
      <c r="AG28" s="107">
        <f t="shared" si="2"/>
        <v>6271.1090000000004</v>
      </c>
      <c r="AH28" s="107">
        <f t="shared" si="2"/>
        <v>6350.9740000000002</v>
      </c>
      <c r="AI28" s="107">
        <f t="shared" si="2"/>
        <v>6442.509</v>
      </c>
      <c r="AJ28" s="107">
        <f t="shared" si="2"/>
        <v>6577.96</v>
      </c>
      <c r="AK28" s="107">
        <f t="shared" si="2"/>
        <v>6624.5360000000001</v>
      </c>
      <c r="AL28" s="107">
        <f t="shared" si="2"/>
        <v>6659.6170000000002</v>
      </c>
      <c r="AM28" s="107">
        <f t="shared" si="2"/>
        <v>6693.674</v>
      </c>
      <c r="AN28" s="107">
        <f t="shared" si="2"/>
        <v>6730.2379999999994</v>
      </c>
      <c r="AO28" s="107">
        <f t="shared" si="2"/>
        <v>6781.5779999999995</v>
      </c>
      <c r="AP28" s="107">
        <f t="shared" si="2"/>
        <v>6808.009</v>
      </c>
      <c r="AQ28" s="107">
        <f t="shared" si="2"/>
        <v>6793.6350000000002</v>
      </c>
      <c r="AR28" s="107">
        <f t="shared" si="2"/>
        <v>6773.5020000000004</v>
      </c>
      <c r="AS28" s="107">
        <f t="shared" si="2"/>
        <v>6767.6450000000004</v>
      </c>
      <c r="AT28" s="107">
        <f t="shared" si="2"/>
        <v>6789.893</v>
      </c>
      <c r="AU28" s="107">
        <f t="shared" si="2"/>
        <v>6814.116</v>
      </c>
      <c r="AV28" s="107">
        <f t="shared" si="2"/>
        <v>6820.1939999999995</v>
      </c>
      <c r="AW28" s="107">
        <f t="shared" si="2"/>
        <v>6835.4880000000003</v>
      </c>
      <c r="AX28" s="107">
        <f t="shared" si="2"/>
        <v>6838.7709999999997</v>
      </c>
      <c r="AY28" s="107">
        <f t="shared" si="2"/>
        <v>6815.6149999999998</v>
      </c>
      <c r="AZ28" s="107">
        <f t="shared" si="2"/>
        <v>6803.87</v>
      </c>
      <c r="BA28" s="107">
        <f t="shared" si="2"/>
        <v>6765.6779999999999</v>
      </c>
      <c r="BB28" s="107">
        <f t="shared" si="2"/>
        <v>6769.1570000000002</v>
      </c>
      <c r="BC28" s="107">
        <f t="shared" si="2"/>
        <v>6699.6689999999999</v>
      </c>
      <c r="BD28" s="107">
        <f t="shared" si="2"/>
        <v>6653.5910000000003</v>
      </c>
      <c r="BE28" s="107">
        <f t="shared" si="2"/>
        <v>6625.0120000000006</v>
      </c>
      <c r="BF28" s="107">
        <f t="shared" si="2"/>
        <v>6539.7189999999991</v>
      </c>
      <c r="BG28" s="107">
        <f t="shared" si="2"/>
        <v>6452.2749999999996</v>
      </c>
      <c r="BH28" s="107">
        <f t="shared" si="2"/>
        <v>6423.2719999999999</v>
      </c>
      <c r="BI28" s="107">
        <f t="shared" si="2"/>
        <v>6417.643</v>
      </c>
      <c r="BJ28" s="107">
        <f t="shared" si="2"/>
        <v>6388.393</v>
      </c>
      <c r="BK28" s="107">
        <f t="shared" si="2"/>
        <v>6379.3209999999999</v>
      </c>
      <c r="BL28" s="107">
        <f t="shared" si="2"/>
        <v>6398.9380000000001</v>
      </c>
      <c r="BM28" s="107">
        <f t="shared" si="2"/>
        <v>6398.2730000000001</v>
      </c>
      <c r="BN28" s="107">
        <f t="shared" si="2"/>
        <v>6311.3159999999998</v>
      </c>
      <c r="BO28" s="107">
        <f t="shared" ref="BO28:CW28" si="3">SUM(BO21:BO27)</f>
        <v>6336.9179999999997</v>
      </c>
      <c r="BP28" s="107">
        <f t="shared" si="3"/>
        <v>6353.0789999999997</v>
      </c>
      <c r="BQ28" s="107">
        <f t="shared" si="3"/>
        <v>6346.2759999999998</v>
      </c>
      <c r="BR28" s="107">
        <f t="shared" si="3"/>
        <v>6390.8320000000003</v>
      </c>
      <c r="BS28" s="107">
        <f t="shared" si="3"/>
        <v>6356.402</v>
      </c>
      <c r="BT28" s="107">
        <f t="shared" si="3"/>
        <v>6382.5169999999998</v>
      </c>
      <c r="BU28" s="107">
        <f t="shared" si="3"/>
        <v>6422.1120000000001</v>
      </c>
      <c r="BV28" s="107">
        <f t="shared" si="3"/>
        <v>6576.5039999999999</v>
      </c>
      <c r="BW28" s="107">
        <f t="shared" si="3"/>
        <v>6618.5480000000007</v>
      </c>
      <c r="BX28" s="107">
        <f t="shared" si="3"/>
        <v>6657.0630000000001</v>
      </c>
      <c r="BY28" s="107">
        <f t="shared" si="3"/>
        <v>6730.9480000000003</v>
      </c>
      <c r="BZ28" s="107">
        <f t="shared" si="3"/>
        <v>6798.2960000000003</v>
      </c>
      <c r="CA28" s="107">
        <f t="shared" si="3"/>
        <v>6811.8690000000006</v>
      </c>
      <c r="CB28" s="107">
        <f t="shared" si="3"/>
        <v>6791.6049999999996</v>
      </c>
      <c r="CC28" s="107">
        <f t="shared" si="3"/>
        <v>6729.3249999999998</v>
      </c>
      <c r="CD28" s="107">
        <f t="shared" si="3"/>
        <v>6573.8919999999998</v>
      </c>
      <c r="CE28" s="107">
        <f t="shared" si="3"/>
        <v>6486.49</v>
      </c>
      <c r="CF28" s="107">
        <f t="shared" si="3"/>
        <v>6303.7649999999994</v>
      </c>
      <c r="CG28" s="107">
        <f t="shared" si="3"/>
        <v>6153.759</v>
      </c>
      <c r="CH28" s="107">
        <f t="shared" si="3"/>
        <v>5998.8620000000001</v>
      </c>
      <c r="CI28" s="107">
        <f t="shared" si="3"/>
        <v>5869.75</v>
      </c>
      <c r="CJ28" s="107">
        <f t="shared" si="3"/>
        <v>5776.8549999999996</v>
      </c>
      <c r="CK28" s="107">
        <f t="shared" si="3"/>
        <v>5684.5940000000001</v>
      </c>
      <c r="CL28" s="107">
        <f t="shared" si="3"/>
        <v>5547.8789999999999</v>
      </c>
      <c r="CM28" s="107">
        <f t="shared" si="3"/>
        <v>5439.9930000000004</v>
      </c>
      <c r="CN28" s="107">
        <f t="shared" si="3"/>
        <v>5353.6909999999998</v>
      </c>
      <c r="CO28" s="107">
        <f t="shared" si="3"/>
        <v>5257.7190000000001</v>
      </c>
      <c r="CP28" s="107">
        <f t="shared" si="3"/>
        <v>5199.4639999999999</v>
      </c>
      <c r="CQ28" s="107">
        <f t="shared" si="3"/>
        <v>5117.5920000000006</v>
      </c>
      <c r="CR28" s="107">
        <f t="shared" si="3"/>
        <v>5034.4580000000005</v>
      </c>
      <c r="CS28" s="107">
        <f t="shared" si="3"/>
        <v>4963.8340000000007</v>
      </c>
      <c r="CT28" s="108">
        <f t="shared" si="3"/>
        <v>0</v>
      </c>
      <c r="CU28" s="108">
        <f t="shared" si="3"/>
        <v>0</v>
      </c>
      <c r="CV28" s="108">
        <f t="shared" si="3"/>
        <v>0</v>
      </c>
      <c r="CW28" s="109">
        <f t="shared" si="3"/>
        <v>0</v>
      </c>
      <c r="CX28" s="110">
        <f>SUM(CX21:CX27)</f>
        <v>142873.85775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41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>
        <v>601.83000000000004</v>
      </c>
      <c r="C31" s="88">
        <v>600.83000000000004</v>
      </c>
      <c r="D31" s="88">
        <v>647.83000000000004</v>
      </c>
      <c r="E31" s="88">
        <v>647.83000000000004</v>
      </c>
      <c r="F31" s="88">
        <v>633.83000000000004</v>
      </c>
      <c r="G31" s="88">
        <v>632.83000000000004</v>
      </c>
      <c r="H31" s="88">
        <v>675.23</v>
      </c>
      <c r="I31" s="88">
        <v>686.83</v>
      </c>
      <c r="J31" s="88">
        <v>575.82999999999993</v>
      </c>
      <c r="K31" s="88">
        <v>618.23</v>
      </c>
      <c r="L31" s="88">
        <v>667.13</v>
      </c>
      <c r="M31" s="88">
        <v>667.13</v>
      </c>
      <c r="N31" s="88">
        <v>655.03</v>
      </c>
      <c r="O31" s="88">
        <v>665.13</v>
      </c>
      <c r="P31" s="88">
        <v>665.13</v>
      </c>
      <c r="Q31" s="88">
        <v>625.83000000000004</v>
      </c>
      <c r="R31" s="88">
        <v>632.73</v>
      </c>
      <c r="S31" s="88">
        <v>633.73</v>
      </c>
      <c r="T31" s="88">
        <v>634.73</v>
      </c>
      <c r="U31" s="88">
        <v>585.82999999999993</v>
      </c>
      <c r="V31" s="88">
        <v>621.83000000000004</v>
      </c>
      <c r="W31" s="88">
        <v>622.83000000000004</v>
      </c>
      <c r="X31" s="88">
        <v>625.83000000000004</v>
      </c>
      <c r="Y31" s="88">
        <v>627.83000000000004</v>
      </c>
      <c r="Z31" s="88">
        <v>685.62099999999998</v>
      </c>
      <c r="AA31" s="88">
        <v>687.62099999999998</v>
      </c>
      <c r="AB31" s="88">
        <v>689.62099999999998</v>
      </c>
      <c r="AC31" s="88">
        <v>690.62099999999998</v>
      </c>
      <c r="AD31" s="88">
        <v>744.82799999999997</v>
      </c>
      <c r="AE31" s="88">
        <v>744.82799999999997</v>
      </c>
      <c r="AF31" s="88">
        <v>744.82799999999997</v>
      </c>
      <c r="AG31" s="88">
        <v>744.82799999999997</v>
      </c>
      <c r="AH31" s="88">
        <v>806.81899999999996</v>
      </c>
      <c r="AI31" s="88">
        <v>805.81899999999996</v>
      </c>
      <c r="AJ31" s="88">
        <v>803.81899999999996</v>
      </c>
      <c r="AK31" s="88">
        <v>800.81899999999996</v>
      </c>
      <c r="AL31" s="88">
        <v>871.19200000000001</v>
      </c>
      <c r="AM31" s="88">
        <v>868.19200000000001</v>
      </c>
      <c r="AN31" s="88">
        <v>865.19200000000001</v>
      </c>
      <c r="AO31" s="88">
        <v>862.19200000000001</v>
      </c>
      <c r="AP31" s="88">
        <v>963.46199999999999</v>
      </c>
      <c r="AQ31" s="88">
        <v>960.46199999999999</v>
      </c>
      <c r="AR31" s="88">
        <v>963.46199999999999</v>
      </c>
      <c r="AS31" s="88">
        <v>1105.962</v>
      </c>
      <c r="AT31" s="88">
        <v>1073.1500000000001</v>
      </c>
      <c r="AU31" s="88">
        <v>1092.45</v>
      </c>
      <c r="AV31" s="88">
        <v>1121.1500000000001</v>
      </c>
      <c r="AW31" s="88">
        <v>1219.05</v>
      </c>
      <c r="AX31" s="88">
        <v>1201.6610000000001</v>
      </c>
      <c r="AY31" s="88">
        <v>1226.1610000000001</v>
      </c>
      <c r="AZ31" s="88">
        <v>1240.1610000000001</v>
      </c>
      <c r="BA31" s="88">
        <v>1251.1610000000001</v>
      </c>
      <c r="BB31" s="88">
        <v>1244.7660000000001</v>
      </c>
      <c r="BC31" s="88">
        <v>1243.7660000000001</v>
      </c>
      <c r="BD31" s="88">
        <v>1242.7660000000001</v>
      </c>
      <c r="BE31" s="88">
        <v>1241.7660000000001</v>
      </c>
      <c r="BF31" s="88">
        <v>1219.7670000000001</v>
      </c>
      <c r="BG31" s="88">
        <v>1128.7670000000001</v>
      </c>
      <c r="BH31" s="88">
        <v>1066.867</v>
      </c>
      <c r="BI31" s="88">
        <v>971.36699999999996</v>
      </c>
      <c r="BJ31" s="88">
        <v>956.90800000000002</v>
      </c>
      <c r="BK31" s="88">
        <v>898.90800000000002</v>
      </c>
      <c r="BL31" s="88">
        <v>901.90800000000002</v>
      </c>
      <c r="BM31" s="88">
        <v>905.90800000000002</v>
      </c>
      <c r="BN31" s="88">
        <v>741.73199999999997</v>
      </c>
      <c r="BO31" s="88">
        <v>746.73199999999997</v>
      </c>
      <c r="BP31" s="88">
        <v>752.73199999999997</v>
      </c>
      <c r="BQ31" s="88">
        <v>758.73199999999997</v>
      </c>
      <c r="BR31" s="88">
        <v>779.29399999999998</v>
      </c>
      <c r="BS31" s="88">
        <v>785.29399999999998</v>
      </c>
      <c r="BT31" s="88">
        <v>790.29399999999998</v>
      </c>
      <c r="BU31" s="88">
        <v>796.29399999999998</v>
      </c>
      <c r="BV31" s="88">
        <v>822.19299999999998</v>
      </c>
      <c r="BW31" s="88">
        <v>826.19299999999998</v>
      </c>
      <c r="BX31" s="88">
        <v>829.19299999999998</v>
      </c>
      <c r="BY31" s="88">
        <v>832.19299999999998</v>
      </c>
      <c r="BZ31" s="88">
        <v>840.83</v>
      </c>
      <c r="CA31" s="88">
        <v>840.83</v>
      </c>
      <c r="CB31" s="88">
        <v>839.83</v>
      </c>
      <c r="CC31" s="88">
        <v>837.83</v>
      </c>
      <c r="CD31" s="88">
        <v>794.83</v>
      </c>
      <c r="CE31" s="88">
        <v>790.83</v>
      </c>
      <c r="CF31" s="88">
        <v>787.83</v>
      </c>
      <c r="CG31" s="88">
        <v>783.83</v>
      </c>
      <c r="CH31" s="88">
        <v>735.83</v>
      </c>
      <c r="CI31" s="88">
        <v>731.83</v>
      </c>
      <c r="CJ31" s="88">
        <v>729.83</v>
      </c>
      <c r="CK31" s="88">
        <v>726.83</v>
      </c>
      <c r="CL31" s="88">
        <v>686.83</v>
      </c>
      <c r="CM31" s="88">
        <v>684.83</v>
      </c>
      <c r="CN31" s="88">
        <v>682.83</v>
      </c>
      <c r="CO31" s="88">
        <v>680.83</v>
      </c>
      <c r="CP31" s="88">
        <v>635.83000000000004</v>
      </c>
      <c r="CQ31" s="88">
        <v>632.83000000000004</v>
      </c>
      <c r="CR31" s="88">
        <v>630.83000000000004</v>
      </c>
      <c r="CS31" s="88">
        <v>628.83000000000004</v>
      </c>
      <c r="CT31" s="89"/>
      <c r="CU31" s="89"/>
      <c r="CV31" s="89"/>
      <c r="CW31" s="90"/>
      <c r="CX31" s="91">
        <f t="array" ref="CX31">SUMPRODUCT(B31:CW31*0.25)</f>
        <v>19568.973000000016</v>
      </c>
    </row>
    <row r="32" spans="1:102" ht="24.95" customHeight="1" x14ac:dyDescent="0.2">
      <c r="A32" s="92" t="s">
        <v>27</v>
      </c>
      <c r="B32" s="93">
        <v>4824.7550000000001</v>
      </c>
      <c r="C32" s="94">
        <v>4795.7079999999996</v>
      </c>
      <c r="D32" s="94">
        <v>4761.8370000000004</v>
      </c>
      <c r="E32" s="94">
        <v>4715.26</v>
      </c>
      <c r="F32" s="94">
        <v>4706.8419999999996</v>
      </c>
      <c r="G32" s="94">
        <v>4674.482</v>
      </c>
      <c r="H32" s="94">
        <v>4596.473</v>
      </c>
      <c r="I32" s="94">
        <v>4560.1279999999997</v>
      </c>
      <c r="J32" s="94">
        <v>4511.0389999999998</v>
      </c>
      <c r="K32" s="94">
        <v>4493.4939999999997</v>
      </c>
      <c r="L32" s="94">
        <v>4499.5259999999998</v>
      </c>
      <c r="M32" s="94">
        <v>4476.2550000000001</v>
      </c>
      <c r="N32" s="94">
        <v>4478.893</v>
      </c>
      <c r="O32" s="94">
        <v>4498.1719999999996</v>
      </c>
      <c r="P32" s="94">
        <v>4568.1549999999997</v>
      </c>
      <c r="Q32" s="94">
        <v>4550.0919999999996</v>
      </c>
      <c r="R32" s="94">
        <v>4587.3590000000004</v>
      </c>
      <c r="S32" s="94">
        <v>4622.8190000000004</v>
      </c>
      <c r="T32" s="94">
        <v>4655.1270000000004</v>
      </c>
      <c r="U32" s="94">
        <v>4710.2089999999998</v>
      </c>
      <c r="V32" s="94">
        <v>4773.8140000000003</v>
      </c>
      <c r="W32" s="94">
        <v>4842.4740000000002</v>
      </c>
      <c r="X32" s="94">
        <v>4886.7110000000002</v>
      </c>
      <c r="Y32" s="94">
        <v>4985.18</v>
      </c>
      <c r="Z32" s="94">
        <v>5110.2179999999998</v>
      </c>
      <c r="AA32" s="94">
        <v>5224.2820000000002</v>
      </c>
      <c r="AB32" s="94">
        <v>5318.5169999999998</v>
      </c>
      <c r="AC32" s="94">
        <v>5441.6940000000004</v>
      </c>
      <c r="AD32" s="94">
        <v>5792.84</v>
      </c>
      <c r="AE32" s="94">
        <v>5920.893</v>
      </c>
      <c r="AF32" s="94">
        <v>6000.8419999999996</v>
      </c>
      <c r="AG32" s="94">
        <v>6101.4369999999999</v>
      </c>
      <c r="AH32" s="94">
        <v>6105.607</v>
      </c>
      <c r="AI32" s="94">
        <v>6191.0020000000004</v>
      </c>
      <c r="AJ32" s="94">
        <v>6322.4129999999996</v>
      </c>
      <c r="AK32" s="94">
        <v>6366.4530000000004</v>
      </c>
      <c r="AL32" s="94">
        <v>6398.4250000000002</v>
      </c>
      <c r="AM32" s="94">
        <v>6435.482</v>
      </c>
      <c r="AN32" s="94">
        <v>6475.0460000000003</v>
      </c>
      <c r="AO32" s="94">
        <v>6529.3860000000004</v>
      </c>
      <c r="AP32" s="94">
        <v>6534.5469999999996</v>
      </c>
      <c r="AQ32" s="94">
        <v>6523.1729999999998</v>
      </c>
      <c r="AR32" s="94">
        <v>6505.04</v>
      </c>
      <c r="AS32" s="94">
        <v>6502.183</v>
      </c>
      <c r="AT32" s="94">
        <v>6582.643</v>
      </c>
      <c r="AU32" s="94">
        <v>6608.866</v>
      </c>
      <c r="AV32" s="94">
        <v>6615.9440000000004</v>
      </c>
      <c r="AW32" s="94">
        <v>6632.2380000000003</v>
      </c>
      <c r="AX32" s="94">
        <v>6657.41</v>
      </c>
      <c r="AY32" s="94">
        <v>6635.2539999999999</v>
      </c>
      <c r="AZ32" s="94">
        <v>6624.509</v>
      </c>
      <c r="BA32" s="94">
        <v>6587.317</v>
      </c>
      <c r="BB32" s="94">
        <v>6603.1909999999998</v>
      </c>
      <c r="BC32" s="94">
        <v>6534.7030000000004</v>
      </c>
      <c r="BD32" s="94">
        <v>6489.625</v>
      </c>
      <c r="BE32" s="94">
        <v>6462.0460000000003</v>
      </c>
      <c r="BF32" s="94">
        <v>6386.3519999999999</v>
      </c>
      <c r="BG32" s="94">
        <v>6297.9080000000004</v>
      </c>
      <c r="BH32" s="94">
        <v>6268.9049999999997</v>
      </c>
      <c r="BI32" s="94">
        <v>6261.2759999999998</v>
      </c>
      <c r="BJ32" s="94">
        <v>6183.4849999999997</v>
      </c>
      <c r="BK32" s="94">
        <v>6171.4129999999996</v>
      </c>
      <c r="BL32" s="94">
        <v>6191.3860000000004</v>
      </c>
      <c r="BM32" s="94">
        <v>6193.2569999999996</v>
      </c>
      <c r="BN32" s="94">
        <v>6097.8</v>
      </c>
      <c r="BO32" s="94">
        <v>6124.7939999999999</v>
      </c>
      <c r="BP32" s="94">
        <v>6140.415</v>
      </c>
      <c r="BQ32" s="94">
        <v>6133.1559999999999</v>
      </c>
      <c r="BR32" s="94">
        <v>6111.95</v>
      </c>
      <c r="BS32" s="94">
        <v>6076.3919999999998</v>
      </c>
      <c r="BT32" s="94">
        <v>6101.2830000000004</v>
      </c>
      <c r="BU32" s="94">
        <v>6137.9539999999997</v>
      </c>
      <c r="BV32" s="94">
        <v>6309.9350000000004</v>
      </c>
      <c r="BW32" s="94">
        <v>6349.5069999999996</v>
      </c>
      <c r="BX32" s="94">
        <v>6385.87</v>
      </c>
      <c r="BY32" s="94">
        <v>6456.7550000000001</v>
      </c>
      <c r="BZ32" s="94">
        <v>6481.4660000000003</v>
      </c>
      <c r="CA32" s="94">
        <v>6495.0389999999998</v>
      </c>
      <c r="CB32" s="94">
        <v>6475.7749999999996</v>
      </c>
      <c r="CC32" s="94">
        <v>6415.4949999999999</v>
      </c>
      <c r="CD32" s="94">
        <v>6363.0619999999999</v>
      </c>
      <c r="CE32" s="94">
        <v>6279.66</v>
      </c>
      <c r="CF32" s="94">
        <v>6099.9350000000004</v>
      </c>
      <c r="CG32" s="94">
        <v>5953.9290000000001</v>
      </c>
      <c r="CH32" s="94">
        <v>5773.0320000000002</v>
      </c>
      <c r="CI32" s="94">
        <v>5647.92</v>
      </c>
      <c r="CJ32" s="94">
        <v>5557.0249999999996</v>
      </c>
      <c r="CK32" s="94">
        <v>5467.7640000000001</v>
      </c>
      <c r="CL32" s="94">
        <v>5250.049</v>
      </c>
      <c r="CM32" s="94">
        <v>5144.1629999999996</v>
      </c>
      <c r="CN32" s="94">
        <v>5059.8609999999999</v>
      </c>
      <c r="CO32" s="94">
        <v>4965.8890000000001</v>
      </c>
      <c r="CP32" s="94">
        <v>4876.634</v>
      </c>
      <c r="CQ32" s="94">
        <v>4797.7619999999997</v>
      </c>
      <c r="CR32" s="94">
        <v>4716.6279999999997</v>
      </c>
      <c r="CS32" s="94">
        <v>4648.0039999999999</v>
      </c>
      <c r="CT32" s="95"/>
      <c r="CU32" s="95"/>
      <c r="CV32" s="95"/>
      <c r="CW32" s="96"/>
      <c r="CX32" s="97">
        <f t="array" ref="CX32">SUMPRODUCT(B32:CW32*0.25)</f>
        <v>137364.22874999998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42</v>
      </c>
      <c r="B34" s="76">
        <f>SUM(B31:B33)</f>
        <v>5426.585</v>
      </c>
      <c r="C34" s="77">
        <f t="shared" ref="C34:BN34" si="4">SUM(C31:C33)</f>
        <v>5396.5379999999996</v>
      </c>
      <c r="D34" s="77">
        <f t="shared" si="4"/>
        <v>5409.6670000000004</v>
      </c>
      <c r="E34" s="77">
        <f t="shared" si="4"/>
        <v>5363.09</v>
      </c>
      <c r="F34" s="77">
        <f t="shared" si="4"/>
        <v>5340.6719999999996</v>
      </c>
      <c r="G34" s="77">
        <f t="shared" si="4"/>
        <v>5307.3119999999999</v>
      </c>
      <c r="H34" s="77">
        <f t="shared" si="4"/>
        <v>5271.7029999999995</v>
      </c>
      <c r="I34" s="77">
        <f t="shared" si="4"/>
        <v>5246.9579999999996</v>
      </c>
      <c r="J34" s="77">
        <f t="shared" si="4"/>
        <v>5086.8689999999997</v>
      </c>
      <c r="K34" s="77">
        <f t="shared" si="4"/>
        <v>5111.7240000000002</v>
      </c>
      <c r="L34" s="77">
        <f t="shared" si="4"/>
        <v>5166.6559999999999</v>
      </c>
      <c r="M34" s="77">
        <f t="shared" si="4"/>
        <v>5143.3850000000002</v>
      </c>
      <c r="N34" s="77">
        <f t="shared" si="4"/>
        <v>5133.9229999999998</v>
      </c>
      <c r="O34" s="77">
        <f t="shared" si="4"/>
        <v>5163.3019999999997</v>
      </c>
      <c r="P34" s="77">
        <f t="shared" si="4"/>
        <v>5233.2849999999999</v>
      </c>
      <c r="Q34" s="77">
        <f t="shared" si="4"/>
        <v>5175.9219999999996</v>
      </c>
      <c r="R34" s="77">
        <f t="shared" si="4"/>
        <v>5220.0889999999999</v>
      </c>
      <c r="S34" s="77">
        <f t="shared" si="4"/>
        <v>5256.5490000000009</v>
      </c>
      <c r="T34" s="77">
        <f t="shared" si="4"/>
        <v>5289.857</v>
      </c>
      <c r="U34" s="77">
        <f t="shared" si="4"/>
        <v>5296.0389999999998</v>
      </c>
      <c r="V34" s="77">
        <f t="shared" si="4"/>
        <v>5395.6440000000002</v>
      </c>
      <c r="W34" s="77">
        <f t="shared" si="4"/>
        <v>5465.3040000000001</v>
      </c>
      <c r="X34" s="77">
        <f t="shared" si="4"/>
        <v>5512.5410000000002</v>
      </c>
      <c r="Y34" s="77">
        <f t="shared" si="4"/>
        <v>5613.01</v>
      </c>
      <c r="Z34" s="77">
        <f t="shared" si="4"/>
        <v>5795.8389999999999</v>
      </c>
      <c r="AA34" s="77">
        <f t="shared" si="4"/>
        <v>5911.9030000000002</v>
      </c>
      <c r="AB34" s="77">
        <f t="shared" si="4"/>
        <v>6008.1379999999999</v>
      </c>
      <c r="AC34" s="77">
        <f t="shared" si="4"/>
        <v>6132.3150000000005</v>
      </c>
      <c r="AD34" s="77">
        <f t="shared" si="4"/>
        <v>6537.6679999999997</v>
      </c>
      <c r="AE34" s="77">
        <f t="shared" si="4"/>
        <v>6665.7209999999995</v>
      </c>
      <c r="AF34" s="77">
        <f t="shared" si="4"/>
        <v>6745.67</v>
      </c>
      <c r="AG34" s="77">
        <f t="shared" si="4"/>
        <v>6846.2649999999994</v>
      </c>
      <c r="AH34" s="77">
        <f t="shared" si="4"/>
        <v>6912.4259999999995</v>
      </c>
      <c r="AI34" s="77">
        <f t="shared" si="4"/>
        <v>6996.8209999999999</v>
      </c>
      <c r="AJ34" s="77">
        <f t="shared" si="4"/>
        <v>7126.232</v>
      </c>
      <c r="AK34" s="77">
        <f t="shared" si="4"/>
        <v>7167.2720000000008</v>
      </c>
      <c r="AL34" s="77">
        <f t="shared" si="4"/>
        <v>7269.6170000000002</v>
      </c>
      <c r="AM34" s="77">
        <f t="shared" si="4"/>
        <v>7303.674</v>
      </c>
      <c r="AN34" s="77">
        <f t="shared" si="4"/>
        <v>7340.2380000000003</v>
      </c>
      <c r="AO34" s="77">
        <f t="shared" si="4"/>
        <v>7391.5780000000004</v>
      </c>
      <c r="AP34" s="77">
        <f t="shared" si="4"/>
        <v>7498.009</v>
      </c>
      <c r="AQ34" s="77">
        <f t="shared" si="4"/>
        <v>7483.6350000000002</v>
      </c>
      <c r="AR34" s="77">
        <f t="shared" si="4"/>
        <v>7468.5020000000004</v>
      </c>
      <c r="AS34" s="77">
        <f t="shared" si="4"/>
        <v>7608.1450000000004</v>
      </c>
      <c r="AT34" s="77">
        <f t="shared" si="4"/>
        <v>7655.7929999999997</v>
      </c>
      <c r="AU34" s="77">
        <f t="shared" si="4"/>
        <v>7701.3159999999998</v>
      </c>
      <c r="AV34" s="77">
        <f t="shared" si="4"/>
        <v>7737.094000000001</v>
      </c>
      <c r="AW34" s="77">
        <f t="shared" si="4"/>
        <v>7851.2880000000005</v>
      </c>
      <c r="AX34" s="77">
        <f t="shared" si="4"/>
        <v>7859.0709999999999</v>
      </c>
      <c r="AY34" s="77">
        <f t="shared" si="4"/>
        <v>7861.415</v>
      </c>
      <c r="AZ34" s="77">
        <f t="shared" si="4"/>
        <v>7864.67</v>
      </c>
      <c r="BA34" s="77">
        <f t="shared" si="4"/>
        <v>7838.4780000000001</v>
      </c>
      <c r="BB34" s="77">
        <f t="shared" si="4"/>
        <v>7847.9570000000003</v>
      </c>
      <c r="BC34" s="77">
        <f t="shared" si="4"/>
        <v>7778.469000000001</v>
      </c>
      <c r="BD34" s="77">
        <f t="shared" si="4"/>
        <v>7732.3909999999996</v>
      </c>
      <c r="BE34" s="77">
        <f t="shared" si="4"/>
        <v>7703.8119999999999</v>
      </c>
      <c r="BF34" s="77">
        <f t="shared" si="4"/>
        <v>7606.1189999999997</v>
      </c>
      <c r="BG34" s="77">
        <f t="shared" si="4"/>
        <v>7426.6750000000002</v>
      </c>
      <c r="BH34" s="77">
        <f t="shared" si="4"/>
        <v>7335.7719999999999</v>
      </c>
      <c r="BI34" s="77">
        <f t="shared" si="4"/>
        <v>7232.643</v>
      </c>
      <c r="BJ34" s="77">
        <f t="shared" si="4"/>
        <v>7140.393</v>
      </c>
      <c r="BK34" s="77">
        <f t="shared" si="4"/>
        <v>7070.3209999999999</v>
      </c>
      <c r="BL34" s="77">
        <f t="shared" si="4"/>
        <v>7093.2940000000008</v>
      </c>
      <c r="BM34" s="77">
        <f t="shared" si="4"/>
        <v>7099.165</v>
      </c>
      <c r="BN34" s="77">
        <f t="shared" si="4"/>
        <v>6839.5320000000002</v>
      </c>
      <c r="BO34" s="77">
        <f t="shared" ref="BO34:CW34" si="5">SUM(BO31:BO33)</f>
        <v>6871.5259999999998</v>
      </c>
      <c r="BP34" s="77">
        <f t="shared" si="5"/>
        <v>6893.1469999999999</v>
      </c>
      <c r="BQ34" s="77">
        <f t="shared" si="5"/>
        <v>6891.8879999999999</v>
      </c>
      <c r="BR34" s="77">
        <f t="shared" si="5"/>
        <v>6891.2439999999997</v>
      </c>
      <c r="BS34" s="77">
        <f t="shared" si="5"/>
        <v>6861.6859999999997</v>
      </c>
      <c r="BT34" s="77">
        <f t="shared" si="5"/>
        <v>6891.5770000000002</v>
      </c>
      <c r="BU34" s="77">
        <f t="shared" si="5"/>
        <v>6934.2479999999996</v>
      </c>
      <c r="BV34" s="77">
        <f t="shared" si="5"/>
        <v>7132.1280000000006</v>
      </c>
      <c r="BW34" s="77">
        <f t="shared" si="5"/>
        <v>7175.7</v>
      </c>
      <c r="BX34" s="77">
        <f t="shared" si="5"/>
        <v>7215.0630000000001</v>
      </c>
      <c r="BY34" s="77">
        <f t="shared" si="5"/>
        <v>7288.9480000000003</v>
      </c>
      <c r="BZ34" s="77">
        <f t="shared" si="5"/>
        <v>7322.2960000000003</v>
      </c>
      <c r="CA34" s="77">
        <f t="shared" si="5"/>
        <v>7335.8689999999997</v>
      </c>
      <c r="CB34" s="77">
        <f t="shared" si="5"/>
        <v>7315.6049999999996</v>
      </c>
      <c r="CC34" s="77">
        <f t="shared" si="5"/>
        <v>7253.3249999999998</v>
      </c>
      <c r="CD34" s="77">
        <f t="shared" si="5"/>
        <v>7157.8919999999998</v>
      </c>
      <c r="CE34" s="77">
        <f t="shared" si="5"/>
        <v>7070.49</v>
      </c>
      <c r="CF34" s="77">
        <f t="shared" si="5"/>
        <v>6887.7650000000003</v>
      </c>
      <c r="CG34" s="77">
        <f t="shared" si="5"/>
        <v>6737.759</v>
      </c>
      <c r="CH34" s="77">
        <f t="shared" si="5"/>
        <v>6508.8620000000001</v>
      </c>
      <c r="CI34" s="77">
        <f t="shared" si="5"/>
        <v>6379.75</v>
      </c>
      <c r="CJ34" s="77">
        <f t="shared" si="5"/>
        <v>6286.8549999999996</v>
      </c>
      <c r="CK34" s="77">
        <f t="shared" si="5"/>
        <v>6194.5940000000001</v>
      </c>
      <c r="CL34" s="77">
        <f t="shared" si="5"/>
        <v>5936.8789999999999</v>
      </c>
      <c r="CM34" s="77">
        <f t="shared" si="5"/>
        <v>5828.9929999999995</v>
      </c>
      <c r="CN34" s="77">
        <f t="shared" si="5"/>
        <v>5742.6909999999998</v>
      </c>
      <c r="CO34" s="77">
        <f t="shared" si="5"/>
        <v>5646.7190000000001</v>
      </c>
      <c r="CP34" s="77">
        <f t="shared" si="5"/>
        <v>5512.4639999999999</v>
      </c>
      <c r="CQ34" s="77">
        <f t="shared" si="5"/>
        <v>5430.5919999999996</v>
      </c>
      <c r="CR34" s="77">
        <f t="shared" si="5"/>
        <v>5347.4579999999996</v>
      </c>
      <c r="CS34" s="77">
        <f t="shared" si="5"/>
        <v>5276.8339999999998</v>
      </c>
      <c r="CT34" s="78">
        <f t="shared" si="5"/>
        <v>0</v>
      </c>
      <c r="CU34" s="78">
        <f t="shared" si="5"/>
        <v>0</v>
      </c>
      <c r="CV34" s="78">
        <f t="shared" si="5"/>
        <v>0</v>
      </c>
      <c r="CW34" s="79">
        <f t="shared" si="5"/>
        <v>0</v>
      </c>
      <c r="CX34" s="80">
        <f>SUM(CX31:CX33)</f>
        <v>156933.20175000001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85" t="s">
        <v>43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44</v>
      </c>
      <c r="B37" s="114">
        <v>168</v>
      </c>
      <c r="C37" s="115">
        <v>168</v>
      </c>
      <c r="D37" s="115">
        <v>168</v>
      </c>
      <c r="E37" s="115">
        <v>168</v>
      </c>
      <c r="F37" s="115">
        <v>168</v>
      </c>
      <c r="G37" s="115">
        <v>168</v>
      </c>
      <c r="H37" s="115">
        <v>168</v>
      </c>
      <c r="I37" s="115">
        <v>168</v>
      </c>
      <c r="J37" s="115">
        <v>153</v>
      </c>
      <c r="K37" s="115">
        <v>153</v>
      </c>
      <c r="L37" s="115">
        <v>153</v>
      </c>
      <c r="M37" s="115">
        <v>153</v>
      </c>
      <c r="N37" s="115">
        <v>158</v>
      </c>
      <c r="O37" s="115">
        <v>158</v>
      </c>
      <c r="P37" s="115">
        <v>158</v>
      </c>
      <c r="Q37" s="115">
        <v>158</v>
      </c>
      <c r="R37" s="115">
        <v>158</v>
      </c>
      <c r="S37" s="115">
        <v>158</v>
      </c>
      <c r="T37" s="115">
        <v>158</v>
      </c>
      <c r="U37" s="115">
        <v>158</v>
      </c>
      <c r="V37" s="115">
        <v>168</v>
      </c>
      <c r="W37" s="115">
        <v>168</v>
      </c>
      <c r="X37" s="115">
        <v>168</v>
      </c>
      <c r="Y37" s="115">
        <v>168</v>
      </c>
      <c r="Z37" s="115">
        <v>232</v>
      </c>
      <c r="AA37" s="115">
        <v>232</v>
      </c>
      <c r="AB37" s="115">
        <v>232</v>
      </c>
      <c r="AC37" s="115">
        <v>232</v>
      </c>
      <c r="AD37" s="115">
        <v>173</v>
      </c>
      <c r="AE37" s="115">
        <v>173</v>
      </c>
      <c r="AF37" s="115">
        <v>173</v>
      </c>
      <c r="AG37" s="115">
        <v>173</v>
      </c>
      <c r="AH37" s="115">
        <v>199</v>
      </c>
      <c r="AI37" s="115">
        <v>199</v>
      </c>
      <c r="AJ37" s="115">
        <v>199</v>
      </c>
      <c r="AK37" s="115">
        <v>199</v>
      </c>
      <c r="AL37" s="115">
        <v>240</v>
      </c>
      <c r="AM37" s="115">
        <v>240</v>
      </c>
      <c r="AN37" s="115">
        <v>240</v>
      </c>
      <c r="AO37" s="115">
        <v>240</v>
      </c>
      <c r="AP37" s="115">
        <v>205</v>
      </c>
      <c r="AQ37" s="115">
        <v>205</v>
      </c>
      <c r="AR37" s="115">
        <v>205</v>
      </c>
      <c r="AS37" s="115">
        <v>205</v>
      </c>
      <c r="AT37" s="115">
        <v>250</v>
      </c>
      <c r="AU37" s="115">
        <v>250</v>
      </c>
      <c r="AV37" s="115">
        <v>250</v>
      </c>
      <c r="AW37" s="115">
        <v>250</v>
      </c>
      <c r="AX37" s="115">
        <v>250</v>
      </c>
      <c r="AY37" s="115">
        <v>250</v>
      </c>
      <c r="AZ37" s="115">
        <v>250</v>
      </c>
      <c r="BA37" s="115">
        <v>250</v>
      </c>
      <c r="BB37" s="115">
        <v>250</v>
      </c>
      <c r="BC37" s="115">
        <v>250</v>
      </c>
      <c r="BD37" s="115">
        <v>250</v>
      </c>
      <c r="BE37" s="115">
        <v>250</v>
      </c>
      <c r="BF37" s="115">
        <v>250</v>
      </c>
      <c r="BG37" s="115">
        <v>250</v>
      </c>
      <c r="BH37" s="115">
        <v>250</v>
      </c>
      <c r="BI37" s="115">
        <v>250</v>
      </c>
      <c r="BJ37" s="115">
        <v>250</v>
      </c>
      <c r="BK37" s="115">
        <v>250</v>
      </c>
      <c r="BL37" s="115">
        <v>250</v>
      </c>
      <c r="BM37" s="115">
        <v>250</v>
      </c>
      <c r="BN37" s="115">
        <v>235</v>
      </c>
      <c r="BO37" s="115">
        <v>235</v>
      </c>
      <c r="BP37" s="115">
        <v>235</v>
      </c>
      <c r="BQ37" s="115">
        <v>235</v>
      </c>
      <c r="BR37" s="115">
        <v>235</v>
      </c>
      <c r="BS37" s="115">
        <v>235</v>
      </c>
      <c r="BT37" s="115">
        <v>235</v>
      </c>
      <c r="BU37" s="115">
        <v>235</v>
      </c>
      <c r="BV37" s="115">
        <v>211</v>
      </c>
      <c r="BW37" s="115">
        <v>211</v>
      </c>
      <c r="BX37" s="115">
        <v>211</v>
      </c>
      <c r="BY37" s="115">
        <v>211</v>
      </c>
      <c r="BZ37" s="115">
        <v>246</v>
      </c>
      <c r="CA37" s="115">
        <v>246</v>
      </c>
      <c r="CB37" s="115">
        <v>246</v>
      </c>
      <c r="CC37" s="115">
        <v>246</v>
      </c>
      <c r="CD37" s="115">
        <v>249</v>
      </c>
      <c r="CE37" s="115">
        <v>249</v>
      </c>
      <c r="CF37" s="115">
        <v>249</v>
      </c>
      <c r="CG37" s="115">
        <v>249</v>
      </c>
      <c r="CH37" s="115">
        <v>223</v>
      </c>
      <c r="CI37" s="115">
        <v>223</v>
      </c>
      <c r="CJ37" s="115">
        <v>223</v>
      </c>
      <c r="CK37" s="115">
        <v>223</v>
      </c>
      <c r="CL37" s="115">
        <v>172</v>
      </c>
      <c r="CM37" s="115">
        <v>172</v>
      </c>
      <c r="CN37" s="115">
        <v>172</v>
      </c>
      <c r="CO37" s="115">
        <v>172</v>
      </c>
      <c r="CP37" s="115">
        <v>107</v>
      </c>
      <c r="CQ37" s="115">
        <v>107</v>
      </c>
      <c r="CR37" s="115">
        <v>107</v>
      </c>
      <c r="CS37" s="115">
        <v>107</v>
      </c>
      <c r="CT37" s="116"/>
      <c r="CU37" s="116"/>
      <c r="CV37" s="116"/>
      <c r="CW37" s="117"/>
      <c r="CX37" s="91">
        <f t="array" ref="CX37">SUMPRODUCT(B37:CW37*0.25)</f>
        <v>4950</v>
      </c>
    </row>
    <row r="38" spans="1:102" ht="24.95" customHeight="1" x14ac:dyDescent="0.2">
      <c r="A38" s="118" t="s">
        <v>45</v>
      </c>
      <c r="B38" s="119">
        <v>163</v>
      </c>
      <c r="C38" s="120">
        <v>163</v>
      </c>
      <c r="D38" s="120">
        <v>163</v>
      </c>
      <c r="E38" s="120">
        <v>163</v>
      </c>
      <c r="F38" s="120">
        <v>167</v>
      </c>
      <c r="G38" s="120">
        <v>167</v>
      </c>
      <c r="H38" s="120">
        <v>167</v>
      </c>
      <c r="I38" s="120">
        <v>167</v>
      </c>
      <c r="J38" s="120">
        <v>158</v>
      </c>
      <c r="K38" s="120">
        <v>158</v>
      </c>
      <c r="L38" s="120">
        <v>158</v>
      </c>
      <c r="M38" s="120">
        <v>158</v>
      </c>
      <c r="N38" s="120">
        <v>173</v>
      </c>
      <c r="O38" s="120">
        <v>173</v>
      </c>
      <c r="P38" s="120">
        <v>173</v>
      </c>
      <c r="Q38" s="120">
        <v>173</v>
      </c>
      <c r="R38" s="120">
        <v>175</v>
      </c>
      <c r="S38" s="120">
        <v>175</v>
      </c>
      <c r="T38" s="120">
        <v>175</v>
      </c>
      <c r="U38" s="120">
        <v>175</v>
      </c>
      <c r="V38" s="120">
        <v>175</v>
      </c>
      <c r="W38" s="120">
        <v>175</v>
      </c>
      <c r="X38" s="120">
        <v>175</v>
      </c>
      <c r="Y38" s="120">
        <v>175</v>
      </c>
      <c r="Z38" s="120">
        <v>78</v>
      </c>
      <c r="AA38" s="120">
        <v>78</v>
      </c>
      <c r="AB38" s="120">
        <v>78</v>
      </c>
      <c r="AC38" s="120">
        <v>78</v>
      </c>
      <c r="AD38" s="120">
        <v>371</v>
      </c>
      <c r="AE38" s="120">
        <v>371</v>
      </c>
      <c r="AF38" s="120">
        <v>371</v>
      </c>
      <c r="AG38" s="120">
        <v>371</v>
      </c>
      <c r="AH38" s="120">
        <v>339</v>
      </c>
      <c r="AI38" s="120">
        <v>339</v>
      </c>
      <c r="AJ38" s="120">
        <v>339</v>
      </c>
      <c r="AK38" s="120">
        <v>339</v>
      </c>
      <c r="AL38" s="120">
        <v>370</v>
      </c>
      <c r="AM38" s="120">
        <v>370</v>
      </c>
      <c r="AN38" s="120">
        <v>370</v>
      </c>
      <c r="AO38" s="120">
        <v>370</v>
      </c>
      <c r="AP38" s="120">
        <v>385</v>
      </c>
      <c r="AQ38" s="120">
        <v>385</v>
      </c>
      <c r="AR38" s="120">
        <v>385</v>
      </c>
      <c r="AS38" s="120">
        <v>385</v>
      </c>
      <c r="AT38" s="120">
        <v>385</v>
      </c>
      <c r="AU38" s="120">
        <v>385</v>
      </c>
      <c r="AV38" s="120">
        <v>385</v>
      </c>
      <c r="AW38" s="120">
        <v>385</v>
      </c>
      <c r="AX38" s="120">
        <v>400</v>
      </c>
      <c r="AY38" s="120">
        <v>400</v>
      </c>
      <c r="AZ38" s="120">
        <v>400</v>
      </c>
      <c r="BA38" s="120">
        <v>400</v>
      </c>
      <c r="BB38" s="120">
        <v>400</v>
      </c>
      <c r="BC38" s="120">
        <v>400</v>
      </c>
      <c r="BD38" s="120">
        <v>400</v>
      </c>
      <c r="BE38" s="120">
        <v>400</v>
      </c>
      <c r="BF38" s="120">
        <v>395</v>
      </c>
      <c r="BG38" s="120">
        <v>395</v>
      </c>
      <c r="BH38" s="120">
        <v>395</v>
      </c>
      <c r="BI38" s="120">
        <v>395</v>
      </c>
      <c r="BJ38" s="120">
        <v>341</v>
      </c>
      <c r="BK38" s="120">
        <v>341</v>
      </c>
      <c r="BL38" s="120">
        <v>341</v>
      </c>
      <c r="BM38" s="120">
        <v>341</v>
      </c>
      <c r="BN38" s="120">
        <v>276</v>
      </c>
      <c r="BO38" s="120">
        <v>276</v>
      </c>
      <c r="BP38" s="120">
        <v>276</v>
      </c>
      <c r="BQ38" s="120">
        <v>276</v>
      </c>
      <c r="BR38" s="120">
        <v>225</v>
      </c>
      <c r="BS38" s="120">
        <v>225</v>
      </c>
      <c r="BT38" s="120">
        <v>225</v>
      </c>
      <c r="BU38" s="120">
        <v>225</v>
      </c>
      <c r="BV38" s="120">
        <v>290</v>
      </c>
      <c r="BW38" s="120">
        <v>290</v>
      </c>
      <c r="BX38" s="120">
        <v>290</v>
      </c>
      <c r="BY38" s="120">
        <v>290</v>
      </c>
      <c r="BZ38" s="120">
        <v>221</v>
      </c>
      <c r="CA38" s="120">
        <v>221</v>
      </c>
      <c r="CB38" s="120">
        <v>221</v>
      </c>
      <c r="CC38" s="120">
        <v>221</v>
      </c>
      <c r="CD38" s="120">
        <v>278</v>
      </c>
      <c r="CE38" s="120">
        <v>278</v>
      </c>
      <c r="CF38" s="120">
        <v>278</v>
      </c>
      <c r="CG38" s="120">
        <v>278</v>
      </c>
      <c r="CH38" s="120">
        <v>230</v>
      </c>
      <c r="CI38" s="120">
        <v>230</v>
      </c>
      <c r="CJ38" s="120">
        <v>230</v>
      </c>
      <c r="CK38" s="120">
        <v>230</v>
      </c>
      <c r="CL38" s="120">
        <v>160</v>
      </c>
      <c r="CM38" s="120">
        <v>160</v>
      </c>
      <c r="CN38" s="120">
        <v>160</v>
      </c>
      <c r="CO38" s="120">
        <v>160</v>
      </c>
      <c r="CP38" s="120">
        <v>149</v>
      </c>
      <c r="CQ38" s="120">
        <v>149</v>
      </c>
      <c r="CR38" s="120">
        <v>149</v>
      </c>
      <c r="CS38" s="120">
        <v>149</v>
      </c>
      <c r="CT38" s="120"/>
      <c r="CU38" s="120"/>
      <c r="CV38" s="120"/>
      <c r="CW38" s="121"/>
      <c r="CX38" s="97">
        <f t="array" ref="CX38">SUMPRODUCT(B38:CW38*0.25)</f>
        <v>6304</v>
      </c>
    </row>
    <row r="39" spans="1:102" ht="24.95" customHeight="1" x14ac:dyDescent="0.2">
      <c r="A39" s="118" t="s">
        <v>46</v>
      </c>
      <c r="B39" s="119"/>
      <c r="C39" s="120"/>
      <c r="D39" s="120"/>
      <c r="E39" s="120"/>
      <c r="F39" s="120"/>
      <c r="G39" s="120"/>
      <c r="H39" s="120"/>
      <c r="I39" s="120"/>
      <c r="J39" s="120"/>
      <c r="K39" s="120"/>
      <c r="L39" s="120">
        <v>139</v>
      </c>
      <c r="M39" s="120">
        <v>171.3</v>
      </c>
      <c r="N39" s="120">
        <v>106.2</v>
      </c>
      <c r="O39" s="120"/>
      <c r="P39" s="120"/>
      <c r="Q39" s="120">
        <v>42.2</v>
      </c>
      <c r="R39" s="120">
        <v>12.6</v>
      </c>
      <c r="S39" s="120"/>
      <c r="T39" s="120"/>
      <c r="U39" s="120">
        <v>83.9</v>
      </c>
      <c r="V39" s="120"/>
      <c r="W39" s="120">
        <v>73.2</v>
      </c>
      <c r="X39" s="120">
        <v>82.5</v>
      </c>
      <c r="Y39" s="120"/>
      <c r="Z39" s="120">
        <v>194.6</v>
      </c>
      <c r="AA39" s="120">
        <v>89.9</v>
      </c>
      <c r="AB39" s="120">
        <v>125.9</v>
      </c>
      <c r="AC39" s="120">
        <v>137.9</v>
      </c>
      <c r="AD39" s="120"/>
      <c r="AE39" s="120"/>
      <c r="AF39" s="120">
        <v>61.4</v>
      </c>
      <c r="AG39" s="120">
        <v>215.3</v>
      </c>
      <c r="AH39" s="120"/>
      <c r="AI39" s="120"/>
      <c r="AJ39" s="120"/>
      <c r="AK39" s="120"/>
      <c r="AL39" s="120">
        <v>48.4</v>
      </c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>
        <v>608.9</v>
      </c>
      <c r="BC39" s="120">
        <v>694.8</v>
      </c>
      <c r="BD39" s="120">
        <v>721.8</v>
      </c>
      <c r="BE39" s="120">
        <v>698.4</v>
      </c>
      <c r="BF39" s="120">
        <v>462.5</v>
      </c>
      <c r="BG39" s="120">
        <v>520.79999999999995</v>
      </c>
      <c r="BH39" s="120">
        <v>474.5</v>
      </c>
      <c r="BI39" s="120">
        <v>386.7</v>
      </c>
      <c r="BJ39" s="120">
        <v>744.7</v>
      </c>
      <c r="BK39" s="120">
        <v>691.5</v>
      </c>
      <c r="BL39" s="120">
        <v>688.6</v>
      </c>
      <c r="BM39" s="120">
        <v>673.8</v>
      </c>
      <c r="BN39" s="120">
        <v>528.29999999999995</v>
      </c>
      <c r="BO39" s="120">
        <v>367.4</v>
      </c>
      <c r="BP39" s="120">
        <v>140.19999999999999</v>
      </c>
      <c r="BQ39" s="120">
        <v>74.099999999999994</v>
      </c>
      <c r="BR39" s="120"/>
      <c r="BS39" s="120">
        <v>51.1</v>
      </c>
      <c r="BT39" s="120"/>
      <c r="BU39" s="120"/>
      <c r="BV39" s="120"/>
      <c r="BW39" s="120"/>
      <c r="BX39" s="120"/>
      <c r="BY39" s="120"/>
      <c r="BZ39" s="120"/>
      <c r="CA39" s="120"/>
      <c r="CB39" s="120"/>
      <c r="CC39" s="120"/>
      <c r="CD39" s="120"/>
      <c r="CE39" s="120"/>
      <c r="CF39" s="120"/>
      <c r="CG39" s="120"/>
      <c r="CH39" s="120"/>
      <c r="CI39" s="120"/>
      <c r="CJ39" s="120"/>
      <c r="CK39" s="120"/>
      <c r="CL39" s="120"/>
      <c r="CM39" s="120"/>
      <c r="CN39" s="120"/>
      <c r="CO39" s="120"/>
      <c r="CP39" s="120"/>
      <c r="CQ39" s="120"/>
      <c r="CR39" s="120"/>
      <c r="CS39" s="120">
        <v>57.6</v>
      </c>
      <c r="CT39" s="122"/>
      <c r="CU39" s="122"/>
      <c r="CV39" s="122"/>
      <c r="CW39" s="121"/>
      <c r="CX39" s="97">
        <f t="array" ref="CX39">SUMPRODUCT(B39:CW39*0.25)</f>
        <v>2542.5</v>
      </c>
    </row>
    <row r="40" spans="1:102" ht="24.95" customHeight="1" x14ac:dyDescent="0.2">
      <c r="A40" s="118" t="s">
        <v>47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48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>
        <v>500</v>
      </c>
      <c r="AI41" s="120">
        <v>500</v>
      </c>
      <c r="AJ41" s="120">
        <v>500</v>
      </c>
      <c r="AK41" s="120">
        <v>500</v>
      </c>
      <c r="AL41" s="120">
        <v>500</v>
      </c>
      <c r="AM41" s="120">
        <v>500</v>
      </c>
      <c r="AN41" s="120">
        <v>500</v>
      </c>
      <c r="AO41" s="120">
        <v>500</v>
      </c>
      <c r="AP41" s="120">
        <v>500</v>
      </c>
      <c r="AQ41" s="120">
        <v>500</v>
      </c>
      <c r="AR41" s="120">
        <v>500</v>
      </c>
      <c r="AS41" s="120">
        <v>500</v>
      </c>
      <c r="AT41" s="120">
        <v>500</v>
      </c>
      <c r="AU41" s="120">
        <v>500</v>
      </c>
      <c r="AV41" s="120">
        <v>500</v>
      </c>
      <c r="AW41" s="120">
        <v>500</v>
      </c>
      <c r="AX41" s="120">
        <v>455.4</v>
      </c>
      <c r="AY41" s="120">
        <v>455.4</v>
      </c>
      <c r="AZ41" s="120">
        <v>455.4</v>
      </c>
      <c r="BA41" s="120">
        <v>455.4</v>
      </c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2455.3999999999996</v>
      </c>
    </row>
    <row r="42" spans="1:102" ht="30" customHeight="1" thickBot="1" x14ac:dyDescent="0.25">
      <c r="A42" s="105" t="s">
        <v>49</v>
      </c>
      <c r="B42" s="106">
        <f>SUM(B37:B41)</f>
        <v>331</v>
      </c>
      <c r="C42" s="107">
        <f t="shared" ref="C42:BN42" si="6">SUM(C37:C41)</f>
        <v>331</v>
      </c>
      <c r="D42" s="107">
        <f t="shared" si="6"/>
        <v>331</v>
      </c>
      <c r="E42" s="107">
        <f t="shared" si="6"/>
        <v>331</v>
      </c>
      <c r="F42" s="107">
        <f t="shared" si="6"/>
        <v>335</v>
      </c>
      <c r="G42" s="107">
        <f t="shared" si="6"/>
        <v>335</v>
      </c>
      <c r="H42" s="107">
        <f t="shared" si="6"/>
        <v>335</v>
      </c>
      <c r="I42" s="107">
        <f t="shared" si="6"/>
        <v>335</v>
      </c>
      <c r="J42" s="107">
        <f t="shared" si="6"/>
        <v>311</v>
      </c>
      <c r="K42" s="107">
        <f t="shared" si="6"/>
        <v>311</v>
      </c>
      <c r="L42" s="107">
        <f t="shared" si="6"/>
        <v>450</v>
      </c>
      <c r="M42" s="107">
        <f t="shared" si="6"/>
        <v>482.3</v>
      </c>
      <c r="N42" s="107">
        <f t="shared" si="6"/>
        <v>437.2</v>
      </c>
      <c r="O42" s="107">
        <f t="shared" si="6"/>
        <v>331</v>
      </c>
      <c r="P42" s="107">
        <f t="shared" si="6"/>
        <v>331</v>
      </c>
      <c r="Q42" s="107">
        <f t="shared" si="6"/>
        <v>373.2</v>
      </c>
      <c r="R42" s="107">
        <f t="shared" si="6"/>
        <v>345.6</v>
      </c>
      <c r="S42" s="107">
        <f t="shared" si="6"/>
        <v>333</v>
      </c>
      <c r="T42" s="107">
        <f t="shared" si="6"/>
        <v>333</v>
      </c>
      <c r="U42" s="107">
        <f t="shared" si="6"/>
        <v>416.9</v>
      </c>
      <c r="V42" s="107">
        <f t="shared" si="6"/>
        <v>343</v>
      </c>
      <c r="W42" s="107">
        <f t="shared" si="6"/>
        <v>416.2</v>
      </c>
      <c r="X42" s="107">
        <f t="shared" si="6"/>
        <v>425.5</v>
      </c>
      <c r="Y42" s="107">
        <f t="shared" si="6"/>
        <v>343</v>
      </c>
      <c r="Z42" s="107">
        <f t="shared" si="6"/>
        <v>504.6</v>
      </c>
      <c r="AA42" s="107">
        <f t="shared" si="6"/>
        <v>399.9</v>
      </c>
      <c r="AB42" s="107">
        <f t="shared" si="6"/>
        <v>435.9</v>
      </c>
      <c r="AC42" s="107">
        <f t="shared" si="6"/>
        <v>447.9</v>
      </c>
      <c r="AD42" s="107">
        <f t="shared" si="6"/>
        <v>544</v>
      </c>
      <c r="AE42" s="107">
        <f t="shared" si="6"/>
        <v>544</v>
      </c>
      <c r="AF42" s="107">
        <f t="shared" si="6"/>
        <v>605.4</v>
      </c>
      <c r="AG42" s="107">
        <f t="shared" si="6"/>
        <v>759.3</v>
      </c>
      <c r="AH42" s="107">
        <f t="shared" si="6"/>
        <v>1038</v>
      </c>
      <c r="AI42" s="107">
        <f t="shared" si="6"/>
        <v>1038</v>
      </c>
      <c r="AJ42" s="107">
        <f t="shared" si="6"/>
        <v>1038</v>
      </c>
      <c r="AK42" s="107">
        <f t="shared" si="6"/>
        <v>1038</v>
      </c>
      <c r="AL42" s="107">
        <f t="shared" si="6"/>
        <v>1158.4000000000001</v>
      </c>
      <c r="AM42" s="107">
        <f t="shared" si="6"/>
        <v>1110</v>
      </c>
      <c r="AN42" s="107">
        <f t="shared" si="6"/>
        <v>1110</v>
      </c>
      <c r="AO42" s="107">
        <f t="shared" si="6"/>
        <v>1110</v>
      </c>
      <c r="AP42" s="107">
        <f t="shared" si="6"/>
        <v>1090</v>
      </c>
      <c r="AQ42" s="107">
        <f t="shared" si="6"/>
        <v>1090</v>
      </c>
      <c r="AR42" s="107">
        <f t="shared" si="6"/>
        <v>1090</v>
      </c>
      <c r="AS42" s="107">
        <f t="shared" si="6"/>
        <v>1090</v>
      </c>
      <c r="AT42" s="107">
        <f t="shared" si="6"/>
        <v>1135</v>
      </c>
      <c r="AU42" s="107">
        <f t="shared" si="6"/>
        <v>1135</v>
      </c>
      <c r="AV42" s="107">
        <f t="shared" si="6"/>
        <v>1135</v>
      </c>
      <c r="AW42" s="107">
        <f t="shared" si="6"/>
        <v>1135</v>
      </c>
      <c r="AX42" s="107">
        <f t="shared" si="6"/>
        <v>1105.4000000000001</v>
      </c>
      <c r="AY42" s="107">
        <f t="shared" si="6"/>
        <v>1105.4000000000001</v>
      </c>
      <c r="AZ42" s="107">
        <f t="shared" si="6"/>
        <v>1105.4000000000001</v>
      </c>
      <c r="BA42" s="107">
        <f t="shared" si="6"/>
        <v>1105.4000000000001</v>
      </c>
      <c r="BB42" s="107">
        <f t="shared" si="6"/>
        <v>1258.9000000000001</v>
      </c>
      <c r="BC42" s="107">
        <f t="shared" si="6"/>
        <v>1344.8</v>
      </c>
      <c r="BD42" s="107">
        <f t="shared" si="6"/>
        <v>1371.8</v>
      </c>
      <c r="BE42" s="107">
        <f t="shared" si="6"/>
        <v>1348.4</v>
      </c>
      <c r="BF42" s="107">
        <f t="shared" si="6"/>
        <v>1107.5</v>
      </c>
      <c r="BG42" s="107">
        <f t="shared" si="6"/>
        <v>1165.8</v>
      </c>
      <c r="BH42" s="107">
        <f t="shared" si="6"/>
        <v>1119.5</v>
      </c>
      <c r="BI42" s="107">
        <f t="shared" si="6"/>
        <v>1031.7</v>
      </c>
      <c r="BJ42" s="107">
        <f t="shared" si="6"/>
        <v>1335.7</v>
      </c>
      <c r="BK42" s="107">
        <f t="shared" si="6"/>
        <v>1282.5</v>
      </c>
      <c r="BL42" s="107">
        <f t="shared" si="6"/>
        <v>1279.5999999999999</v>
      </c>
      <c r="BM42" s="107">
        <f t="shared" si="6"/>
        <v>1264.8</v>
      </c>
      <c r="BN42" s="107">
        <f t="shared" si="6"/>
        <v>1039.3</v>
      </c>
      <c r="BO42" s="107">
        <f t="shared" ref="BO42:CW42" si="7">SUM(BO37:BO41)</f>
        <v>878.4</v>
      </c>
      <c r="BP42" s="107">
        <f t="shared" si="7"/>
        <v>651.20000000000005</v>
      </c>
      <c r="BQ42" s="107">
        <f t="shared" si="7"/>
        <v>585.1</v>
      </c>
      <c r="BR42" s="107">
        <f t="shared" si="7"/>
        <v>460</v>
      </c>
      <c r="BS42" s="107">
        <f t="shared" si="7"/>
        <v>511.1</v>
      </c>
      <c r="BT42" s="107">
        <f t="shared" si="7"/>
        <v>460</v>
      </c>
      <c r="BU42" s="107">
        <f t="shared" si="7"/>
        <v>460</v>
      </c>
      <c r="BV42" s="107">
        <f t="shared" si="7"/>
        <v>501</v>
      </c>
      <c r="BW42" s="107">
        <f t="shared" si="7"/>
        <v>501</v>
      </c>
      <c r="BX42" s="107">
        <f t="shared" si="7"/>
        <v>501</v>
      </c>
      <c r="BY42" s="107">
        <f t="shared" si="7"/>
        <v>501</v>
      </c>
      <c r="BZ42" s="107">
        <f t="shared" si="7"/>
        <v>467</v>
      </c>
      <c r="CA42" s="107">
        <f t="shared" si="7"/>
        <v>467</v>
      </c>
      <c r="CB42" s="107">
        <f t="shared" si="7"/>
        <v>467</v>
      </c>
      <c r="CC42" s="107">
        <f t="shared" si="7"/>
        <v>467</v>
      </c>
      <c r="CD42" s="107">
        <f t="shared" si="7"/>
        <v>527</v>
      </c>
      <c r="CE42" s="107">
        <f t="shared" si="7"/>
        <v>527</v>
      </c>
      <c r="CF42" s="107">
        <f t="shared" si="7"/>
        <v>527</v>
      </c>
      <c r="CG42" s="107">
        <f t="shared" si="7"/>
        <v>527</v>
      </c>
      <c r="CH42" s="107">
        <f t="shared" si="7"/>
        <v>453</v>
      </c>
      <c r="CI42" s="107">
        <f t="shared" si="7"/>
        <v>453</v>
      </c>
      <c r="CJ42" s="107">
        <f t="shared" si="7"/>
        <v>453</v>
      </c>
      <c r="CK42" s="107">
        <f t="shared" si="7"/>
        <v>453</v>
      </c>
      <c r="CL42" s="107">
        <f t="shared" si="7"/>
        <v>332</v>
      </c>
      <c r="CM42" s="107">
        <f t="shared" si="7"/>
        <v>332</v>
      </c>
      <c r="CN42" s="107">
        <f t="shared" si="7"/>
        <v>332</v>
      </c>
      <c r="CO42" s="107">
        <f t="shared" si="7"/>
        <v>332</v>
      </c>
      <c r="CP42" s="107">
        <f t="shared" si="7"/>
        <v>256</v>
      </c>
      <c r="CQ42" s="107">
        <f t="shared" si="7"/>
        <v>256</v>
      </c>
      <c r="CR42" s="107">
        <f t="shared" si="7"/>
        <v>256</v>
      </c>
      <c r="CS42" s="107">
        <f t="shared" si="7"/>
        <v>313.60000000000002</v>
      </c>
      <c r="CT42" s="108">
        <f t="shared" si="7"/>
        <v>0</v>
      </c>
      <c r="CU42" s="108">
        <f t="shared" si="7"/>
        <v>0</v>
      </c>
      <c r="CV42" s="108">
        <f t="shared" si="7"/>
        <v>0</v>
      </c>
      <c r="CW42" s="109">
        <f t="shared" si="7"/>
        <v>0</v>
      </c>
      <c r="CX42" s="110">
        <f>SUM(CX37:CX41)</f>
        <v>16251.9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85" t="s">
        <v>50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44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45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46</v>
      </c>
      <c r="B47" s="119"/>
      <c r="C47" s="120"/>
      <c r="D47" s="120"/>
      <c r="E47" s="120"/>
      <c r="F47" s="120"/>
      <c r="G47" s="120"/>
      <c r="H47" s="120"/>
      <c r="I47" s="120"/>
      <c r="J47" s="120"/>
      <c r="K47" s="120"/>
      <c r="L47" s="120">
        <v>139</v>
      </c>
      <c r="M47" s="120">
        <v>171.3</v>
      </c>
      <c r="N47" s="120">
        <v>106.2</v>
      </c>
      <c r="O47" s="120"/>
      <c r="P47" s="120"/>
      <c r="Q47" s="120">
        <v>42.2</v>
      </c>
      <c r="R47" s="120">
        <v>12.6</v>
      </c>
      <c r="S47" s="120"/>
      <c r="T47" s="120"/>
      <c r="U47" s="120">
        <v>83.9</v>
      </c>
      <c r="V47" s="120"/>
      <c r="W47" s="120">
        <v>73.2</v>
      </c>
      <c r="X47" s="120">
        <v>82.5</v>
      </c>
      <c r="Y47" s="120"/>
      <c r="Z47" s="120">
        <v>194.6</v>
      </c>
      <c r="AA47" s="120">
        <v>89.9</v>
      </c>
      <c r="AB47" s="120">
        <v>125.9</v>
      </c>
      <c r="AC47" s="120">
        <v>137.9</v>
      </c>
      <c r="AD47" s="120"/>
      <c r="AE47" s="120"/>
      <c r="AF47" s="120">
        <v>61.4</v>
      </c>
      <c r="AG47" s="120">
        <v>215.3</v>
      </c>
      <c r="AH47" s="120"/>
      <c r="AI47" s="120"/>
      <c r="AJ47" s="120"/>
      <c r="AK47" s="120"/>
      <c r="AL47" s="120">
        <v>48.4</v>
      </c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>
        <v>608.9</v>
      </c>
      <c r="BC47" s="120">
        <v>694.8</v>
      </c>
      <c r="BD47" s="120">
        <v>721.8</v>
      </c>
      <c r="BE47" s="120">
        <v>698.4</v>
      </c>
      <c r="BF47" s="120">
        <v>462.5</v>
      </c>
      <c r="BG47" s="120">
        <v>520.79999999999995</v>
      </c>
      <c r="BH47" s="120">
        <v>474.5</v>
      </c>
      <c r="BI47" s="120">
        <v>386.7</v>
      </c>
      <c r="BJ47" s="120">
        <v>744.7</v>
      </c>
      <c r="BK47" s="120">
        <v>691.5</v>
      </c>
      <c r="BL47" s="120">
        <v>688.6</v>
      </c>
      <c r="BM47" s="120">
        <v>673.8</v>
      </c>
      <c r="BN47" s="120">
        <v>528.29999999999995</v>
      </c>
      <c r="BO47" s="120">
        <v>367.4</v>
      </c>
      <c r="BP47" s="120">
        <v>140.19999999999999</v>
      </c>
      <c r="BQ47" s="120">
        <v>74.099999999999994</v>
      </c>
      <c r="BR47" s="120"/>
      <c r="BS47" s="120">
        <v>51.1</v>
      </c>
      <c r="BT47" s="120"/>
      <c r="BU47" s="120"/>
      <c r="BV47" s="120"/>
      <c r="BW47" s="120"/>
      <c r="BX47" s="120"/>
      <c r="BY47" s="120"/>
      <c r="BZ47" s="120"/>
      <c r="CA47" s="120"/>
      <c r="CB47" s="120"/>
      <c r="CC47" s="120"/>
      <c r="CD47" s="120"/>
      <c r="CE47" s="120"/>
      <c r="CF47" s="120"/>
      <c r="CG47" s="120"/>
      <c r="CH47" s="120"/>
      <c r="CI47" s="120"/>
      <c r="CJ47" s="120"/>
      <c r="CK47" s="120"/>
      <c r="CL47" s="120"/>
      <c r="CM47" s="120"/>
      <c r="CN47" s="120"/>
      <c r="CO47" s="120"/>
      <c r="CP47" s="120"/>
      <c r="CQ47" s="120"/>
      <c r="CR47" s="120"/>
      <c r="CS47" s="120">
        <v>57.6</v>
      </c>
      <c r="CT47" s="122"/>
      <c r="CU47" s="122"/>
      <c r="CV47" s="122"/>
      <c r="CW47" s="121"/>
      <c r="CX47" s="97">
        <f t="array" ref="CX47">SUMPRODUCT(B47:CW47*0.25)</f>
        <v>2542.5</v>
      </c>
    </row>
    <row r="48" spans="1:102" ht="24.95" customHeight="1" x14ac:dyDescent="0.2">
      <c r="A48" s="118" t="s">
        <v>47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48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>
        <v>500</v>
      </c>
      <c r="AI49" s="120">
        <v>500</v>
      </c>
      <c r="AJ49" s="120">
        <v>500</v>
      </c>
      <c r="AK49" s="120">
        <v>500</v>
      </c>
      <c r="AL49" s="120">
        <v>500</v>
      </c>
      <c r="AM49" s="120">
        <v>500</v>
      </c>
      <c r="AN49" s="120">
        <v>500</v>
      </c>
      <c r="AO49" s="120">
        <v>500</v>
      </c>
      <c r="AP49" s="120">
        <v>500</v>
      </c>
      <c r="AQ49" s="120">
        <v>500</v>
      </c>
      <c r="AR49" s="120">
        <v>500</v>
      </c>
      <c r="AS49" s="120">
        <v>500</v>
      </c>
      <c r="AT49" s="120">
        <v>500</v>
      </c>
      <c r="AU49" s="120">
        <v>500</v>
      </c>
      <c r="AV49" s="120">
        <v>500</v>
      </c>
      <c r="AW49" s="120">
        <v>500</v>
      </c>
      <c r="AX49" s="120">
        <v>455.4</v>
      </c>
      <c r="AY49" s="120">
        <v>455.4</v>
      </c>
      <c r="AZ49" s="120">
        <v>455.4</v>
      </c>
      <c r="BA49" s="120">
        <v>455.4</v>
      </c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2455.3999999999996</v>
      </c>
    </row>
    <row r="50" spans="1:102" ht="24.95" customHeight="1" x14ac:dyDescent="0.2">
      <c r="A50" s="104" t="s">
        <v>51</v>
      </c>
      <c r="B50" s="119">
        <v>156</v>
      </c>
      <c r="C50" s="120">
        <v>156</v>
      </c>
      <c r="D50" s="120">
        <v>156</v>
      </c>
      <c r="E50" s="120">
        <v>156</v>
      </c>
      <c r="F50" s="120">
        <v>147</v>
      </c>
      <c r="G50" s="120">
        <v>147</v>
      </c>
      <c r="H50" s="120">
        <v>147</v>
      </c>
      <c r="I50" s="120">
        <v>147</v>
      </c>
      <c r="J50" s="120">
        <v>149</v>
      </c>
      <c r="K50" s="120">
        <v>149</v>
      </c>
      <c r="L50" s="120">
        <v>149</v>
      </c>
      <c r="M50" s="120">
        <v>149</v>
      </c>
      <c r="N50" s="120">
        <v>155</v>
      </c>
      <c r="O50" s="120">
        <v>155</v>
      </c>
      <c r="P50" s="120">
        <v>155</v>
      </c>
      <c r="Q50" s="120">
        <v>155</v>
      </c>
      <c r="R50" s="120">
        <v>173</v>
      </c>
      <c r="S50" s="120">
        <v>173</v>
      </c>
      <c r="T50" s="120">
        <v>173</v>
      </c>
      <c r="U50" s="120">
        <v>173</v>
      </c>
      <c r="V50" s="120">
        <v>213</v>
      </c>
      <c r="W50" s="120">
        <v>213</v>
      </c>
      <c r="X50" s="120">
        <v>213</v>
      </c>
      <c r="Y50" s="120">
        <v>213</v>
      </c>
      <c r="Z50" s="120">
        <v>150</v>
      </c>
      <c r="AA50" s="120">
        <v>150</v>
      </c>
      <c r="AB50" s="120">
        <v>150</v>
      </c>
      <c r="AC50" s="120">
        <v>150</v>
      </c>
      <c r="AD50" s="120">
        <v>150</v>
      </c>
      <c r="AE50" s="120">
        <v>150</v>
      </c>
      <c r="AF50" s="120">
        <v>150</v>
      </c>
      <c r="AG50" s="120">
        <v>150</v>
      </c>
      <c r="AH50" s="120">
        <v>150</v>
      </c>
      <c r="AI50" s="120">
        <v>150</v>
      </c>
      <c r="AJ50" s="120">
        <v>150</v>
      </c>
      <c r="AK50" s="120">
        <v>150</v>
      </c>
      <c r="AL50" s="120">
        <v>150</v>
      </c>
      <c r="AM50" s="120">
        <v>150</v>
      </c>
      <c r="AN50" s="120">
        <v>150</v>
      </c>
      <c r="AO50" s="120">
        <v>150</v>
      </c>
      <c r="AP50" s="120">
        <v>285</v>
      </c>
      <c r="AQ50" s="120">
        <v>285</v>
      </c>
      <c r="AR50" s="120">
        <v>285</v>
      </c>
      <c r="AS50" s="120">
        <v>285</v>
      </c>
      <c r="AT50" s="120">
        <v>282</v>
      </c>
      <c r="AU50" s="120">
        <v>282</v>
      </c>
      <c r="AV50" s="120">
        <v>282</v>
      </c>
      <c r="AW50" s="120">
        <v>282</v>
      </c>
      <c r="AX50" s="120">
        <v>278</v>
      </c>
      <c r="AY50" s="120">
        <v>278</v>
      </c>
      <c r="AZ50" s="120">
        <v>278</v>
      </c>
      <c r="BA50" s="120">
        <v>278</v>
      </c>
      <c r="BB50" s="120">
        <v>200</v>
      </c>
      <c r="BC50" s="120">
        <v>200</v>
      </c>
      <c r="BD50" s="120">
        <v>200</v>
      </c>
      <c r="BE50" s="120">
        <v>200</v>
      </c>
      <c r="BF50" s="120">
        <v>200</v>
      </c>
      <c r="BG50" s="120">
        <v>200</v>
      </c>
      <c r="BH50" s="120">
        <v>200</v>
      </c>
      <c r="BI50" s="120">
        <v>200</v>
      </c>
      <c r="BJ50" s="120">
        <v>200</v>
      </c>
      <c r="BK50" s="120">
        <v>200</v>
      </c>
      <c r="BL50" s="120">
        <v>200</v>
      </c>
      <c r="BM50" s="120">
        <v>200</v>
      </c>
      <c r="BN50" s="120">
        <v>200</v>
      </c>
      <c r="BO50" s="120">
        <v>200</v>
      </c>
      <c r="BP50" s="120">
        <v>200</v>
      </c>
      <c r="BQ50" s="120">
        <v>200</v>
      </c>
      <c r="BR50" s="120">
        <v>200</v>
      </c>
      <c r="BS50" s="120">
        <v>200</v>
      </c>
      <c r="BT50" s="120">
        <v>200</v>
      </c>
      <c r="BU50" s="120">
        <v>200</v>
      </c>
      <c r="BV50" s="120">
        <v>200</v>
      </c>
      <c r="BW50" s="120">
        <v>200</v>
      </c>
      <c r="BX50" s="120">
        <v>200</v>
      </c>
      <c r="BY50" s="120">
        <v>200</v>
      </c>
      <c r="BZ50" s="120">
        <v>200</v>
      </c>
      <c r="CA50" s="120">
        <v>200</v>
      </c>
      <c r="CB50" s="120">
        <v>200</v>
      </c>
      <c r="CC50" s="120">
        <v>200</v>
      </c>
      <c r="CD50" s="120">
        <v>200</v>
      </c>
      <c r="CE50" s="120">
        <v>200</v>
      </c>
      <c r="CF50" s="120">
        <v>200</v>
      </c>
      <c r="CG50" s="120">
        <v>200</v>
      </c>
      <c r="CH50" s="120">
        <v>200</v>
      </c>
      <c r="CI50" s="120">
        <v>200</v>
      </c>
      <c r="CJ50" s="120">
        <v>200</v>
      </c>
      <c r="CK50" s="120">
        <v>200</v>
      </c>
      <c r="CL50" s="120">
        <v>200</v>
      </c>
      <c r="CM50" s="120">
        <v>200</v>
      </c>
      <c r="CN50" s="120">
        <v>200</v>
      </c>
      <c r="CO50" s="120">
        <v>200</v>
      </c>
      <c r="CP50" s="120">
        <v>200</v>
      </c>
      <c r="CQ50" s="120">
        <v>200</v>
      </c>
      <c r="CR50" s="120">
        <v>200</v>
      </c>
      <c r="CS50" s="120">
        <v>200</v>
      </c>
      <c r="CT50" s="122"/>
      <c r="CU50" s="122"/>
      <c r="CV50" s="122"/>
      <c r="CW50" s="121"/>
      <c r="CX50" s="97">
        <f t="array" ref="CX50">SUMPRODUCT(B50:CW50*0.25)</f>
        <v>4638</v>
      </c>
    </row>
    <row r="51" spans="1:102" ht="30" customHeight="1" thickBot="1" x14ac:dyDescent="0.25">
      <c r="A51" s="105" t="s">
        <v>52</v>
      </c>
      <c r="B51" s="106">
        <f>SUM(B45:B50)</f>
        <v>156</v>
      </c>
      <c r="C51" s="107">
        <f t="shared" ref="C51:BN51" si="8">SUM(C45:C50)</f>
        <v>156</v>
      </c>
      <c r="D51" s="107">
        <f t="shared" si="8"/>
        <v>156</v>
      </c>
      <c r="E51" s="107">
        <f t="shared" si="8"/>
        <v>156</v>
      </c>
      <c r="F51" s="107">
        <f t="shared" si="8"/>
        <v>147</v>
      </c>
      <c r="G51" s="107">
        <f t="shared" si="8"/>
        <v>147</v>
      </c>
      <c r="H51" s="107">
        <f t="shared" si="8"/>
        <v>147</v>
      </c>
      <c r="I51" s="107">
        <f t="shared" si="8"/>
        <v>147</v>
      </c>
      <c r="J51" s="107">
        <f t="shared" si="8"/>
        <v>149</v>
      </c>
      <c r="K51" s="107">
        <f t="shared" si="8"/>
        <v>149</v>
      </c>
      <c r="L51" s="107">
        <f t="shared" si="8"/>
        <v>288</v>
      </c>
      <c r="M51" s="107">
        <f t="shared" si="8"/>
        <v>320.3</v>
      </c>
      <c r="N51" s="107">
        <f t="shared" si="8"/>
        <v>261.2</v>
      </c>
      <c r="O51" s="107">
        <f t="shared" si="8"/>
        <v>155</v>
      </c>
      <c r="P51" s="107">
        <f t="shared" si="8"/>
        <v>155</v>
      </c>
      <c r="Q51" s="107">
        <f t="shared" si="8"/>
        <v>197.2</v>
      </c>
      <c r="R51" s="107">
        <f t="shared" si="8"/>
        <v>185.6</v>
      </c>
      <c r="S51" s="107">
        <f t="shared" si="8"/>
        <v>173</v>
      </c>
      <c r="T51" s="107">
        <f t="shared" si="8"/>
        <v>173</v>
      </c>
      <c r="U51" s="107">
        <f t="shared" si="8"/>
        <v>256.89999999999998</v>
      </c>
      <c r="V51" s="107">
        <f t="shared" si="8"/>
        <v>213</v>
      </c>
      <c r="W51" s="107">
        <f t="shared" si="8"/>
        <v>286.2</v>
      </c>
      <c r="X51" s="107">
        <f t="shared" si="8"/>
        <v>295.5</v>
      </c>
      <c r="Y51" s="107">
        <f t="shared" si="8"/>
        <v>213</v>
      </c>
      <c r="Z51" s="107">
        <f t="shared" si="8"/>
        <v>344.6</v>
      </c>
      <c r="AA51" s="107">
        <f t="shared" si="8"/>
        <v>239.9</v>
      </c>
      <c r="AB51" s="107">
        <f t="shared" si="8"/>
        <v>275.89999999999998</v>
      </c>
      <c r="AC51" s="107">
        <f t="shared" si="8"/>
        <v>287.89999999999998</v>
      </c>
      <c r="AD51" s="107">
        <f t="shared" si="8"/>
        <v>150</v>
      </c>
      <c r="AE51" s="107">
        <f t="shared" si="8"/>
        <v>150</v>
      </c>
      <c r="AF51" s="107">
        <f t="shared" si="8"/>
        <v>211.4</v>
      </c>
      <c r="AG51" s="107">
        <f t="shared" si="8"/>
        <v>365.3</v>
      </c>
      <c r="AH51" s="107">
        <f t="shared" si="8"/>
        <v>650</v>
      </c>
      <c r="AI51" s="107">
        <f t="shared" si="8"/>
        <v>650</v>
      </c>
      <c r="AJ51" s="107">
        <f t="shared" si="8"/>
        <v>650</v>
      </c>
      <c r="AK51" s="107">
        <f t="shared" si="8"/>
        <v>650</v>
      </c>
      <c r="AL51" s="107">
        <f t="shared" si="8"/>
        <v>698.4</v>
      </c>
      <c r="AM51" s="107">
        <f t="shared" si="8"/>
        <v>650</v>
      </c>
      <c r="AN51" s="107">
        <f t="shared" si="8"/>
        <v>650</v>
      </c>
      <c r="AO51" s="107">
        <f t="shared" si="8"/>
        <v>650</v>
      </c>
      <c r="AP51" s="107">
        <f t="shared" si="8"/>
        <v>785</v>
      </c>
      <c r="AQ51" s="107">
        <f t="shared" si="8"/>
        <v>785</v>
      </c>
      <c r="AR51" s="107">
        <f t="shared" si="8"/>
        <v>785</v>
      </c>
      <c r="AS51" s="107">
        <f t="shared" si="8"/>
        <v>785</v>
      </c>
      <c r="AT51" s="107">
        <f t="shared" si="8"/>
        <v>782</v>
      </c>
      <c r="AU51" s="107">
        <f t="shared" si="8"/>
        <v>782</v>
      </c>
      <c r="AV51" s="107">
        <f t="shared" si="8"/>
        <v>782</v>
      </c>
      <c r="AW51" s="107">
        <f t="shared" si="8"/>
        <v>782</v>
      </c>
      <c r="AX51" s="107">
        <f t="shared" si="8"/>
        <v>733.4</v>
      </c>
      <c r="AY51" s="107">
        <f t="shared" si="8"/>
        <v>733.4</v>
      </c>
      <c r="AZ51" s="107">
        <f t="shared" si="8"/>
        <v>733.4</v>
      </c>
      <c r="BA51" s="107">
        <f t="shared" si="8"/>
        <v>733.4</v>
      </c>
      <c r="BB51" s="107">
        <f t="shared" si="8"/>
        <v>808.9</v>
      </c>
      <c r="BC51" s="107">
        <f t="shared" si="8"/>
        <v>894.8</v>
      </c>
      <c r="BD51" s="107">
        <f t="shared" si="8"/>
        <v>921.8</v>
      </c>
      <c r="BE51" s="107">
        <f t="shared" si="8"/>
        <v>898.4</v>
      </c>
      <c r="BF51" s="107">
        <f t="shared" si="8"/>
        <v>662.5</v>
      </c>
      <c r="BG51" s="107">
        <f t="shared" si="8"/>
        <v>720.8</v>
      </c>
      <c r="BH51" s="107">
        <f t="shared" si="8"/>
        <v>674.5</v>
      </c>
      <c r="BI51" s="107">
        <f t="shared" si="8"/>
        <v>586.70000000000005</v>
      </c>
      <c r="BJ51" s="107">
        <f t="shared" si="8"/>
        <v>944.7</v>
      </c>
      <c r="BK51" s="107">
        <f t="shared" si="8"/>
        <v>891.5</v>
      </c>
      <c r="BL51" s="107">
        <f t="shared" si="8"/>
        <v>888.6</v>
      </c>
      <c r="BM51" s="107">
        <f t="shared" si="8"/>
        <v>873.8</v>
      </c>
      <c r="BN51" s="107">
        <f t="shared" si="8"/>
        <v>728.3</v>
      </c>
      <c r="BO51" s="107">
        <f t="shared" ref="BO51:CW51" si="9">SUM(BO45:BO50)</f>
        <v>567.4</v>
      </c>
      <c r="BP51" s="107">
        <f t="shared" si="9"/>
        <v>340.2</v>
      </c>
      <c r="BQ51" s="107">
        <f t="shared" si="9"/>
        <v>274.10000000000002</v>
      </c>
      <c r="BR51" s="107">
        <f t="shared" si="9"/>
        <v>200</v>
      </c>
      <c r="BS51" s="107">
        <f t="shared" si="9"/>
        <v>251.1</v>
      </c>
      <c r="BT51" s="107">
        <f t="shared" si="9"/>
        <v>200</v>
      </c>
      <c r="BU51" s="107">
        <f t="shared" si="9"/>
        <v>200</v>
      </c>
      <c r="BV51" s="107">
        <f t="shared" si="9"/>
        <v>200</v>
      </c>
      <c r="BW51" s="107">
        <f t="shared" si="9"/>
        <v>200</v>
      </c>
      <c r="BX51" s="107">
        <f t="shared" si="9"/>
        <v>200</v>
      </c>
      <c r="BY51" s="107">
        <f t="shared" si="9"/>
        <v>200</v>
      </c>
      <c r="BZ51" s="107">
        <f t="shared" si="9"/>
        <v>200</v>
      </c>
      <c r="CA51" s="107">
        <f t="shared" si="9"/>
        <v>200</v>
      </c>
      <c r="CB51" s="107">
        <f t="shared" si="9"/>
        <v>200</v>
      </c>
      <c r="CC51" s="107">
        <f t="shared" si="9"/>
        <v>200</v>
      </c>
      <c r="CD51" s="107">
        <f t="shared" si="9"/>
        <v>200</v>
      </c>
      <c r="CE51" s="107">
        <f t="shared" si="9"/>
        <v>200</v>
      </c>
      <c r="CF51" s="107">
        <f t="shared" si="9"/>
        <v>200</v>
      </c>
      <c r="CG51" s="107">
        <f t="shared" si="9"/>
        <v>200</v>
      </c>
      <c r="CH51" s="107">
        <f t="shared" si="9"/>
        <v>200</v>
      </c>
      <c r="CI51" s="107">
        <f t="shared" si="9"/>
        <v>200</v>
      </c>
      <c r="CJ51" s="107">
        <f t="shared" si="9"/>
        <v>200</v>
      </c>
      <c r="CK51" s="107">
        <f t="shared" si="9"/>
        <v>200</v>
      </c>
      <c r="CL51" s="107">
        <f t="shared" si="9"/>
        <v>200</v>
      </c>
      <c r="CM51" s="107">
        <f t="shared" si="9"/>
        <v>200</v>
      </c>
      <c r="CN51" s="107">
        <f t="shared" si="9"/>
        <v>200</v>
      </c>
      <c r="CO51" s="107">
        <f t="shared" si="9"/>
        <v>200</v>
      </c>
      <c r="CP51" s="107">
        <f t="shared" si="9"/>
        <v>200</v>
      </c>
      <c r="CQ51" s="107">
        <f t="shared" si="9"/>
        <v>200</v>
      </c>
      <c r="CR51" s="107">
        <f t="shared" si="9"/>
        <v>200</v>
      </c>
      <c r="CS51" s="107">
        <f t="shared" si="9"/>
        <v>257.60000000000002</v>
      </c>
      <c r="CT51" s="108">
        <f t="shared" si="9"/>
        <v>0</v>
      </c>
      <c r="CU51" s="108">
        <f t="shared" si="9"/>
        <v>0</v>
      </c>
      <c r="CV51" s="108">
        <f t="shared" si="9"/>
        <v>0</v>
      </c>
      <c r="CW51" s="109">
        <f t="shared" si="9"/>
        <v>0</v>
      </c>
      <c r="CX51" s="110">
        <f>SUM(CX45:CX50)</f>
        <v>9635.9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0">IF(LEN(C$3)&gt;0,C$3,"")</f>
        <v>2</v>
      </c>
      <c r="D53" s="12">
        <f t="shared" si="10"/>
        <v>3</v>
      </c>
      <c r="E53" s="12">
        <f t="shared" si="10"/>
        <v>4</v>
      </c>
      <c r="F53" s="12">
        <f t="shared" si="10"/>
        <v>5</v>
      </c>
      <c r="G53" s="12">
        <f t="shared" si="10"/>
        <v>6</v>
      </c>
      <c r="H53" s="12">
        <f t="shared" si="10"/>
        <v>7</v>
      </c>
      <c r="I53" s="12">
        <f t="shared" si="10"/>
        <v>8</v>
      </c>
      <c r="J53" s="12">
        <f t="shared" si="10"/>
        <v>9</v>
      </c>
      <c r="K53" s="12">
        <f t="shared" si="10"/>
        <v>10</v>
      </c>
      <c r="L53" s="12">
        <f t="shared" si="10"/>
        <v>11</v>
      </c>
      <c r="M53" s="12">
        <f t="shared" si="10"/>
        <v>12</v>
      </c>
      <c r="N53" s="12">
        <f t="shared" si="10"/>
        <v>13</v>
      </c>
      <c r="O53" s="12">
        <f t="shared" si="10"/>
        <v>14</v>
      </c>
      <c r="P53" s="12">
        <f t="shared" si="10"/>
        <v>15</v>
      </c>
      <c r="Q53" s="12">
        <f t="shared" si="10"/>
        <v>16</v>
      </c>
      <c r="R53" s="12">
        <f t="shared" si="10"/>
        <v>17</v>
      </c>
      <c r="S53" s="12">
        <f t="shared" si="10"/>
        <v>18</v>
      </c>
      <c r="T53" s="12">
        <f t="shared" si="10"/>
        <v>19</v>
      </c>
      <c r="U53" s="12">
        <f t="shared" si="10"/>
        <v>20</v>
      </c>
      <c r="V53" s="12">
        <f t="shared" si="10"/>
        <v>21</v>
      </c>
      <c r="W53" s="12">
        <f t="shared" si="10"/>
        <v>22</v>
      </c>
      <c r="X53" s="12">
        <f t="shared" si="10"/>
        <v>23</v>
      </c>
      <c r="Y53" s="12">
        <f t="shared" si="10"/>
        <v>24</v>
      </c>
      <c r="Z53" s="12">
        <f t="shared" si="10"/>
        <v>25</v>
      </c>
      <c r="AA53" s="12">
        <f t="shared" si="10"/>
        <v>26</v>
      </c>
      <c r="AB53" s="12">
        <f t="shared" si="10"/>
        <v>27</v>
      </c>
      <c r="AC53" s="12">
        <f t="shared" si="10"/>
        <v>28</v>
      </c>
      <c r="AD53" s="12">
        <f t="shared" si="10"/>
        <v>29</v>
      </c>
      <c r="AE53" s="12">
        <f t="shared" si="10"/>
        <v>30</v>
      </c>
      <c r="AF53" s="12">
        <f t="shared" si="10"/>
        <v>31</v>
      </c>
      <c r="AG53" s="12">
        <f t="shared" si="10"/>
        <v>32</v>
      </c>
      <c r="AH53" s="12">
        <f t="shared" si="10"/>
        <v>33</v>
      </c>
      <c r="AI53" s="12">
        <f t="shared" si="10"/>
        <v>34</v>
      </c>
      <c r="AJ53" s="12">
        <f t="shared" si="10"/>
        <v>35</v>
      </c>
      <c r="AK53" s="12">
        <f t="shared" si="10"/>
        <v>36</v>
      </c>
      <c r="AL53" s="12">
        <f t="shared" si="10"/>
        <v>37</v>
      </c>
      <c r="AM53" s="12">
        <f t="shared" si="10"/>
        <v>38</v>
      </c>
      <c r="AN53" s="12">
        <f t="shared" si="10"/>
        <v>39</v>
      </c>
      <c r="AO53" s="12">
        <f t="shared" si="10"/>
        <v>40</v>
      </c>
      <c r="AP53" s="12">
        <f t="shared" si="10"/>
        <v>41</v>
      </c>
      <c r="AQ53" s="12">
        <f t="shared" si="10"/>
        <v>42</v>
      </c>
      <c r="AR53" s="12">
        <f t="shared" si="10"/>
        <v>43</v>
      </c>
      <c r="AS53" s="12">
        <f t="shared" si="10"/>
        <v>44</v>
      </c>
      <c r="AT53" s="12">
        <f t="shared" si="10"/>
        <v>45</v>
      </c>
      <c r="AU53" s="12">
        <f t="shared" si="10"/>
        <v>46</v>
      </c>
      <c r="AV53" s="12">
        <f t="shared" si="10"/>
        <v>47</v>
      </c>
      <c r="AW53" s="12">
        <f t="shared" si="10"/>
        <v>48</v>
      </c>
      <c r="AX53" s="12">
        <f t="shared" si="10"/>
        <v>49</v>
      </c>
      <c r="AY53" s="12">
        <f t="shared" si="10"/>
        <v>50</v>
      </c>
      <c r="AZ53" s="12">
        <f t="shared" si="10"/>
        <v>51</v>
      </c>
      <c r="BA53" s="12">
        <f t="shared" si="10"/>
        <v>52</v>
      </c>
      <c r="BB53" s="12">
        <f t="shared" si="10"/>
        <v>53</v>
      </c>
      <c r="BC53" s="12">
        <f t="shared" si="10"/>
        <v>54</v>
      </c>
      <c r="BD53" s="12">
        <f t="shared" si="10"/>
        <v>55</v>
      </c>
      <c r="BE53" s="12">
        <f t="shared" si="10"/>
        <v>56</v>
      </c>
      <c r="BF53" s="12">
        <f t="shared" si="10"/>
        <v>57</v>
      </c>
      <c r="BG53" s="12">
        <f t="shared" si="10"/>
        <v>58</v>
      </c>
      <c r="BH53" s="12">
        <f t="shared" si="10"/>
        <v>59</v>
      </c>
      <c r="BI53" s="12">
        <f t="shared" si="10"/>
        <v>60</v>
      </c>
      <c r="BJ53" s="12">
        <f t="shared" si="10"/>
        <v>61</v>
      </c>
      <c r="BK53" s="12">
        <f t="shared" si="10"/>
        <v>62</v>
      </c>
      <c r="BL53" s="12">
        <f t="shared" si="10"/>
        <v>63</v>
      </c>
      <c r="BM53" s="12">
        <f t="shared" si="10"/>
        <v>64</v>
      </c>
      <c r="BN53" s="12">
        <f t="shared" si="10"/>
        <v>65</v>
      </c>
      <c r="BO53" s="12">
        <f t="shared" ref="BO53:CW53" si="11">IF(LEN(BO$3)&gt;0,BO$3,"")</f>
        <v>66</v>
      </c>
      <c r="BP53" s="12">
        <f t="shared" si="11"/>
        <v>67</v>
      </c>
      <c r="BQ53" s="12">
        <f t="shared" si="11"/>
        <v>68</v>
      </c>
      <c r="BR53" s="12">
        <f t="shared" si="11"/>
        <v>69</v>
      </c>
      <c r="BS53" s="12">
        <f t="shared" si="11"/>
        <v>70</v>
      </c>
      <c r="BT53" s="12">
        <f t="shared" si="11"/>
        <v>71</v>
      </c>
      <c r="BU53" s="12">
        <f t="shared" si="11"/>
        <v>72</v>
      </c>
      <c r="BV53" s="12">
        <f t="shared" si="11"/>
        <v>73</v>
      </c>
      <c r="BW53" s="12">
        <f t="shared" si="11"/>
        <v>74</v>
      </c>
      <c r="BX53" s="12">
        <f t="shared" si="11"/>
        <v>75</v>
      </c>
      <c r="BY53" s="12">
        <f t="shared" si="11"/>
        <v>76</v>
      </c>
      <c r="BZ53" s="12">
        <f t="shared" si="11"/>
        <v>77</v>
      </c>
      <c r="CA53" s="12">
        <f t="shared" si="11"/>
        <v>78</v>
      </c>
      <c r="CB53" s="12">
        <f t="shared" si="11"/>
        <v>79</v>
      </c>
      <c r="CC53" s="12">
        <f t="shared" si="11"/>
        <v>80</v>
      </c>
      <c r="CD53" s="12">
        <f t="shared" si="11"/>
        <v>81</v>
      </c>
      <c r="CE53" s="12">
        <f t="shared" si="11"/>
        <v>82</v>
      </c>
      <c r="CF53" s="12">
        <f t="shared" si="11"/>
        <v>83</v>
      </c>
      <c r="CG53" s="12">
        <f t="shared" si="11"/>
        <v>84</v>
      </c>
      <c r="CH53" s="12">
        <f t="shared" si="11"/>
        <v>85</v>
      </c>
      <c r="CI53" s="12">
        <f t="shared" si="11"/>
        <v>86</v>
      </c>
      <c r="CJ53" s="12">
        <f t="shared" si="11"/>
        <v>87</v>
      </c>
      <c r="CK53" s="12">
        <f t="shared" si="11"/>
        <v>88</v>
      </c>
      <c r="CL53" s="12">
        <f t="shared" si="11"/>
        <v>89</v>
      </c>
      <c r="CM53" s="12">
        <f t="shared" si="11"/>
        <v>90</v>
      </c>
      <c r="CN53" s="12">
        <f t="shared" si="11"/>
        <v>91</v>
      </c>
      <c r="CO53" s="12">
        <f t="shared" si="11"/>
        <v>92</v>
      </c>
      <c r="CP53" s="12">
        <f t="shared" si="11"/>
        <v>93</v>
      </c>
      <c r="CQ53" s="12">
        <f t="shared" si="11"/>
        <v>94</v>
      </c>
      <c r="CR53" s="12">
        <f t="shared" si="11"/>
        <v>95</v>
      </c>
      <c r="CS53" s="13">
        <f t="shared" si="11"/>
        <v>96</v>
      </c>
      <c r="CT53" s="13" t="str">
        <f t="shared" si="11"/>
        <v/>
      </c>
      <c r="CU53" s="13" t="str">
        <f t="shared" si="11"/>
        <v/>
      </c>
      <c r="CV53" s="13" t="str">
        <f t="shared" si="11"/>
        <v/>
      </c>
      <c r="CW53" s="17" t="str">
        <f t="shared" si="11"/>
        <v/>
      </c>
      <c r="CX53" s="18" t="s">
        <v>1</v>
      </c>
    </row>
    <row r="54" spans="1:102" ht="24.95" customHeight="1" thickBot="1" x14ac:dyDescent="0.25">
      <c r="A54" s="105" t="s">
        <v>42</v>
      </c>
      <c r="B54" s="106">
        <f>B18+B28+B42</f>
        <v>5426.585</v>
      </c>
      <c r="C54" s="107">
        <f t="shared" ref="C54:BN54" si="12">C18+C28+C42</f>
        <v>5396.5379999999996</v>
      </c>
      <c r="D54" s="107">
        <f t="shared" si="12"/>
        <v>5409.6669999999995</v>
      </c>
      <c r="E54" s="107">
        <f t="shared" si="12"/>
        <v>5363.09</v>
      </c>
      <c r="F54" s="107">
        <f t="shared" si="12"/>
        <v>5340.6720000000005</v>
      </c>
      <c r="G54" s="107">
        <f t="shared" si="12"/>
        <v>5307.3119999999999</v>
      </c>
      <c r="H54" s="107">
        <f t="shared" si="12"/>
        <v>5271.7029999999995</v>
      </c>
      <c r="I54" s="107">
        <f t="shared" si="12"/>
        <v>5246.9579999999996</v>
      </c>
      <c r="J54" s="107">
        <f t="shared" si="12"/>
        <v>5086.8689999999997</v>
      </c>
      <c r="K54" s="107">
        <f t="shared" si="12"/>
        <v>5111.7239999999993</v>
      </c>
      <c r="L54" s="107">
        <f t="shared" si="12"/>
        <v>5305.6559999999999</v>
      </c>
      <c r="M54" s="107">
        <f t="shared" si="12"/>
        <v>5314.6850000000004</v>
      </c>
      <c r="N54" s="107">
        <f t="shared" si="12"/>
        <v>5240.1229999999996</v>
      </c>
      <c r="O54" s="107">
        <f t="shared" si="12"/>
        <v>5163.3020000000006</v>
      </c>
      <c r="P54" s="107">
        <f t="shared" si="12"/>
        <v>5233.2850000000008</v>
      </c>
      <c r="Q54" s="107">
        <f t="shared" si="12"/>
        <v>5218.1220000000003</v>
      </c>
      <c r="R54" s="107">
        <f t="shared" si="12"/>
        <v>5232.6890000000003</v>
      </c>
      <c r="S54" s="107">
        <f t="shared" si="12"/>
        <v>5256.549</v>
      </c>
      <c r="T54" s="107">
        <f t="shared" si="12"/>
        <v>5289.857</v>
      </c>
      <c r="U54" s="107">
        <f t="shared" si="12"/>
        <v>5379.9389999999994</v>
      </c>
      <c r="V54" s="107">
        <f t="shared" si="12"/>
        <v>5395.6440000000002</v>
      </c>
      <c r="W54" s="107">
        <f t="shared" si="12"/>
        <v>5538.5039999999999</v>
      </c>
      <c r="X54" s="107">
        <f t="shared" si="12"/>
        <v>5595.0410000000002</v>
      </c>
      <c r="Y54" s="107">
        <f t="shared" si="12"/>
        <v>5613.01</v>
      </c>
      <c r="Z54" s="107">
        <f t="shared" si="12"/>
        <v>5990.4390000000003</v>
      </c>
      <c r="AA54" s="107">
        <f t="shared" si="12"/>
        <v>6001.8029999999999</v>
      </c>
      <c r="AB54" s="107">
        <f t="shared" si="12"/>
        <v>6134.0379999999996</v>
      </c>
      <c r="AC54" s="107">
        <f t="shared" si="12"/>
        <v>6270.2149999999992</v>
      </c>
      <c r="AD54" s="107">
        <f t="shared" si="12"/>
        <v>6537.6680000000006</v>
      </c>
      <c r="AE54" s="107">
        <f t="shared" si="12"/>
        <v>6665.7210000000005</v>
      </c>
      <c r="AF54" s="107">
        <f t="shared" si="12"/>
        <v>6807.07</v>
      </c>
      <c r="AG54" s="107">
        <f t="shared" si="12"/>
        <v>7061.5650000000005</v>
      </c>
      <c r="AH54" s="107">
        <f t="shared" si="12"/>
        <v>7412.4260000000004</v>
      </c>
      <c r="AI54" s="107">
        <f t="shared" si="12"/>
        <v>7496.8209999999999</v>
      </c>
      <c r="AJ54" s="107">
        <f t="shared" si="12"/>
        <v>7626.232</v>
      </c>
      <c r="AK54" s="107">
        <f t="shared" si="12"/>
        <v>7667.2719999999999</v>
      </c>
      <c r="AL54" s="107">
        <f t="shared" si="12"/>
        <v>7818.0169999999998</v>
      </c>
      <c r="AM54" s="107">
        <f t="shared" si="12"/>
        <v>7803.674</v>
      </c>
      <c r="AN54" s="107">
        <f t="shared" si="12"/>
        <v>7840.2379999999994</v>
      </c>
      <c r="AO54" s="107">
        <f t="shared" si="12"/>
        <v>7891.5779999999995</v>
      </c>
      <c r="AP54" s="107">
        <f t="shared" si="12"/>
        <v>7998.009</v>
      </c>
      <c r="AQ54" s="107">
        <f t="shared" si="12"/>
        <v>7983.6350000000002</v>
      </c>
      <c r="AR54" s="107">
        <f t="shared" si="12"/>
        <v>7968.5020000000004</v>
      </c>
      <c r="AS54" s="107">
        <f t="shared" si="12"/>
        <v>8108.1450000000004</v>
      </c>
      <c r="AT54" s="107">
        <f t="shared" si="12"/>
        <v>8155.7929999999997</v>
      </c>
      <c r="AU54" s="107">
        <f t="shared" si="12"/>
        <v>8201.3159999999989</v>
      </c>
      <c r="AV54" s="107">
        <f t="shared" si="12"/>
        <v>8237.0939999999991</v>
      </c>
      <c r="AW54" s="107">
        <f t="shared" si="12"/>
        <v>8351.2880000000005</v>
      </c>
      <c r="AX54" s="107">
        <f t="shared" si="12"/>
        <v>8314.4709999999995</v>
      </c>
      <c r="AY54" s="107">
        <f t="shared" si="12"/>
        <v>8316.8150000000005</v>
      </c>
      <c r="AZ54" s="107">
        <f t="shared" si="12"/>
        <v>8320.07</v>
      </c>
      <c r="BA54" s="107">
        <f t="shared" si="12"/>
        <v>8293.8780000000006</v>
      </c>
      <c r="BB54" s="107">
        <f t="shared" si="12"/>
        <v>8456.857</v>
      </c>
      <c r="BC54" s="107">
        <f t="shared" si="12"/>
        <v>8473.2690000000002</v>
      </c>
      <c r="BD54" s="107">
        <f t="shared" si="12"/>
        <v>8454.1910000000007</v>
      </c>
      <c r="BE54" s="107">
        <f t="shared" si="12"/>
        <v>8402.2120000000014</v>
      </c>
      <c r="BF54" s="107">
        <f t="shared" si="12"/>
        <v>8068.6189999999988</v>
      </c>
      <c r="BG54" s="107">
        <f t="shared" si="12"/>
        <v>7947.4749999999995</v>
      </c>
      <c r="BH54" s="107">
        <f t="shared" si="12"/>
        <v>7810.2719999999999</v>
      </c>
      <c r="BI54" s="107">
        <f t="shared" si="12"/>
        <v>7619.3429999999998</v>
      </c>
      <c r="BJ54" s="107">
        <f t="shared" si="12"/>
        <v>7885.0929999999998</v>
      </c>
      <c r="BK54" s="107">
        <f t="shared" si="12"/>
        <v>7761.8209999999999</v>
      </c>
      <c r="BL54" s="107">
        <f t="shared" si="12"/>
        <v>7781.8940000000002</v>
      </c>
      <c r="BM54" s="107">
        <f t="shared" si="12"/>
        <v>7772.9650000000001</v>
      </c>
      <c r="BN54" s="107">
        <f t="shared" si="12"/>
        <v>7367.8320000000003</v>
      </c>
      <c r="BO54" s="107">
        <f t="shared" ref="BO54:CX54" si="13">BO18+BO28+BO42</f>
        <v>7238.9259999999995</v>
      </c>
      <c r="BP54" s="107">
        <f t="shared" si="13"/>
        <v>7033.3469999999998</v>
      </c>
      <c r="BQ54" s="107">
        <f t="shared" si="13"/>
        <v>6965.9880000000003</v>
      </c>
      <c r="BR54" s="107">
        <f t="shared" si="13"/>
        <v>6891.2440000000006</v>
      </c>
      <c r="BS54" s="107">
        <f t="shared" si="13"/>
        <v>6912.7860000000001</v>
      </c>
      <c r="BT54" s="107">
        <f t="shared" si="13"/>
        <v>6891.5770000000002</v>
      </c>
      <c r="BU54" s="107">
        <f t="shared" si="13"/>
        <v>6934.2480000000005</v>
      </c>
      <c r="BV54" s="107">
        <f t="shared" si="13"/>
        <v>7132.1279999999997</v>
      </c>
      <c r="BW54" s="107">
        <f t="shared" si="13"/>
        <v>7175.7000000000007</v>
      </c>
      <c r="BX54" s="107">
        <f t="shared" si="13"/>
        <v>7215.0630000000001</v>
      </c>
      <c r="BY54" s="107">
        <f t="shared" si="13"/>
        <v>7288.9480000000003</v>
      </c>
      <c r="BZ54" s="107">
        <f t="shared" si="13"/>
        <v>7322.2960000000003</v>
      </c>
      <c r="CA54" s="107">
        <f t="shared" si="13"/>
        <v>7335.8690000000006</v>
      </c>
      <c r="CB54" s="107">
        <f t="shared" si="13"/>
        <v>7315.6049999999996</v>
      </c>
      <c r="CC54" s="107">
        <f t="shared" si="13"/>
        <v>7253.3249999999998</v>
      </c>
      <c r="CD54" s="107">
        <f t="shared" si="13"/>
        <v>7157.8919999999998</v>
      </c>
      <c r="CE54" s="107">
        <f t="shared" si="13"/>
        <v>7070.49</v>
      </c>
      <c r="CF54" s="107">
        <f t="shared" si="13"/>
        <v>6887.7649999999994</v>
      </c>
      <c r="CG54" s="107">
        <f t="shared" si="13"/>
        <v>6737.759</v>
      </c>
      <c r="CH54" s="107">
        <f t="shared" si="13"/>
        <v>6508.8620000000001</v>
      </c>
      <c r="CI54" s="107">
        <f t="shared" si="13"/>
        <v>6379.75</v>
      </c>
      <c r="CJ54" s="107">
        <f t="shared" si="13"/>
        <v>6286.8549999999996</v>
      </c>
      <c r="CK54" s="107">
        <f t="shared" si="13"/>
        <v>6194.5940000000001</v>
      </c>
      <c r="CL54" s="107">
        <f t="shared" si="13"/>
        <v>5936.8789999999999</v>
      </c>
      <c r="CM54" s="107">
        <f t="shared" si="13"/>
        <v>5828.9930000000004</v>
      </c>
      <c r="CN54" s="107">
        <f t="shared" si="13"/>
        <v>5742.6909999999998</v>
      </c>
      <c r="CO54" s="107">
        <f t="shared" si="13"/>
        <v>5646.7190000000001</v>
      </c>
      <c r="CP54" s="107">
        <f t="shared" si="13"/>
        <v>5512.4639999999999</v>
      </c>
      <c r="CQ54" s="107">
        <f t="shared" si="13"/>
        <v>5430.5920000000006</v>
      </c>
      <c r="CR54" s="107">
        <f t="shared" si="13"/>
        <v>5347.4580000000005</v>
      </c>
      <c r="CS54" s="107">
        <f t="shared" si="13"/>
        <v>5334.4340000000011</v>
      </c>
      <c r="CT54" s="108">
        <f t="shared" si="13"/>
        <v>0</v>
      </c>
      <c r="CU54" s="108">
        <f t="shared" si="13"/>
        <v>0</v>
      </c>
      <c r="CV54" s="108">
        <f t="shared" si="13"/>
        <v>0</v>
      </c>
      <c r="CW54" s="109">
        <f t="shared" si="13"/>
        <v>0</v>
      </c>
      <c r="CX54" s="126">
        <f t="shared" si="13"/>
        <v>161931.10175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0" priority="1" operator="greaterThan">
      <formula>1500</formula>
    </cfRule>
  </conditionalFormatting>
  <pageMargins left="0.19685039370078741" right="0.19685039370078741" top="0.35433070866141736" bottom="0.31496062992125984" header="0.23622047244094491" footer="0.19685039370078741"/>
  <pageSetup paperSize="9" scale="37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53" man="1"/>
    <brk id="49" max="53" man="1"/>
    <brk id="73" max="5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/>
  <dimension ref="A1:CX32"/>
  <sheetViews>
    <sheetView showGridLines="0" zoomScale="60" zoomScaleNormal="6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O14" sqref="O14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56</v>
      </c>
      <c r="B1" s="2"/>
      <c r="C1" s="129"/>
      <c r="D1" s="2" t="s">
        <v>0</v>
      </c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130"/>
      <c r="CR1" s="130"/>
      <c r="CS1" s="130"/>
      <c r="CT1" s="130"/>
      <c r="CU1" s="130"/>
      <c r="CV1" s="130"/>
      <c r="CW1" s="130"/>
      <c r="CX1" s="130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31"/>
    </row>
    <row r="3" spans="1:102" ht="30" customHeight="1" thickBot="1" x14ac:dyDescent="0.25">
      <c r="A3" s="10">
        <v>46287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53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-713.8</v>
      </c>
      <c r="C5" s="25">
        <v>-900.9</v>
      </c>
      <c r="D5" s="25">
        <v>-1002.2</v>
      </c>
      <c r="E5" s="25">
        <v>-994.7</v>
      </c>
      <c r="F5" s="25">
        <v>-935.7</v>
      </c>
      <c r="G5" s="25">
        <v>-916.3</v>
      </c>
      <c r="H5" s="25">
        <v>-937.6</v>
      </c>
      <c r="I5" s="25">
        <v>-667.8</v>
      </c>
      <c r="J5" s="25">
        <v>-564.5</v>
      </c>
      <c r="K5" s="25">
        <v>-531.70000000000005</v>
      </c>
      <c r="L5" s="25">
        <v>-361</v>
      </c>
      <c r="M5" s="25">
        <v>-328.7</v>
      </c>
      <c r="N5" s="25">
        <v>-393.8</v>
      </c>
      <c r="O5" s="25">
        <v>-541.4</v>
      </c>
      <c r="P5" s="25">
        <v>-574.29999999999995</v>
      </c>
      <c r="Q5" s="25">
        <v>-457.8</v>
      </c>
      <c r="R5" s="25">
        <v>-487.4</v>
      </c>
      <c r="S5" s="25">
        <v>-559.79999999999995</v>
      </c>
      <c r="T5" s="25">
        <v>-503.6</v>
      </c>
      <c r="U5" s="25">
        <v>-416.1</v>
      </c>
      <c r="V5" s="25">
        <v>-533.79999999999995</v>
      </c>
      <c r="W5" s="25">
        <v>-426.8</v>
      </c>
      <c r="X5" s="25">
        <v>-417.5</v>
      </c>
      <c r="Y5" s="25">
        <v>-501.5</v>
      </c>
      <c r="Z5" s="25">
        <v>-305.39999999999998</v>
      </c>
      <c r="AA5" s="25">
        <v>-410.1</v>
      </c>
      <c r="AB5" s="25">
        <v>-374.1</v>
      </c>
      <c r="AC5" s="25">
        <v>-362.1</v>
      </c>
      <c r="AD5" s="25">
        <v>-662.1</v>
      </c>
      <c r="AE5" s="25">
        <v>-594.4</v>
      </c>
      <c r="AF5" s="25">
        <v>-438.6</v>
      </c>
      <c r="AG5" s="25">
        <v>-284.7</v>
      </c>
      <c r="AH5" s="25">
        <v>369.1</v>
      </c>
      <c r="AI5" s="25">
        <v>362.3</v>
      </c>
      <c r="AJ5" s="25">
        <v>-156.89999999999998</v>
      </c>
      <c r="AK5" s="25">
        <v>-38.700000000000045</v>
      </c>
      <c r="AL5" s="25">
        <v>548.4</v>
      </c>
      <c r="AM5" s="25">
        <v>465.5</v>
      </c>
      <c r="AN5" s="25">
        <v>136.80000000000001</v>
      </c>
      <c r="AO5" s="25">
        <v>-220.10000000000002</v>
      </c>
      <c r="AP5" s="25">
        <v>-221</v>
      </c>
      <c r="AQ5" s="25">
        <v>-65.700000000000045</v>
      </c>
      <c r="AR5" s="25">
        <v>40.899999999999977</v>
      </c>
      <c r="AS5" s="25">
        <v>-172.10000000000002</v>
      </c>
      <c r="AT5" s="25">
        <v>-157.29999999999995</v>
      </c>
      <c r="AU5" s="25">
        <v>-118.5</v>
      </c>
      <c r="AV5" s="25">
        <v>-51.799999999999955</v>
      </c>
      <c r="AW5" s="25">
        <v>-46.200000000000045</v>
      </c>
      <c r="AX5" s="25">
        <v>35.699999999999989</v>
      </c>
      <c r="AY5" s="25">
        <v>123.59999999999997</v>
      </c>
      <c r="AZ5" s="25">
        <v>189.7</v>
      </c>
      <c r="BA5" s="25">
        <v>257.89999999999998</v>
      </c>
      <c r="BB5" s="25">
        <v>407.09999999999997</v>
      </c>
      <c r="BC5" s="25">
        <v>492.99999999999994</v>
      </c>
      <c r="BD5" s="25">
        <v>520</v>
      </c>
      <c r="BE5" s="25">
        <v>496.59999999999997</v>
      </c>
      <c r="BF5" s="25">
        <v>443.5</v>
      </c>
      <c r="BG5" s="25">
        <v>501.79999999999995</v>
      </c>
      <c r="BH5" s="25">
        <v>455.5</v>
      </c>
      <c r="BI5" s="25">
        <v>367.7</v>
      </c>
      <c r="BJ5" s="25">
        <v>244.70000000000005</v>
      </c>
      <c r="BK5" s="25">
        <v>191.5</v>
      </c>
      <c r="BL5" s="25">
        <v>188.60000000000002</v>
      </c>
      <c r="BM5" s="25">
        <v>173.79999999999995</v>
      </c>
      <c r="BN5" s="25">
        <v>28.299999999999955</v>
      </c>
      <c r="BO5" s="25">
        <v>-132.60000000000002</v>
      </c>
      <c r="BP5" s="25">
        <v>-359.8</v>
      </c>
      <c r="BQ5" s="25">
        <v>-425.9</v>
      </c>
      <c r="BR5" s="25">
        <v>-887.1</v>
      </c>
      <c r="BS5" s="25">
        <v>-448.9</v>
      </c>
      <c r="BT5" s="25">
        <v>-1400</v>
      </c>
      <c r="BU5" s="25">
        <v>-672</v>
      </c>
      <c r="BV5" s="25">
        <v>-1321.8</v>
      </c>
      <c r="BW5" s="25">
        <v>-1414</v>
      </c>
      <c r="BX5" s="25">
        <v>-1143.5999999999999</v>
      </c>
      <c r="BY5" s="25">
        <v>-1177.0999999999999</v>
      </c>
      <c r="BZ5" s="25">
        <v>-959.5</v>
      </c>
      <c r="CA5" s="25">
        <v>-956.7</v>
      </c>
      <c r="CB5" s="25">
        <v>-914.59999999999991</v>
      </c>
      <c r="CC5" s="25">
        <v>-899.2</v>
      </c>
      <c r="CD5" s="25">
        <v>-900.8</v>
      </c>
      <c r="CE5" s="25">
        <v>-895.7</v>
      </c>
      <c r="CF5" s="25">
        <v>-1040.3</v>
      </c>
      <c r="CG5" s="25">
        <v>-994.3</v>
      </c>
      <c r="CH5" s="25">
        <v>-737.6</v>
      </c>
      <c r="CI5" s="25">
        <v>-746.8</v>
      </c>
      <c r="CJ5" s="25">
        <v>-956.6</v>
      </c>
      <c r="CK5" s="25">
        <v>-861.7</v>
      </c>
      <c r="CL5" s="25">
        <v>-637.5</v>
      </c>
      <c r="CM5" s="25">
        <v>-806.2</v>
      </c>
      <c r="CN5" s="25">
        <v>-711.1</v>
      </c>
      <c r="CO5" s="25">
        <v>-598.29999999999995</v>
      </c>
      <c r="CP5" s="25">
        <v>-654.5</v>
      </c>
      <c r="CQ5" s="25">
        <v>-554.29999999999995</v>
      </c>
      <c r="CR5" s="25">
        <v>-508.9</v>
      </c>
      <c r="CS5" s="25">
        <v>-442.4</v>
      </c>
      <c r="CT5" s="26"/>
      <c r="CU5" s="26"/>
      <c r="CV5" s="26"/>
      <c r="CW5" s="27"/>
      <c r="CX5" s="132">
        <f t="array" ref="CX5">SUMPRODUCT(B5:CW5*0.25)</f>
        <v>-9366.5749999999989</v>
      </c>
    </row>
    <row r="6" spans="1:102" ht="24.95" customHeight="1" thickBot="1" x14ac:dyDescent="0.25">
      <c r="A6" s="133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134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135"/>
      <c r="V7" s="135"/>
      <c r="W7" s="135"/>
      <c r="X7" s="135"/>
      <c r="Y7" s="135"/>
      <c r="Z7" s="135"/>
      <c r="AA7" s="135"/>
      <c r="AB7" s="135"/>
      <c r="AC7" s="135"/>
      <c r="AD7" s="135"/>
      <c r="AE7" s="135"/>
      <c r="AF7" s="135"/>
      <c r="AG7" s="135"/>
      <c r="AH7" s="135"/>
      <c r="AI7" s="135"/>
      <c r="AJ7" s="135"/>
      <c r="AK7" s="135"/>
      <c r="AL7" s="135"/>
      <c r="AM7" s="135"/>
      <c r="AN7" s="135"/>
      <c r="AO7" s="135"/>
      <c r="AP7" s="135"/>
      <c r="AQ7" s="135"/>
      <c r="AR7" s="135"/>
      <c r="AS7" s="135"/>
      <c r="AT7" s="135"/>
      <c r="AU7" s="135"/>
      <c r="AV7" s="135"/>
      <c r="AW7" s="135"/>
      <c r="AX7" s="135"/>
      <c r="AY7" s="135"/>
      <c r="AZ7" s="135"/>
      <c r="BA7" s="135"/>
      <c r="BB7" s="135"/>
      <c r="BC7" s="135"/>
      <c r="BD7" s="135"/>
      <c r="BE7" s="135"/>
      <c r="BF7" s="135"/>
      <c r="BG7" s="135"/>
      <c r="BH7" s="135"/>
      <c r="BI7" s="135"/>
      <c r="BJ7" s="135"/>
      <c r="BK7" s="135"/>
      <c r="BL7" s="135"/>
      <c r="BM7" s="135"/>
      <c r="BN7" s="135"/>
      <c r="BO7" s="135"/>
      <c r="BP7" s="135"/>
      <c r="BQ7" s="135"/>
      <c r="BR7" s="135"/>
      <c r="BS7" s="135"/>
      <c r="BT7" s="135"/>
      <c r="BU7" s="135"/>
      <c r="BV7" s="135"/>
      <c r="BW7" s="135"/>
      <c r="BX7" s="135"/>
      <c r="BY7" s="135"/>
      <c r="BZ7" s="135"/>
      <c r="CA7" s="135"/>
      <c r="CB7" s="135"/>
      <c r="CC7" s="135"/>
      <c r="CD7" s="135"/>
      <c r="CE7" s="135"/>
      <c r="CF7" s="135"/>
      <c r="CG7" s="135"/>
      <c r="CH7" s="135"/>
      <c r="CI7" s="135"/>
      <c r="CJ7" s="135"/>
      <c r="CK7" s="135"/>
      <c r="CL7" s="135"/>
      <c r="CM7" s="135"/>
      <c r="CN7" s="135"/>
      <c r="CO7" s="135"/>
      <c r="CP7" s="135"/>
      <c r="CQ7" s="135"/>
      <c r="CR7" s="135"/>
      <c r="CS7" s="135"/>
      <c r="CT7" s="135"/>
      <c r="CU7" s="135"/>
      <c r="CV7" s="135"/>
      <c r="CW7" s="135"/>
      <c r="CX7" s="136"/>
    </row>
    <row r="8" spans="1:102" ht="24.95" customHeight="1" x14ac:dyDescent="0.2">
      <c r="A8" s="35" t="s">
        <v>5</v>
      </c>
      <c r="B8" s="137">
        <v>217.37</v>
      </c>
      <c r="C8" s="138">
        <v>216.44</v>
      </c>
      <c r="D8" s="138">
        <v>213.03</v>
      </c>
      <c r="E8" s="138">
        <v>208.92</v>
      </c>
      <c r="F8" s="138">
        <v>208.63</v>
      </c>
      <c r="G8" s="138">
        <v>197.15</v>
      </c>
      <c r="H8" s="138">
        <v>208.63</v>
      </c>
      <c r="I8" s="138">
        <v>211.63</v>
      </c>
      <c r="J8" s="138">
        <v>209.63</v>
      </c>
      <c r="K8" s="138">
        <v>210.63</v>
      </c>
      <c r="L8" s="138">
        <v>212.63</v>
      </c>
      <c r="M8" s="138">
        <v>211.63</v>
      </c>
      <c r="N8" s="138">
        <v>209.63</v>
      </c>
      <c r="O8" s="138">
        <v>203.63</v>
      </c>
      <c r="P8" s="138">
        <v>199.48</v>
      </c>
      <c r="Q8" s="138">
        <v>200.09</v>
      </c>
      <c r="R8" s="138">
        <v>194.3</v>
      </c>
      <c r="S8" s="138">
        <v>188.93</v>
      </c>
      <c r="T8" s="138">
        <v>192.88</v>
      </c>
      <c r="U8" s="138">
        <v>198.18</v>
      </c>
      <c r="V8" s="138">
        <v>194.29</v>
      </c>
      <c r="W8" s="138">
        <v>210.01</v>
      </c>
      <c r="X8" s="138">
        <v>225.8</v>
      </c>
      <c r="Y8" s="138">
        <v>242.6</v>
      </c>
      <c r="Z8" s="138">
        <v>250.52</v>
      </c>
      <c r="AA8" s="138">
        <v>254.45</v>
      </c>
      <c r="AB8" s="138">
        <v>256.81</v>
      </c>
      <c r="AC8" s="138">
        <v>269.49</v>
      </c>
      <c r="AD8" s="138">
        <v>276.17</v>
      </c>
      <c r="AE8" s="138">
        <v>286.33</v>
      </c>
      <c r="AF8" s="138">
        <v>280.95999999999998</v>
      </c>
      <c r="AG8" s="138">
        <v>269.66000000000003</v>
      </c>
      <c r="AH8" s="138">
        <v>282.29000000000002</v>
      </c>
      <c r="AI8" s="138">
        <v>268.06</v>
      </c>
      <c r="AJ8" s="138">
        <v>240.76</v>
      </c>
      <c r="AK8" s="138">
        <v>204.98</v>
      </c>
      <c r="AL8" s="138">
        <v>232.35</v>
      </c>
      <c r="AM8" s="138">
        <v>218.68</v>
      </c>
      <c r="AN8" s="138">
        <v>191.78</v>
      </c>
      <c r="AO8" s="138">
        <v>166.18</v>
      </c>
      <c r="AP8" s="138">
        <v>180.01</v>
      </c>
      <c r="AQ8" s="138">
        <v>174.08</v>
      </c>
      <c r="AR8" s="138">
        <v>166.84</v>
      </c>
      <c r="AS8" s="138">
        <v>153.94999999999999</v>
      </c>
      <c r="AT8" s="138">
        <v>162.01</v>
      </c>
      <c r="AU8" s="138">
        <v>154.66999999999999</v>
      </c>
      <c r="AV8" s="138">
        <v>147.30000000000001</v>
      </c>
      <c r="AW8" s="138">
        <v>133.46</v>
      </c>
      <c r="AX8" s="138">
        <v>128.97999999999999</v>
      </c>
      <c r="AY8" s="138">
        <v>136.72999999999999</v>
      </c>
      <c r="AZ8" s="138">
        <v>132.63</v>
      </c>
      <c r="BA8" s="138">
        <v>128.44999999999999</v>
      </c>
      <c r="BB8" s="138">
        <v>128.07</v>
      </c>
      <c r="BC8" s="138">
        <v>128.26</v>
      </c>
      <c r="BD8" s="138">
        <v>121.24</v>
      </c>
      <c r="BE8" s="138">
        <v>116.8</v>
      </c>
      <c r="BF8" s="138">
        <v>122.89</v>
      </c>
      <c r="BG8" s="138">
        <v>120.69</v>
      </c>
      <c r="BH8" s="138">
        <v>121.61</v>
      </c>
      <c r="BI8" s="138">
        <v>125.35</v>
      </c>
      <c r="BJ8" s="138">
        <v>117.98</v>
      </c>
      <c r="BK8" s="138">
        <v>134.22999999999999</v>
      </c>
      <c r="BL8" s="138">
        <v>148.68</v>
      </c>
      <c r="BM8" s="138">
        <v>162.62</v>
      </c>
      <c r="BN8" s="138">
        <v>157.11000000000001</v>
      </c>
      <c r="BO8" s="138">
        <v>170.92</v>
      </c>
      <c r="BP8" s="138">
        <v>196.17</v>
      </c>
      <c r="BQ8" s="138">
        <v>223.8</v>
      </c>
      <c r="BR8" s="138">
        <v>220.6</v>
      </c>
      <c r="BS8" s="138">
        <v>262.8</v>
      </c>
      <c r="BT8" s="138">
        <v>274.61</v>
      </c>
      <c r="BU8" s="138">
        <v>290.48</v>
      </c>
      <c r="BV8" s="138">
        <v>243.29</v>
      </c>
      <c r="BW8" s="138">
        <v>296.75</v>
      </c>
      <c r="BX8" s="138">
        <v>280.02</v>
      </c>
      <c r="BY8" s="138">
        <v>265.05</v>
      </c>
      <c r="BZ8" s="138">
        <v>280.02999999999997</v>
      </c>
      <c r="CA8" s="138">
        <v>298.04000000000002</v>
      </c>
      <c r="CB8" s="138">
        <v>286.39999999999998</v>
      </c>
      <c r="CC8" s="138">
        <v>241.53</v>
      </c>
      <c r="CD8" s="138">
        <v>233.89</v>
      </c>
      <c r="CE8" s="138">
        <v>234.15</v>
      </c>
      <c r="CF8" s="138">
        <v>311.27999999999997</v>
      </c>
      <c r="CG8" s="138">
        <v>340.89</v>
      </c>
      <c r="CH8" s="138">
        <v>280.04000000000002</v>
      </c>
      <c r="CI8" s="138">
        <v>284.20999999999998</v>
      </c>
      <c r="CJ8" s="138">
        <v>284.39</v>
      </c>
      <c r="CK8" s="138">
        <v>250.27</v>
      </c>
      <c r="CL8" s="138">
        <v>257.56</v>
      </c>
      <c r="CM8" s="138">
        <v>248.49</v>
      </c>
      <c r="CN8" s="138">
        <v>245.58</v>
      </c>
      <c r="CO8" s="138">
        <v>235.28</v>
      </c>
      <c r="CP8" s="138">
        <v>226.28</v>
      </c>
      <c r="CQ8" s="138">
        <v>214.54</v>
      </c>
      <c r="CR8" s="138">
        <v>210.21</v>
      </c>
      <c r="CS8" s="138">
        <v>201.18</v>
      </c>
      <c r="CT8" s="139"/>
      <c r="CU8" s="139"/>
      <c r="CV8" s="139"/>
      <c r="CW8" s="140"/>
      <c r="CX8" s="141">
        <f>IF(SUM(B8:CW8)&lt;&gt;0,AVERAGEIF(B8:CW8,"&lt;&gt;"""),"")</f>
        <v>211.7602083333334</v>
      </c>
    </row>
    <row r="9" spans="1:102" ht="24.95" customHeight="1" thickBot="1" x14ac:dyDescent="0.25">
      <c r="A9" s="133" t="s">
        <v>6</v>
      </c>
      <c r="B9" s="42">
        <v>213.94</v>
      </c>
      <c r="C9" s="43">
        <v>213.94</v>
      </c>
      <c r="D9" s="43">
        <v>213.94</v>
      </c>
      <c r="E9" s="43">
        <v>213.94</v>
      </c>
      <c r="F9" s="43">
        <v>206.51</v>
      </c>
      <c r="G9" s="43">
        <v>206.51</v>
      </c>
      <c r="H9" s="43">
        <v>206.51</v>
      </c>
      <c r="I9" s="43">
        <v>206.51</v>
      </c>
      <c r="J9" s="43">
        <v>211.13</v>
      </c>
      <c r="K9" s="43">
        <v>211.13</v>
      </c>
      <c r="L9" s="43">
        <v>211.13</v>
      </c>
      <c r="M9" s="43">
        <v>211.13</v>
      </c>
      <c r="N9" s="43">
        <v>203.20750000000001</v>
      </c>
      <c r="O9" s="43">
        <v>203.20750000000001</v>
      </c>
      <c r="P9" s="43">
        <v>203.20750000000001</v>
      </c>
      <c r="Q9" s="43">
        <v>203.20750000000001</v>
      </c>
      <c r="R9" s="43">
        <v>193.57249999999999</v>
      </c>
      <c r="S9" s="43">
        <v>193.57249999999999</v>
      </c>
      <c r="T9" s="43">
        <v>193.57249999999999</v>
      </c>
      <c r="U9" s="43">
        <v>193.57249999999999</v>
      </c>
      <c r="V9" s="43">
        <v>218.17500000000001</v>
      </c>
      <c r="W9" s="43">
        <v>218.17500000000001</v>
      </c>
      <c r="X9" s="43">
        <v>218.17500000000001</v>
      </c>
      <c r="Y9" s="43">
        <v>218.17500000000001</v>
      </c>
      <c r="Z9" s="43">
        <v>257.8175</v>
      </c>
      <c r="AA9" s="43">
        <v>257.8175</v>
      </c>
      <c r="AB9" s="43">
        <v>257.8175</v>
      </c>
      <c r="AC9" s="43">
        <v>257.8175</v>
      </c>
      <c r="AD9" s="43">
        <v>278.27999999999997</v>
      </c>
      <c r="AE9" s="43">
        <v>278.27999999999997</v>
      </c>
      <c r="AF9" s="43">
        <v>278.27999999999997</v>
      </c>
      <c r="AG9" s="43">
        <v>278.27999999999997</v>
      </c>
      <c r="AH9" s="43">
        <v>249.02250000000001</v>
      </c>
      <c r="AI9" s="43">
        <v>249.02250000000001</v>
      </c>
      <c r="AJ9" s="43">
        <v>249.02250000000001</v>
      </c>
      <c r="AK9" s="43">
        <v>249.02250000000001</v>
      </c>
      <c r="AL9" s="43">
        <v>202.2475</v>
      </c>
      <c r="AM9" s="43">
        <v>202.2475</v>
      </c>
      <c r="AN9" s="43">
        <v>202.2475</v>
      </c>
      <c r="AO9" s="43">
        <v>202.2475</v>
      </c>
      <c r="AP9" s="43">
        <v>168.72</v>
      </c>
      <c r="AQ9" s="43">
        <v>168.72</v>
      </c>
      <c r="AR9" s="43">
        <v>168.72</v>
      </c>
      <c r="AS9" s="43">
        <v>168.72</v>
      </c>
      <c r="AT9" s="43">
        <v>149.36000000000001</v>
      </c>
      <c r="AU9" s="43">
        <v>149.36000000000001</v>
      </c>
      <c r="AV9" s="43">
        <v>149.36000000000001</v>
      </c>
      <c r="AW9" s="43">
        <v>149.36000000000001</v>
      </c>
      <c r="AX9" s="43">
        <v>131.69749999999999</v>
      </c>
      <c r="AY9" s="43">
        <v>131.69749999999999</v>
      </c>
      <c r="AZ9" s="43">
        <v>131.69749999999999</v>
      </c>
      <c r="BA9" s="43">
        <v>131.69749999999999</v>
      </c>
      <c r="BB9" s="43">
        <v>123.5925</v>
      </c>
      <c r="BC9" s="43">
        <v>123.5925</v>
      </c>
      <c r="BD9" s="43">
        <v>123.5925</v>
      </c>
      <c r="BE9" s="43">
        <v>123.5925</v>
      </c>
      <c r="BF9" s="43">
        <v>122.63500000000001</v>
      </c>
      <c r="BG9" s="43">
        <v>122.63500000000001</v>
      </c>
      <c r="BH9" s="43">
        <v>122.63500000000001</v>
      </c>
      <c r="BI9" s="43">
        <v>122.63500000000001</v>
      </c>
      <c r="BJ9" s="43">
        <v>140.8775</v>
      </c>
      <c r="BK9" s="43">
        <v>140.8775</v>
      </c>
      <c r="BL9" s="43">
        <v>140.8775</v>
      </c>
      <c r="BM9" s="43">
        <v>140.8775</v>
      </c>
      <c r="BN9" s="43">
        <v>187</v>
      </c>
      <c r="BO9" s="43">
        <v>187</v>
      </c>
      <c r="BP9" s="43">
        <v>187</v>
      </c>
      <c r="BQ9" s="43">
        <v>187</v>
      </c>
      <c r="BR9" s="43">
        <v>262.1225</v>
      </c>
      <c r="BS9" s="43">
        <v>262.1225</v>
      </c>
      <c r="BT9" s="43">
        <v>262.1225</v>
      </c>
      <c r="BU9" s="43">
        <v>262.1225</v>
      </c>
      <c r="BV9" s="43">
        <v>271.27749999999997</v>
      </c>
      <c r="BW9" s="43">
        <v>271.27749999999997</v>
      </c>
      <c r="BX9" s="43">
        <v>271.27749999999997</v>
      </c>
      <c r="BY9" s="43">
        <v>271.27749999999997</v>
      </c>
      <c r="BZ9" s="43">
        <v>276.5</v>
      </c>
      <c r="CA9" s="43">
        <v>276.5</v>
      </c>
      <c r="CB9" s="43">
        <v>276.5</v>
      </c>
      <c r="CC9" s="43">
        <v>276.5</v>
      </c>
      <c r="CD9" s="43">
        <v>280.05250000000001</v>
      </c>
      <c r="CE9" s="43">
        <v>280.05250000000001</v>
      </c>
      <c r="CF9" s="43">
        <v>280.05250000000001</v>
      </c>
      <c r="CG9" s="43">
        <v>280.05250000000001</v>
      </c>
      <c r="CH9" s="43">
        <v>274.72750000000002</v>
      </c>
      <c r="CI9" s="43">
        <v>274.72750000000002</v>
      </c>
      <c r="CJ9" s="43">
        <v>274.72750000000002</v>
      </c>
      <c r="CK9" s="43">
        <v>274.72750000000002</v>
      </c>
      <c r="CL9" s="43">
        <v>246.72749999999999</v>
      </c>
      <c r="CM9" s="43">
        <v>246.72749999999999</v>
      </c>
      <c r="CN9" s="43">
        <v>246.72749999999999</v>
      </c>
      <c r="CO9" s="43">
        <v>246.72749999999999</v>
      </c>
      <c r="CP9" s="43">
        <v>213.05250000000001</v>
      </c>
      <c r="CQ9" s="43">
        <v>213.05250000000001</v>
      </c>
      <c r="CR9" s="43">
        <v>213.05250000000001</v>
      </c>
      <c r="CS9" s="43">
        <v>213.05250000000001</v>
      </c>
      <c r="CT9" s="44"/>
      <c r="CU9" s="44"/>
      <c r="CV9" s="44"/>
      <c r="CW9" s="45"/>
      <c r="CX9" s="142">
        <f>IF(SUM(B9:CW9)&lt;&gt;0,AVERAGEIF(B9:CW9,"&lt;&gt;"""),"")</f>
        <v>211.76020833333357</v>
      </c>
    </row>
    <row r="10" spans="1:102" ht="18" customHeight="1" thickBot="1" x14ac:dyDescent="0.25">
      <c r="A10" s="81"/>
      <c r="B10" s="82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3"/>
      <c r="CE10" s="83"/>
      <c r="CF10" s="83"/>
      <c r="CG10" s="83"/>
      <c r="CH10" s="83"/>
      <c r="CI10" s="83"/>
      <c r="CJ10" s="83"/>
      <c r="CK10" s="83"/>
      <c r="CL10" s="83"/>
      <c r="CM10" s="83"/>
      <c r="CN10" s="83"/>
      <c r="CO10" s="83"/>
      <c r="CP10" s="83"/>
      <c r="CQ10" s="83"/>
      <c r="CR10" s="83"/>
      <c r="CS10" s="83"/>
      <c r="CT10" s="83"/>
      <c r="CU10" s="83"/>
      <c r="CV10" s="83"/>
      <c r="CW10" s="83"/>
      <c r="CX10" s="84"/>
    </row>
    <row r="11" spans="1:102" ht="30" customHeight="1" thickBot="1" x14ac:dyDescent="0.25">
      <c r="A11" s="85" t="s">
        <v>37</v>
      </c>
      <c r="B11" s="111">
        <v>1</v>
      </c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  <c r="AE11" s="112"/>
      <c r="AF11" s="112"/>
      <c r="AG11" s="112"/>
      <c r="AH11" s="112"/>
      <c r="AI11" s="112"/>
      <c r="AJ11" s="112"/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2"/>
      <c r="AW11" s="112"/>
      <c r="AX11" s="112"/>
      <c r="AY11" s="112"/>
      <c r="AZ11" s="112"/>
      <c r="BA11" s="112"/>
      <c r="BB11" s="112"/>
      <c r="BC11" s="112"/>
      <c r="BD11" s="112"/>
      <c r="BE11" s="112"/>
      <c r="BF11" s="112"/>
      <c r="BG11" s="112"/>
      <c r="BH11" s="112"/>
      <c r="BI11" s="112"/>
      <c r="BJ11" s="112"/>
      <c r="BK11" s="112"/>
      <c r="BL11" s="112"/>
      <c r="BM11" s="112"/>
      <c r="BN11" s="112"/>
      <c r="BO11" s="112"/>
      <c r="BP11" s="112"/>
      <c r="BQ11" s="112"/>
      <c r="BR11" s="112"/>
      <c r="BS11" s="112"/>
      <c r="BT11" s="112"/>
      <c r="BU11" s="112"/>
      <c r="BV11" s="112"/>
      <c r="BW11" s="112"/>
      <c r="BX11" s="112"/>
      <c r="BY11" s="112"/>
      <c r="BZ11" s="112"/>
      <c r="CA11" s="112"/>
      <c r="CB11" s="112"/>
      <c r="CC11" s="112"/>
      <c r="CD11" s="112"/>
      <c r="CE11" s="112"/>
      <c r="CF11" s="112"/>
      <c r="CG11" s="112"/>
      <c r="CH11" s="112"/>
      <c r="CI11" s="112"/>
      <c r="CJ11" s="112"/>
      <c r="CK11" s="112"/>
      <c r="CL11" s="112"/>
      <c r="CM11" s="112"/>
      <c r="CN11" s="112"/>
      <c r="CO11" s="112"/>
      <c r="CP11" s="112"/>
      <c r="CQ11" s="112"/>
      <c r="CR11" s="112"/>
      <c r="CS11" s="112"/>
      <c r="CT11" s="112"/>
      <c r="CU11" s="112"/>
      <c r="CV11" s="112"/>
      <c r="CW11" s="112"/>
      <c r="CX11" s="113"/>
    </row>
    <row r="12" spans="1:102" ht="24.95" customHeight="1" x14ac:dyDescent="0.2">
      <c r="A12" s="86" t="s">
        <v>31</v>
      </c>
      <c r="B12" s="143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4"/>
      <c r="AD12" s="144"/>
      <c r="AE12" s="144"/>
      <c r="AF12" s="144"/>
      <c r="AG12" s="144"/>
      <c r="AH12" s="144"/>
      <c r="AI12" s="144"/>
      <c r="AJ12" s="144"/>
      <c r="AK12" s="144"/>
      <c r="AL12" s="144"/>
      <c r="AM12" s="144"/>
      <c r="AN12" s="144"/>
      <c r="AO12" s="144"/>
      <c r="AP12" s="144"/>
      <c r="AQ12" s="144"/>
      <c r="AR12" s="144"/>
      <c r="AS12" s="144"/>
      <c r="AT12" s="144"/>
      <c r="AU12" s="144"/>
      <c r="AV12" s="144"/>
      <c r="AW12" s="144"/>
      <c r="AX12" s="144"/>
      <c r="AY12" s="144"/>
      <c r="AZ12" s="144"/>
      <c r="BA12" s="144"/>
      <c r="BB12" s="144"/>
      <c r="BC12" s="144"/>
      <c r="BD12" s="144"/>
      <c r="BE12" s="144"/>
      <c r="BF12" s="144"/>
      <c r="BG12" s="144"/>
      <c r="BH12" s="144"/>
      <c r="BI12" s="144"/>
      <c r="BJ12" s="144"/>
      <c r="BK12" s="144"/>
      <c r="BL12" s="144"/>
      <c r="BM12" s="144"/>
      <c r="BN12" s="144"/>
      <c r="BO12" s="144"/>
      <c r="BP12" s="144"/>
      <c r="BQ12" s="144"/>
      <c r="BR12" s="144"/>
      <c r="BS12" s="144"/>
      <c r="BT12" s="144"/>
      <c r="BU12" s="144"/>
      <c r="BV12" s="144"/>
      <c r="BW12" s="144"/>
      <c r="BX12" s="144"/>
      <c r="BY12" s="144"/>
      <c r="BZ12" s="144"/>
      <c r="CA12" s="144"/>
      <c r="CB12" s="144"/>
      <c r="CC12" s="144"/>
      <c r="CD12" s="144"/>
      <c r="CE12" s="144"/>
      <c r="CF12" s="144"/>
      <c r="CG12" s="144"/>
      <c r="CH12" s="144"/>
      <c r="CI12" s="144"/>
      <c r="CJ12" s="144"/>
      <c r="CK12" s="144"/>
      <c r="CL12" s="144"/>
      <c r="CM12" s="144"/>
      <c r="CN12" s="144"/>
      <c r="CO12" s="144"/>
      <c r="CP12" s="144"/>
      <c r="CQ12" s="144"/>
      <c r="CR12" s="144"/>
      <c r="CS12" s="144"/>
      <c r="CT12" s="145"/>
      <c r="CU12" s="145"/>
      <c r="CV12" s="145"/>
      <c r="CW12" s="146"/>
      <c r="CX12" s="147">
        <f t="array" ref="CX12">SUMPRODUCT(B12:CW12*0.25)</f>
        <v>0</v>
      </c>
    </row>
    <row r="13" spans="1:102" ht="24.95" customHeight="1" x14ac:dyDescent="0.2">
      <c r="A13" s="118" t="s">
        <v>32</v>
      </c>
      <c r="B13" s="148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49"/>
      <c r="AH13" s="149"/>
      <c r="AI13" s="149"/>
      <c r="AJ13" s="149"/>
      <c r="AK13" s="149"/>
      <c r="AL13" s="149"/>
      <c r="AM13" s="149"/>
      <c r="AN13" s="149"/>
      <c r="AO13" s="149"/>
      <c r="AP13" s="149"/>
      <c r="AQ13" s="149"/>
      <c r="AR13" s="149"/>
      <c r="AS13" s="149"/>
      <c r="AT13" s="149"/>
      <c r="AU13" s="149"/>
      <c r="AV13" s="149"/>
      <c r="AW13" s="149"/>
      <c r="AX13" s="149"/>
      <c r="AY13" s="149"/>
      <c r="AZ13" s="149"/>
      <c r="BA13" s="149"/>
      <c r="BB13" s="149"/>
      <c r="BC13" s="149"/>
      <c r="BD13" s="149"/>
      <c r="BE13" s="149"/>
      <c r="BF13" s="149"/>
      <c r="BG13" s="149"/>
      <c r="BH13" s="149"/>
      <c r="BI13" s="149"/>
      <c r="BJ13" s="149"/>
      <c r="BK13" s="149"/>
      <c r="BL13" s="149"/>
      <c r="BM13" s="149"/>
      <c r="BN13" s="149"/>
      <c r="BO13" s="149"/>
      <c r="BP13" s="149"/>
      <c r="BQ13" s="149"/>
      <c r="BR13" s="149"/>
      <c r="BS13" s="149"/>
      <c r="BT13" s="149"/>
      <c r="BU13" s="149"/>
      <c r="BV13" s="149"/>
      <c r="BW13" s="149"/>
      <c r="BX13" s="149"/>
      <c r="BY13" s="149"/>
      <c r="BZ13" s="149"/>
      <c r="CA13" s="149"/>
      <c r="CB13" s="149"/>
      <c r="CC13" s="149"/>
      <c r="CD13" s="149"/>
      <c r="CE13" s="149"/>
      <c r="CF13" s="149"/>
      <c r="CG13" s="149"/>
      <c r="CH13" s="149"/>
      <c r="CI13" s="149"/>
      <c r="CJ13" s="149"/>
      <c r="CK13" s="149"/>
      <c r="CL13" s="149"/>
      <c r="CM13" s="149"/>
      <c r="CN13" s="149"/>
      <c r="CO13" s="149"/>
      <c r="CP13" s="149"/>
      <c r="CQ13" s="149"/>
      <c r="CR13" s="149"/>
      <c r="CS13" s="149"/>
      <c r="CT13" s="150"/>
      <c r="CU13" s="150"/>
      <c r="CV13" s="150"/>
      <c r="CW13" s="151"/>
      <c r="CX13" s="152">
        <f t="array" ref="CX13">SUMPRODUCT(B13:CW13*0.25)</f>
        <v>0</v>
      </c>
    </row>
    <row r="14" spans="1:102" ht="24.95" customHeight="1" x14ac:dyDescent="0.2">
      <c r="A14" s="118" t="s">
        <v>33</v>
      </c>
      <c r="B14" s="148">
        <v>213.8</v>
      </c>
      <c r="C14" s="149">
        <v>400.9</v>
      </c>
      <c r="D14" s="149">
        <v>502.2</v>
      </c>
      <c r="E14" s="149">
        <v>494.7</v>
      </c>
      <c r="F14" s="149">
        <v>435.7</v>
      </c>
      <c r="G14" s="149">
        <v>416.3</v>
      </c>
      <c r="H14" s="149">
        <v>437.6</v>
      </c>
      <c r="I14" s="149">
        <v>167.8</v>
      </c>
      <c r="J14" s="149">
        <v>64.5</v>
      </c>
      <c r="K14" s="149">
        <v>31.7</v>
      </c>
      <c r="L14" s="149"/>
      <c r="M14" s="149"/>
      <c r="N14" s="149"/>
      <c r="O14" s="149">
        <v>41.4</v>
      </c>
      <c r="P14" s="149">
        <v>74.3</v>
      </c>
      <c r="Q14" s="149"/>
      <c r="R14" s="149"/>
      <c r="S14" s="149">
        <v>59.8</v>
      </c>
      <c r="T14" s="149">
        <v>3.6</v>
      </c>
      <c r="U14" s="149"/>
      <c r="V14" s="149">
        <v>33.799999999999997</v>
      </c>
      <c r="W14" s="149"/>
      <c r="X14" s="149"/>
      <c r="Y14" s="149">
        <v>1.5</v>
      </c>
      <c r="Z14" s="149"/>
      <c r="AA14" s="149"/>
      <c r="AB14" s="149"/>
      <c r="AC14" s="149"/>
      <c r="AD14" s="149">
        <v>162.1</v>
      </c>
      <c r="AE14" s="149">
        <v>94.4</v>
      </c>
      <c r="AF14" s="149"/>
      <c r="AG14" s="149"/>
      <c r="AH14" s="149">
        <v>130.9</v>
      </c>
      <c r="AI14" s="149">
        <v>137.69999999999999</v>
      </c>
      <c r="AJ14" s="149">
        <v>656.9</v>
      </c>
      <c r="AK14" s="149">
        <v>538.70000000000005</v>
      </c>
      <c r="AL14" s="149"/>
      <c r="AM14" s="149">
        <v>34.5</v>
      </c>
      <c r="AN14" s="149">
        <v>363.2</v>
      </c>
      <c r="AO14" s="149">
        <v>720.1</v>
      </c>
      <c r="AP14" s="149">
        <v>721</v>
      </c>
      <c r="AQ14" s="149">
        <v>565.70000000000005</v>
      </c>
      <c r="AR14" s="149">
        <v>459.1</v>
      </c>
      <c r="AS14" s="149">
        <v>672.1</v>
      </c>
      <c r="AT14" s="149">
        <v>657.3</v>
      </c>
      <c r="AU14" s="149">
        <v>618.5</v>
      </c>
      <c r="AV14" s="149">
        <v>551.79999999999995</v>
      </c>
      <c r="AW14" s="149">
        <v>546.20000000000005</v>
      </c>
      <c r="AX14" s="149">
        <v>419.7</v>
      </c>
      <c r="AY14" s="149">
        <v>331.8</v>
      </c>
      <c r="AZ14" s="149">
        <v>265.7</v>
      </c>
      <c r="BA14" s="149">
        <v>197.5</v>
      </c>
      <c r="BB14" s="149"/>
      <c r="BC14" s="149"/>
      <c r="BD14" s="149"/>
      <c r="BE14" s="149"/>
      <c r="BF14" s="149"/>
      <c r="BG14" s="149"/>
      <c r="BH14" s="149"/>
      <c r="BI14" s="149"/>
      <c r="BJ14" s="149"/>
      <c r="BK14" s="149"/>
      <c r="BL14" s="149"/>
      <c r="BM14" s="149"/>
      <c r="BN14" s="149"/>
      <c r="BO14" s="149"/>
      <c r="BP14" s="149"/>
      <c r="BQ14" s="149"/>
      <c r="BR14" s="149">
        <v>387.1</v>
      </c>
      <c r="BS14" s="149"/>
      <c r="BT14" s="149">
        <v>900</v>
      </c>
      <c r="BU14" s="149">
        <v>172</v>
      </c>
      <c r="BV14" s="149">
        <v>821.8</v>
      </c>
      <c r="BW14" s="149">
        <v>914</v>
      </c>
      <c r="BX14" s="149">
        <v>643.6</v>
      </c>
      <c r="BY14" s="149">
        <v>677.1</v>
      </c>
      <c r="BZ14" s="149">
        <v>738.2</v>
      </c>
      <c r="CA14" s="149">
        <v>735.4</v>
      </c>
      <c r="CB14" s="149">
        <v>693.3</v>
      </c>
      <c r="CC14" s="149">
        <v>677.9</v>
      </c>
      <c r="CD14" s="149">
        <v>400.8</v>
      </c>
      <c r="CE14" s="149">
        <v>395.7</v>
      </c>
      <c r="CF14" s="149">
        <v>540.29999999999995</v>
      </c>
      <c r="CG14" s="149">
        <v>494.3</v>
      </c>
      <c r="CH14" s="149">
        <v>237.6</v>
      </c>
      <c r="CI14" s="149">
        <v>246.8</v>
      </c>
      <c r="CJ14" s="149">
        <v>456.6</v>
      </c>
      <c r="CK14" s="149">
        <v>361.7</v>
      </c>
      <c r="CL14" s="149">
        <v>137.5</v>
      </c>
      <c r="CM14" s="149">
        <v>306.2</v>
      </c>
      <c r="CN14" s="149">
        <v>211.1</v>
      </c>
      <c r="CO14" s="149">
        <v>98.3</v>
      </c>
      <c r="CP14" s="149">
        <v>154.5</v>
      </c>
      <c r="CQ14" s="149">
        <v>54.3</v>
      </c>
      <c r="CR14" s="149">
        <v>8.9</v>
      </c>
      <c r="CS14" s="149"/>
      <c r="CT14" s="150"/>
      <c r="CU14" s="150"/>
      <c r="CV14" s="150"/>
      <c r="CW14" s="151"/>
      <c r="CX14" s="152">
        <f t="array" ref="CX14">SUMPRODUCT(B14:CW14*0.25)</f>
        <v>5922.3749999999991</v>
      </c>
    </row>
    <row r="15" spans="1:102" ht="24.95" customHeight="1" x14ac:dyDescent="0.2">
      <c r="A15" s="118" t="s">
        <v>34</v>
      </c>
      <c r="B15" s="148"/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49"/>
      <c r="Z15" s="149"/>
      <c r="AA15" s="149"/>
      <c r="AB15" s="149"/>
      <c r="AC15" s="149"/>
      <c r="AD15" s="149"/>
      <c r="AE15" s="149"/>
      <c r="AF15" s="149"/>
      <c r="AG15" s="149"/>
      <c r="AH15" s="149"/>
      <c r="AI15" s="149"/>
      <c r="AJ15" s="149"/>
      <c r="AK15" s="149"/>
      <c r="AL15" s="149"/>
      <c r="AM15" s="149"/>
      <c r="AN15" s="149"/>
      <c r="AO15" s="149"/>
      <c r="AP15" s="149"/>
      <c r="AQ15" s="149"/>
      <c r="AR15" s="149"/>
      <c r="AS15" s="149"/>
      <c r="AT15" s="149"/>
      <c r="AU15" s="149"/>
      <c r="AV15" s="149"/>
      <c r="AW15" s="149"/>
      <c r="AX15" s="149"/>
      <c r="AY15" s="149"/>
      <c r="AZ15" s="149"/>
      <c r="BA15" s="149"/>
      <c r="BB15" s="149"/>
      <c r="BC15" s="149"/>
      <c r="BD15" s="149"/>
      <c r="BE15" s="149"/>
      <c r="BF15" s="149"/>
      <c r="BG15" s="149"/>
      <c r="BH15" s="149"/>
      <c r="BI15" s="149"/>
      <c r="BJ15" s="149"/>
      <c r="BK15" s="149"/>
      <c r="BL15" s="149"/>
      <c r="BM15" s="149"/>
      <c r="BN15" s="149"/>
      <c r="BO15" s="149"/>
      <c r="BP15" s="149"/>
      <c r="BQ15" s="149"/>
      <c r="BR15" s="149"/>
      <c r="BS15" s="149"/>
      <c r="BT15" s="149"/>
      <c r="BU15" s="149"/>
      <c r="BV15" s="149"/>
      <c r="BW15" s="149"/>
      <c r="BX15" s="149"/>
      <c r="BY15" s="149"/>
      <c r="BZ15" s="149"/>
      <c r="CA15" s="149"/>
      <c r="CB15" s="149"/>
      <c r="CC15" s="149"/>
      <c r="CD15" s="149"/>
      <c r="CE15" s="149"/>
      <c r="CF15" s="149"/>
      <c r="CG15" s="149"/>
      <c r="CH15" s="149"/>
      <c r="CI15" s="149"/>
      <c r="CJ15" s="149"/>
      <c r="CK15" s="149"/>
      <c r="CL15" s="149"/>
      <c r="CM15" s="149"/>
      <c r="CN15" s="149"/>
      <c r="CO15" s="149"/>
      <c r="CP15" s="149"/>
      <c r="CQ15" s="149"/>
      <c r="CR15" s="149"/>
      <c r="CS15" s="149"/>
      <c r="CT15" s="150"/>
      <c r="CU15" s="150"/>
      <c r="CV15" s="150"/>
      <c r="CW15" s="151"/>
      <c r="CX15" s="152">
        <f t="array" ref="CX15">SUMPRODUCT(B15:CW15*0.25)</f>
        <v>0</v>
      </c>
    </row>
    <row r="16" spans="1:102" ht="24.95" customHeight="1" thickBot="1" x14ac:dyDescent="0.25">
      <c r="A16" s="153" t="s">
        <v>35</v>
      </c>
      <c r="B16" s="154">
        <v>500</v>
      </c>
      <c r="C16" s="155">
        <v>500</v>
      </c>
      <c r="D16" s="155">
        <v>500</v>
      </c>
      <c r="E16" s="155">
        <v>500</v>
      </c>
      <c r="F16" s="155">
        <v>500</v>
      </c>
      <c r="G16" s="155">
        <v>500</v>
      </c>
      <c r="H16" s="155">
        <v>500</v>
      </c>
      <c r="I16" s="155">
        <v>500</v>
      </c>
      <c r="J16" s="155">
        <v>500</v>
      </c>
      <c r="K16" s="155">
        <v>500</v>
      </c>
      <c r="L16" s="155">
        <v>500</v>
      </c>
      <c r="M16" s="155">
        <v>500</v>
      </c>
      <c r="N16" s="155">
        <v>500</v>
      </c>
      <c r="O16" s="155">
        <v>500</v>
      </c>
      <c r="P16" s="155">
        <v>500</v>
      </c>
      <c r="Q16" s="155">
        <v>500</v>
      </c>
      <c r="R16" s="155">
        <v>500</v>
      </c>
      <c r="S16" s="155">
        <v>500</v>
      </c>
      <c r="T16" s="155">
        <v>500</v>
      </c>
      <c r="U16" s="155">
        <v>500</v>
      </c>
      <c r="V16" s="155">
        <v>500</v>
      </c>
      <c r="W16" s="155">
        <v>500</v>
      </c>
      <c r="X16" s="155">
        <v>500</v>
      </c>
      <c r="Y16" s="155">
        <v>500</v>
      </c>
      <c r="Z16" s="155">
        <v>500</v>
      </c>
      <c r="AA16" s="155">
        <v>500</v>
      </c>
      <c r="AB16" s="155">
        <v>500</v>
      </c>
      <c r="AC16" s="155">
        <v>500</v>
      </c>
      <c r="AD16" s="155">
        <v>500</v>
      </c>
      <c r="AE16" s="155">
        <v>500</v>
      </c>
      <c r="AF16" s="155">
        <v>500</v>
      </c>
      <c r="AG16" s="155">
        <v>500</v>
      </c>
      <c r="AH16" s="155"/>
      <c r="AI16" s="155"/>
      <c r="AJ16" s="155"/>
      <c r="AK16" s="155"/>
      <c r="AL16" s="155"/>
      <c r="AM16" s="155"/>
      <c r="AN16" s="155"/>
      <c r="AO16" s="155"/>
      <c r="AP16" s="155"/>
      <c r="AQ16" s="155"/>
      <c r="AR16" s="155"/>
      <c r="AS16" s="155"/>
      <c r="AT16" s="155"/>
      <c r="AU16" s="155"/>
      <c r="AV16" s="155"/>
      <c r="AW16" s="155"/>
      <c r="AX16" s="155"/>
      <c r="AY16" s="155"/>
      <c r="AZ16" s="155"/>
      <c r="BA16" s="155"/>
      <c r="BB16" s="155">
        <v>201.8</v>
      </c>
      <c r="BC16" s="155">
        <v>201.8</v>
      </c>
      <c r="BD16" s="155">
        <v>201.8</v>
      </c>
      <c r="BE16" s="155">
        <v>201.8</v>
      </c>
      <c r="BF16" s="155">
        <v>19</v>
      </c>
      <c r="BG16" s="155">
        <v>19</v>
      </c>
      <c r="BH16" s="155">
        <v>19</v>
      </c>
      <c r="BI16" s="155">
        <v>19</v>
      </c>
      <c r="BJ16" s="155">
        <v>500</v>
      </c>
      <c r="BK16" s="155">
        <v>500</v>
      </c>
      <c r="BL16" s="155">
        <v>500</v>
      </c>
      <c r="BM16" s="155">
        <v>500</v>
      </c>
      <c r="BN16" s="155">
        <v>500</v>
      </c>
      <c r="BO16" s="155">
        <v>500</v>
      </c>
      <c r="BP16" s="155">
        <v>500</v>
      </c>
      <c r="BQ16" s="155">
        <v>500</v>
      </c>
      <c r="BR16" s="155">
        <v>500</v>
      </c>
      <c r="BS16" s="155">
        <v>500</v>
      </c>
      <c r="BT16" s="155">
        <v>500</v>
      </c>
      <c r="BU16" s="155">
        <v>500</v>
      </c>
      <c r="BV16" s="155">
        <v>500</v>
      </c>
      <c r="BW16" s="155">
        <v>500</v>
      </c>
      <c r="BX16" s="155">
        <v>500</v>
      </c>
      <c r="BY16" s="155">
        <v>500</v>
      </c>
      <c r="BZ16" s="155">
        <v>221.3</v>
      </c>
      <c r="CA16" s="155">
        <v>221.3</v>
      </c>
      <c r="CB16" s="155">
        <v>221.3</v>
      </c>
      <c r="CC16" s="155">
        <v>221.3</v>
      </c>
      <c r="CD16" s="155">
        <v>500</v>
      </c>
      <c r="CE16" s="155">
        <v>500</v>
      </c>
      <c r="CF16" s="155">
        <v>500</v>
      </c>
      <c r="CG16" s="155">
        <v>500</v>
      </c>
      <c r="CH16" s="155">
        <v>500</v>
      </c>
      <c r="CI16" s="155">
        <v>500</v>
      </c>
      <c r="CJ16" s="155">
        <v>500</v>
      </c>
      <c r="CK16" s="155">
        <v>500</v>
      </c>
      <c r="CL16" s="155">
        <v>500</v>
      </c>
      <c r="CM16" s="155">
        <v>500</v>
      </c>
      <c r="CN16" s="155">
        <v>500</v>
      </c>
      <c r="CO16" s="155">
        <v>500</v>
      </c>
      <c r="CP16" s="155">
        <v>500</v>
      </c>
      <c r="CQ16" s="155">
        <v>500</v>
      </c>
      <c r="CR16" s="155">
        <v>500</v>
      </c>
      <c r="CS16" s="155">
        <v>500</v>
      </c>
      <c r="CT16" s="156"/>
      <c r="CU16" s="156"/>
      <c r="CV16" s="156"/>
      <c r="CW16" s="157"/>
      <c r="CX16" s="158">
        <f t="array" ref="CX16">SUMPRODUCT(B16:CW16*0.25)</f>
        <v>8442.0999999999985</v>
      </c>
    </row>
    <row r="17" spans="1:102" ht="30" customHeight="1" thickBot="1" x14ac:dyDescent="0.25">
      <c r="A17" s="105" t="s">
        <v>54</v>
      </c>
      <c r="B17" s="159">
        <f>SUM(B12:B16)</f>
        <v>713.8</v>
      </c>
      <c r="C17" s="160">
        <f t="shared" ref="C17:BN17" si="0">SUM(C12:C16)</f>
        <v>900.9</v>
      </c>
      <c r="D17" s="160">
        <f t="shared" si="0"/>
        <v>1002.2</v>
      </c>
      <c r="E17" s="160">
        <f t="shared" si="0"/>
        <v>994.7</v>
      </c>
      <c r="F17" s="160">
        <f t="shared" si="0"/>
        <v>935.7</v>
      </c>
      <c r="G17" s="160">
        <f t="shared" si="0"/>
        <v>916.3</v>
      </c>
      <c r="H17" s="160">
        <f t="shared" si="0"/>
        <v>937.6</v>
      </c>
      <c r="I17" s="160">
        <f t="shared" si="0"/>
        <v>667.8</v>
      </c>
      <c r="J17" s="160">
        <f t="shared" si="0"/>
        <v>564.5</v>
      </c>
      <c r="K17" s="160">
        <f t="shared" si="0"/>
        <v>531.70000000000005</v>
      </c>
      <c r="L17" s="160">
        <f t="shared" si="0"/>
        <v>500</v>
      </c>
      <c r="M17" s="160">
        <f t="shared" si="0"/>
        <v>500</v>
      </c>
      <c r="N17" s="160">
        <f t="shared" si="0"/>
        <v>500</v>
      </c>
      <c r="O17" s="160">
        <f t="shared" si="0"/>
        <v>541.4</v>
      </c>
      <c r="P17" s="160">
        <f t="shared" si="0"/>
        <v>574.29999999999995</v>
      </c>
      <c r="Q17" s="160">
        <f t="shared" si="0"/>
        <v>500</v>
      </c>
      <c r="R17" s="160">
        <f t="shared" si="0"/>
        <v>500</v>
      </c>
      <c r="S17" s="160">
        <f t="shared" si="0"/>
        <v>559.79999999999995</v>
      </c>
      <c r="T17" s="160">
        <f t="shared" si="0"/>
        <v>503.6</v>
      </c>
      <c r="U17" s="160">
        <f t="shared" si="0"/>
        <v>500</v>
      </c>
      <c r="V17" s="160">
        <f t="shared" si="0"/>
        <v>533.79999999999995</v>
      </c>
      <c r="W17" s="160">
        <f t="shared" si="0"/>
        <v>500</v>
      </c>
      <c r="X17" s="160">
        <f t="shared" si="0"/>
        <v>500</v>
      </c>
      <c r="Y17" s="160">
        <f t="shared" si="0"/>
        <v>501.5</v>
      </c>
      <c r="Z17" s="160">
        <f t="shared" si="0"/>
        <v>500</v>
      </c>
      <c r="AA17" s="160">
        <f t="shared" si="0"/>
        <v>500</v>
      </c>
      <c r="AB17" s="160">
        <f t="shared" si="0"/>
        <v>500</v>
      </c>
      <c r="AC17" s="160">
        <f t="shared" si="0"/>
        <v>500</v>
      </c>
      <c r="AD17" s="160">
        <f t="shared" si="0"/>
        <v>662.1</v>
      </c>
      <c r="AE17" s="160">
        <f t="shared" si="0"/>
        <v>594.4</v>
      </c>
      <c r="AF17" s="160">
        <f t="shared" si="0"/>
        <v>500</v>
      </c>
      <c r="AG17" s="160">
        <f t="shared" si="0"/>
        <v>500</v>
      </c>
      <c r="AH17" s="160">
        <f t="shared" si="0"/>
        <v>130.9</v>
      </c>
      <c r="AI17" s="160">
        <f t="shared" si="0"/>
        <v>137.69999999999999</v>
      </c>
      <c r="AJ17" s="160">
        <f t="shared" si="0"/>
        <v>656.9</v>
      </c>
      <c r="AK17" s="160">
        <f t="shared" si="0"/>
        <v>538.70000000000005</v>
      </c>
      <c r="AL17" s="160">
        <f t="shared" si="0"/>
        <v>0</v>
      </c>
      <c r="AM17" s="160">
        <f t="shared" si="0"/>
        <v>34.5</v>
      </c>
      <c r="AN17" s="160">
        <f t="shared" si="0"/>
        <v>363.2</v>
      </c>
      <c r="AO17" s="160">
        <f t="shared" si="0"/>
        <v>720.1</v>
      </c>
      <c r="AP17" s="160">
        <f t="shared" si="0"/>
        <v>721</v>
      </c>
      <c r="AQ17" s="160">
        <f t="shared" si="0"/>
        <v>565.70000000000005</v>
      </c>
      <c r="AR17" s="160">
        <f t="shared" si="0"/>
        <v>459.1</v>
      </c>
      <c r="AS17" s="160">
        <f t="shared" si="0"/>
        <v>672.1</v>
      </c>
      <c r="AT17" s="160">
        <f t="shared" si="0"/>
        <v>657.3</v>
      </c>
      <c r="AU17" s="160">
        <f t="shared" si="0"/>
        <v>618.5</v>
      </c>
      <c r="AV17" s="160">
        <f t="shared" si="0"/>
        <v>551.79999999999995</v>
      </c>
      <c r="AW17" s="160">
        <f t="shared" si="0"/>
        <v>546.20000000000005</v>
      </c>
      <c r="AX17" s="160">
        <f t="shared" si="0"/>
        <v>419.7</v>
      </c>
      <c r="AY17" s="160">
        <f t="shared" si="0"/>
        <v>331.8</v>
      </c>
      <c r="AZ17" s="160">
        <f t="shared" si="0"/>
        <v>265.7</v>
      </c>
      <c r="BA17" s="160">
        <f t="shared" si="0"/>
        <v>197.5</v>
      </c>
      <c r="BB17" s="160">
        <f t="shared" si="0"/>
        <v>201.8</v>
      </c>
      <c r="BC17" s="160">
        <f t="shared" si="0"/>
        <v>201.8</v>
      </c>
      <c r="BD17" s="160">
        <f t="shared" si="0"/>
        <v>201.8</v>
      </c>
      <c r="BE17" s="160">
        <f t="shared" si="0"/>
        <v>201.8</v>
      </c>
      <c r="BF17" s="160">
        <f t="shared" si="0"/>
        <v>19</v>
      </c>
      <c r="BG17" s="160">
        <f t="shared" si="0"/>
        <v>19</v>
      </c>
      <c r="BH17" s="160">
        <f t="shared" si="0"/>
        <v>19</v>
      </c>
      <c r="BI17" s="160">
        <f t="shared" si="0"/>
        <v>19</v>
      </c>
      <c r="BJ17" s="160">
        <f t="shared" si="0"/>
        <v>500</v>
      </c>
      <c r="BK17" s="160">
        <f t="shared" si="0"/>
        <v>500</v>
      </c>
      <c r="BL17" s="160">
        <f t="shared" si="0"/>
        <v>500</v>
      </c>
      <c r="BM17" s="160">
        <f t="shared" si="0"/>
        <v>500</v>
      </c>
      <c r="BN17" s="160">
        <f t="shared" si="0"/>
        <v>500</v>
      </c>
      <c r="BO17" s="160">
        <f t="shared" ref="BO17:CW17" si="1">SUM(BO12:BO16)</f>
        <v>500</v>
      </c>
      <c r="BP17" s="160">
        <f t="shared" si="1"/>
        <v>500</v>
      </c>
      <c r="BQ17" s="160">
        <f t="shared" si="1"/>
        <v>500</v>
      </c>
      <c r="BR17" s="160">
        <f t="shared" si="1"/>
        <v>887.1</v>
      </c>
      <c r="BS17" s="160">
        <f t="shared" si="1"/>
        <v>500</v>
      </c>
      <c r="BT17" s="160">
        <f t="shared" si="1"/>
        <v>1400</v>
      </c>
      <c r="BU17" s="160">
        <f t="shared" si="1"/>
        <v>672</v>
      </c>
      <c r="BV17" s="160">
        <f t="shared" si="1"/>
        <v>1321.8</v>
      </c>
      <c r="BW17" s="160">
        <f t="shared" si="1"/>
        <v>1414</v>
      </c>
      <c r="BX17" s="160">
        <f t="shared" si="1"/>
        <v>1143.5999999999999</v>
      </c>
      <c r="BY17" s="160">
        <f t="shared" si="1"/>
        <v>1177.0999999999999</v>
      </c>
      <c r="BZ17" s="160">
        <f t="shared" si="1"/>
        <v>959.5</v>
      </c>
      <c r="CA17" s="160">
        <f t="shared" si="1"/>
        <v>956.7</v>
      </c>
      <c r="CB17" s="160">
        <f t="shared" si="1"/>
        <v>914.59999999999991</v>
      </c>
      <c r="CC17" s="160">
        <f t="shared" si="1"/>
        <v>899.2</v>
      </c>
      <c r="CD17" s="160">
        <f t="shared" si="1"/>
        <v>900.8</v>
      </c>
      <c r="CE17" s="160">
        <f t="shared" si="1"/>
        <v>895.7</v>
      </c>
      <c r="CF17" s="160">
        <f t="shared" si="1"/>
        <v>1040.3</v>
      </c>
      <c r="CG17" s="160">
        <f t="shared" si="1"/>
        <v>994.3</v>
      </c>
      <c r="CH17" s="160">
        <f t="shared" si="1"/>
        <v>737.6</v>
      </c>
      <c r="CI17" s="160">
        <f t="shared" si="1"/>
        <v>746.8</v>
      </c>
      <c r="CJ17" s="160">
        <f t="shared" si="1"/>
        <v>956.6</v>
      </c>
      <c r="CK17" s="160">
        <f t="shared" si="1"/>
        <v>861.7</v>
      </c>
      <c r="CL17" s="160">
        <f t="shared" si="1"/>
        <v>637.5</v>
      </c>
      <c r="CM17" s="160">
        <f t="shared" si="1"/>
        <v>806.2</v>
      </c>
      <c r="CN17" s="160">
        <f t="shared" si="1"/>
        <v>711.1</v>
      </c>
      <c r="CO17" s="160">
        <f t="shared" si="1"/>
        <v>598.29999999999995</v>
      </c>
      <c r="CP17" s="160">
        <f t="shared" si="1"/>
        <v>654.5</v>
      </c>
      <c r="CQ17" s="160">
        <f t="shared" si="1"/>
        <v>554.29999999999995</v>
      </c>
      <c r="CR17" s="160">
        <f t="shared" si="1"/>
        <v>508.9</v>
      </c>
      <c r="CS17" s="160">
        <f t="shared" si="1"/>
        <v>500</v>
      </c>
      <c r="CT17" s="161">
        <f t="shared" si="1"/>
        <v>0</v>
      </c>
      <c r="CU17" s="161">
        <f t="shared" si="1"/>
        <v>0</v>
      </c>
      <c r="CV17" s="161">
        <f t="shared" si="1"/>
        <v>0</v>
      </c>
      <c r="CW17" s="162">
        <f t="shared" si="1"/>
        <v>0</v>
      </c>
      <c r="CX17" s="110">
        <f>SUM(CX12:CX16)</f>
        <v>14364.474999999999</v>
      </c>
    </row>
    <row r="18" spans="1:102" ht="18" customHeight="1" thickBot="1" x14ac:dyDescent="0.25">
      <c r="A18" s="123"/>
      <c r="B18" s="125"/>
      <c r="C18" s="125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5"/>
      <c r="AB18" s="125"/>
      <c r="AC18" s="125"/>
      <c r="AD18" s="125"/>
      <c r="AE18" s="125"/>
      <c r="AF18" s="125"/>
      <c r="AG18" s="125"/>
      <c r="AH18" s="125"/>
      <c r="AI18" s="125"/>
      <c r="AJ18" s="125"/>
      <c r="AK18" s="125"/>
      <c r="AL18" s="125"/>
      <c r="AM18" s="125"/>
      <c r="AN18" s="125"/>
      <c r="AO18" s="125"/>
      <c r="AP18" s="125"/>
      <c r="AQ18" s="125"/>
      <c r="AR18" s="125"/>
      <c r="AS18" s="125"/>
      <c r="AT18" s="125"/>
      <c r="AU18" s="125"/>
      <c r="AV18" s="125"/>
      <c r="AW18" s="125"/>
      <c r="AX18" s="125"/>
      <c r="AY18" s="125"/>
      <c r="AZ18" s="125"/>
      <c r="BA18" s="125"/>
      <c r="BB18" s="125"/>
      <c r="BC18" s="125"/>
      <c r="BD18" s="125"/>
      <c r="BE18" s="125"/>
      <c r="BF18" s="125"/>
      <c r="BG18" s="125"/>
      <c r="BH18" s="125"/>
      <c r="BI18" s="125"/>
      <c r="BJ18" s="125"/>
      <c r="BK18" s="125"/>
      <c r="BL18" s="125"/>
      <c r="BM18" s="125"/>
      <c r="BN18" s="125"/>
      <c r="BO18" s="125"/>
      <c r="BP18" s="125"/>
      <c r="BQ18" s="125"/>
      <c r="BR18" s="125"/>
      <c r="BS18" s="125"/>
      <c r="BT18" s="125"/>
      <c r="BU18" s="125"/>
      <c r="BV18" s="125"/>
      <c r="BW18" s="125"/>
      <c r="BX18" s="125"/>
      <c r="BY18" s="125"/>
      <c r="BZ18" s="125"/>
      <c r="CA18" s="125"/>
      <c r="CB18" s="125"/>
      <c r="CC18" s="125"/>
      <c r="CD18" s="125"/>
      <c r="CE18" s="125"/>
      <c r="CF18" s="125"/>
      <c r="CG18" s="125"/>
      <c r="CH18" s="125"/>
      <c r="CI18" s="125"/>
      <c r="CJ18" s="125"/>
      <c r="CK18" s="125"/>
      <c r="CL18" s="125"/>
      <c r="CM18" s="125"/>
      <c r="CN18" s="125"/>
      <c r="CO18" s="125"/>
      <c r="CP18" s="125"/>
      <c r="CQ18" s="125"/>
      <c r="CR18" s="125"/>
      <c r="CS18" s="125"/>
      <c r="CT18" s="125"/>
      <c r="CU18" s="125"/>
      <c r="CV18" s="125"/>
      <c r="CW18" s="125"/>
      <c r="CX18" s="125"/>
    </row>
    <row r="19" spans="1:102" ht="30" customHeight="1" thickBot="1" x14ac:dyDescent="0.25">
      <c r="A19" s="85" t="s">
        <v>50</v>
      </c>
      <c r="B19" s="111">
        <v>1</v>
      </c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  <c r="AH19" s="112"/>
      <c r="AI19" s="112"/>
      <c r="AJ19" s="112"/>
      <c r="AK19" s="112"/>
      <c r="AL19" s="112"/>
      <c r="AM19" s="112"/>
      <c r="AN19" s="112"/>
      <c r="AO19" s="112"/>
      <c r="AP19" s="112"/>
      <c r="AQ19" s="112"/>
      <c r="AR19" s="112"/>
      <c r="AS19" s="112"/>
      <c r="AT19" s="112"/>
      <c r="AU19" s="112"/>
      <c r="AV19" s="112"/>
      <c r="AW19" s="112"/>
      <c r="AX19" s="112"/>
      <c r="AY19" s="112"/>
      <c r="AZ19" s="112"/>
      <c r="BA19" s="112"/>
      <c r="BB19" s="112"/>
      <c r="BC19" s="112"/>
      <c r="BD19" s="112"/>
      <c r="BE19" s="112"/>
      <c r="BF19" s="112"/>
      <c r="BG19" s="112"/>
      <c r="BH19" s="112"/>
      <c r="BI19" s="112"/>
      <c r="BJ19" s="112"/>
      <c r="BK19" s="112"/>
      <c r="BL19" s="112"/>
      <c r="BM19" s="112"/>
      <c r="BN19" s="112"/>
      <c r="BO19" s="112"/>
      <c r="BP19" s="112"/>
      <c r="BQ19" s="112"/>
      <c r="BR19" s="112"/>
      <c r="BS19" s="112"/>
      <c r="BT19" s="112"/>
      <c r="BU19" s="112"/>
      <c r="BV19" s="112"/>
      <c r="BW19" s="112"/>
      <c r="BX19" s="112"/>
      <c r="BY19" s="112"/>
      <c r="BZ19" s="112"/>
      <c r="CA19" s="112"/>
      <c r="CB19" s="112"/>
      <c r="CC19" s="112"/>
      <c r="CD19" s="112"/>
      <c r="CE19" s="112"/>
      <c r="CF19" s="112"/>
      <c r="CG19" s="112"/>
      <c r="CH19" s="112"/>
      <c r="CI19" s="112"/>
      <c r="CJ19" s="112"/>
      <c r="CK19" s="112"/>
      <c r="CL19" s="112"/>
      <c r="CM19" s="112"/>
      <c r="CN19" s="112"/>
      <c r="CO19" s="112"/>
      <c r="CP19" s="112"/>
      <c r="CQ19" s="112"/>
      <c r="CR19" s="112"/>
      <c r="CS19" s="112"/>
      <c r="CT19" s="112"/>
      <c r="CU19" s="112"/>
      <c r="CV19" s="112"/>
      <c r="CW19" s="112"/>
      <c r="CX19" s="113"/>
    </row>
    <row r="20" spans="1:102" ht="24.95" customHeight="1" x14ac:dyDescent="0.2">
      <c r="A20" s="86" t="s">
        <v>44</v>
      </c>
      <c r="B20" s="143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  <c r="Z20" s="144"/>
      <c r="AA20" s="144"/>
      <c r="AB20" s="144"/>
      <c r="AC20" s="144"/>
      <c r="AD20" s="144"/>
      <c r="AE20" s="144"/>
      <c r="AF20" s="144"/>
      <c r="AG20" s="144"/>
      <c r="AH20" s="144"/>
      <c r="AI20" s="144"/>
      <c r="AJ20" s="144"/>
      <c r="AK20" s="144"/>
      <c r="AL20" s="144"/>
      <c r="AM20" s="144"/>
      <c r="AN20" s="144"/>
      <c r="AO20" s="144"/>
      <c r="AP20" s="144"/>
      <c r="AQ20" s="144"/>
      <c r="AR20" s="144"/>
      <c r="AS20" s="144"/>
      <c r="AT20" s="144"/>
      <c r="AU20" s="144"/>
      <c r="AV20" s="144"/>
      <c r="AW20" s="144"/>
      <c r="AX20" s="144"/>
      <c r="AY20" s="144"/>
      <c r="AZ20" s="144"/>
      <c r="BA20" s="144"/>
      <c r="BB20" s="144"/>
      <c r="BC20" s="144"/>
      <c r="BD20" s="144"/>
      <c r="BE20" s="144"/>
      <c r="BF20" s="144"/>
      <c r="BG20" s="144"/>
      <c r="BH20" s="144"/>
      <c r="BI20" s="144"/>
      <c r="BJ20" s="144"/>
      <c r="BK20" s="144"/>
      <c r="BL20" s="144"/>
      <c r="BM20" s="144"/>
      <c r="BN20" s="144"/>
      <c r="BO20" s="144"/>
      <c r="BP20" s="144"/>
      <c r="BQ20" s="144"/>
      <c r="BR20" s="144"/>
      <c r="BS20" s="144"/>
      <c r="BT20" s="144"/>
      <c r="BU20" s="144"/>
      <c r="BV20" s="144"/>
      <c r="BW20" s="144"/>
      <c r="BX20" s="144"/>
      <c r="BY20" s="144"/>
      <c r="BZ20" s="144"/>
      <c r="CA20" s="144"/>
      <c r="CB20" s="144"/>
      <c r="CC20" s="144"/>
      <c r="CD20" s="144"/>
      <c r="CE20" s="144"/>
      <c r="CF20" s="144"/>
      <c r="CG20" s="144"/>
      <c r="CH20" s="144"/>
      <c r="CI20" s="144"/>
      <c r="CJ20" s="144"/>
      <c r="CK20" s="144"/>
      <c r="CL20" s="144"/>
      <c r="CM20" s="144"/>
      <c r="CN20" s="144"/>
      <c r="CO20" s="144"/>
      <c r="CP20" s="144"/>
      <c r="CQ20" s="144"/>
      <c r="CR20" s="144"/>
      <c r="CS20" s="144"/>
      <c r="CT20" s="145"/>
      <c r="CU20" s="145"/>
      <c r="CV20" s="145"/>
      <c r="CW20" s="146"/>
      <c r="CX20" s="147">
        <f t="array" ref="CX20">SUMPRODUCT(B20:CW20*0.25)</f>
        <v>0</v>
      </c>
    </row>
    <row r="21" spans="1:102" ht="24.95" customHeight="1" x14ac:dyDescent="0.2">
      <c r="A21" s="118" t="s">
        <v>45</v>
      </c>
      <c r="B21" s="148"/>
      <c r="C21" s="149"/>
      <c r="D21" s="149"/>
      <c r="E21" s="149"/>
      <c r="F21" s="149"/>
      <c r="G21" s="149"/>
      <c r="H21" s="149"/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  <c r="Z21" s="149"/>
      <c r="AA21" s="149"/>
      <c r="AB21" s="149"/>
      <c r="AC21" s="149"/>
      <c r="AD21" s="149"/>
      <c r="AE21" s="149"/>
      <c r="AF21" s="149"/>
      <c r="AG21" s="149"/>
      <c r="AH21" s="149"/>
      <c r="AI21" s="149"/>
      <c r="AJ21" s="149"/>
      <c r="AK21" s="149"/>
      <c r="AL21" s="149"/>
      <c r="AM21" s="149"/>
      <c r="AN21" s="149"/>
      <c r="AO21" s="149"/>
      <c r="AP21" s="149"/>
      <c r="AQ21" s="149"/>
      <c r="AR21" s="149"/>
      <c r="AS21" s="149"/>
      <c r="AT21" s="149"/>
      <c r="AU21" s="149"/>
      <c r="AV21" s="149"/>
      <c r="AW21" s="149"/>
      <c r="AX21" s="149"/>
      <c r="AY21" s="149"/>
      <c r="AZ21" s="149"/>
      <c r="BA21" s="149"/>
      <c r="BB21" s="149"/>
      <c r="BC21" s="149"/>
      <c r="BD21" s="149"/>
      <c r="BE21" s="149"/>
      <c r="BF21" s="149"/>
      <c r="BG21" s="149"/>
      <c r="BH21" s="149"/>
      <c r="BI21" s="149"/>
      <c r="BJ21" s="149"/>
      <c r="BK21" s="149"/>
      <c r="BL21" s="149"/>
      <c r="BM21" s="149"/>
      <c r="BN21" s="149"/>
      <c r="BO21" s="149"/>
      <c r="BP21" s="149"/>
      <c r="BQ21" s="149"/>
      <c r="BR21" s="149"/>
      <c r="BS21" s="149"/>
      <c r="BT21" s="149"/>
      <c r="BU21" s="149"/>
      <c r="BV21" s="149"/>
      <c r="BW21" s="149"/>
      <c r="BX21" s="149"/>
      <c r="BY21" s="149"/>
      <c r="BZ21" s="149"/>
      <c r="CA21" s="149"/>
      <c r="CB21" s="149"/>
      <c r="CC21" s="149"/>
      <c r="CD21" s="149"/>
      <c r="CE21" s="149"/>
      <c r="CF21" s="149"/>
      <c r="CG21" s="149"/>
      <c r="CH21" s="149"/>
      <c r="CI21" s="149"/>
      <c r="CJ21" s="149"/>
      <c r="CK21" s="149"/>
      <c r="CL21" s="149"/>
      <c r="CM21" s="149"/>
      <c r="CN21" s="149"/>
      <c r="CO21" s="149"/>
      <c r="CP21" s="149"/>
      <c r="CQ21" s="149"/>
      <c r="CR21" s="149"/>
      <c r="CS21" s="149"/>
      <c r="CT21" s="150"/>
      <c r="CU21" s="150"/>
      <c r="CV21" s="150"/>
      <c r="CW21" s="151"/>
      <c r="CX21" s="152">
        <f t="array" ref="CX21">SUMPRODUCT(B21:CW21*0.25)</f>
        <v>0</v>
      </c>
    </row>
    <row r="22" spans="1:102" ht="24.95" customHeight="1" x14ac:dyDescent="0.2">
      <c r="A22" s="118" t="s">
        <v>46</v>
      </c>
      <c r="B22" s="148"/>
      <c r="C22" s="149"/>
      <c r="D22" s="149"/>
      <c r="E22" s="149"/>
      <c r="F22" s="149"/>
      <c r="G22" s="149"/>
      <c r="H22" s="149"/>
      <c r="I22" s="149"/>
      <c r="J22" s="149"/>
      <c r="K22" s="149"/>
      <c r="L22" s="149">
        <v>139</v>
      </c>
      <c r="M22" s="149">
        <v>171.3</v>
      </c>
      <c r="N22" s="149">
        <v>106.2</v>
      </c>
      <c r="O22" s="149"/>
      <c r="P22" s="149"/>
      <c r="Q22" s="149">
        <v>42.2</v>
      </c>
      <c r="R22" s="149">
        <v>12.6</v>
      </c>
      <c r="S22" s="149"/>
      <c r="T22" s="149"/>
      <c r="U22" s="149">
        <v>83.9</v>
      </c>
      <c r="V22" s="149"/>
      <c r="W22" s="149">
        <v>73.2</v>
      </c>
      <c r="X22" s="149">
        <v>82.5</v>
      </c>
      <c r="Y22" s="149"/>
      <c r="Z22" s="149">
        <v>194.6</v>
      </c>
      <c r="AA22" s="149">
        <v>89.9</v>
      </c>
      <c r="AB22" s="149">
        <v>125.9</v>
      </c>
      <c r="AC22" s="149">
        <v>137.9</v>
      </c>
      <c r="AD22" s="149"/>
      <c r="AE22" s="149"/>
      <c r="AF22" s="149">
        <v>61.4</v>
      </c>
      <c r="AG22" s="149">
        <v>215.3</v>
      </c>
      <c r="AH22" s="149"/>
      <c r="AI22" s="149"/>
      <c r="AJ22" s="149"/>
      <c r="AK22" s="149"/>
      <c r="AL22" s="149">
        <v>48.4</v>
      </c>
      <c r="AM22" s="149"/>
      <c r="AN22" s="149"/>
      <c r="AO22" s="149"/>
      <c r="AP22" s="149"/>
      <c r="AQ22" s="149"/>
      <c r="AR22" s="149"/>
      <c r="AS22" s="149"/>
      <c r="AT22" s="149"/>
      <c r="AU22" s="149"/>
      <c r="AV22" s="149"/>
      <c r="AW22" s="149"/>
      <c r="AX22" s="149"/>
      <c r="AY22" s="149"/>
      <c r="AZ22" s="149"/>
      <c r="BA22" s="149"/>
      <c r="BB22" s="149">
        <v>608.9</v>
      </c>
      <c r="BC22" s="149">
        <v>694.8</v>
      </c>
      <c r="BD22" s="149">
        <v>721.8</v>
      </c>
      <c r="BE22" s="149">
        <v>698.4</v>
      </c>
      <c r="BF22" s="149">
        <v>462.5</v>
      </c>
      <c r="BG22" s="149">
        <v>520.79999999999995</v>
      </c>
      <c r="BH22" s="149">
        <v>474.5</v>
      </c>
      <c r="BI22" s="149">
        <v>386.7</v>
      </c>
      <c r="BJ22" s="149">
        <v>744.7</v>
      </c>
      <c r="BK22" s="149">
        <v>691.5</v>
      </c>
      <c r="BL22" s="149">
        <v>688.6</v>
      </c>
      <c r="BM22" s="149">
        <v>673.8</v>
      </c>
      <c r="BN22" s="149">
        <v>528.29999999999995</v>
      </c>
      <c r="BO22" s="149">
        <v>367.4</v>
      </c>
      <c r="BP22" s="149">
        <v>140.19999999999999</v>
      </c>
      <c r="BQ22" s="149">
        <v>74.099999999999994</v>
      </c>
      <c r="BR22" s="149"/>
      <c r="BS22" s="149">
        <v>51.1</v>
      </c>
      <c r="BT22" s="149"/>
      <c r="BU22" s="149"/>
      <c r="BV22" s="149"/>
      <c r="BW22" s="149"/>
      <c r="BX22" s="149"/>
      <c r="BY22" s="149"/>
      <c r="BZ22" s="149"/>
      <c r="CA22" s="149"/>
      <c r="CB22" s="149"/>
      <c r="CC22" s="149"/>
      <c r="CD22" s="149"/>
      <c r="CE22" s="149"/>
      <c r="CF22" s="149"/>
      <c r="CG22" s="149"/>
      <c r="CH22" s="149"/>
      <c r="CI22" s="149"/>
      <c r="CJ22" s="149"/>
      <c r="CK22" s="149"/>
      <c r="CL22" s="149"/>
      <c r="CM22" s="149"/>
      <c r="CN22" s="149"/>
      <c r="CO22" s="149"/>
      <c r="CP22" s="149"/>
      <c r="CQ22" s="149"/>
      <c r="CR22" s="149"/>
      <c r="CS22" s="149">
        <v>57.6</v>
      </c>
      <c r="CT22" s="150"/>
      <c r="CU22" s="150"/>
      <c r="CV22" s="150"/>
      <c r="CW22" s="151"/>
      <c r="CX22" s="152">
        <f t="array" ref="CX22">SUMPRODUCT(B22:CW22*0.25)</f>
        <v>2542.5</v>
      </c>
    </row>
    <row r="23" spans="1:102" ht="24.95" customHeight="1" x14ac:dyDescent="0.2">
      <c r="A23" s="118" t="s">
        <v>47</v>
      </c>
      <c r="B23" s="148"/>
      <c r="C23" s="149"/>
      <c r="D23" s="149"/>
      <c r="E23" s="149"/>
      <c r="F23" s="149"/>
      <c r="G23" s="149"/>
      <c r="H23" s="149"/>
      <c r="I23" s="149"/>
      <c r="J23" s="149"/>
      <c r="K23" s="149"/>
      <c r="L23" s="149"/>
      <c r="M23" s="149"/>
      <c r="N23" s="149"/>
      <c r="O23" s="149"/>
      <c r="P23" s="149"/>
      <c r="Q23" s="149"/>
      <c r="R23" s="149"/>
      <c r="S23" s="149"/>
      <c r="T23" s="149"/>
      <c r="U23" s="149"/>
      <c r="V23" s="149"/>
      <c r="W23" s="149"/>
      <c r="X23" s="149"/>
      <c r="Y23" s="149"/>
      <c r="Z23" s="149"/>
      <c r="AA23" s="149"/>
      <c r="AB23" s="149"/>
      <c r="AC23" s="149"/>
      <c r="AD23" s="149"/>
      <c r="AE23" s="149"/>
      <c r="AF23" s="149"/>
      <c r="AG23" s="149"/>
      <c r="AH23" s="149"/>
      <c r="AI23" s="149"/>
      <c r="AJ23" s="149"/>
      <c r="AK23" s="149"/>
      <c r="AL23" s="149"/>
      <c r="AM23" s="149"/>
      <c r="AN23" s="149"/>
      <c r="AO23" s="149"/>
      <c r="AP23" s="149"/>
      <c r="AQ23" s="149"/>
      <c r="AR23" s="149"/>
      <c r="AS23" s="149"/>
      <c r="AT23" s="149"/>
      <c r="AU23" s="149"/>
      <c r="AV23" s="149"/>
      <c r="AW23" s="149"/>
      <c r="AX23" s="149"/>
      <c r="AY23" s="149"/>
      <c r="AZ23" s="149"/>
      <c r="BA23" s="149"/>
      <c r="BB23" s="149"/>
      <c r="BC23" s="149"/>
      <c r="BD23" s="149"/>
      <c r="BE23" s="149"/>
      <c r="BF23" s="149"/>
      <c r="BG23" s="149"/>
      <c r="BH23" s="149"/>
      <c r="BI23" s="149"/>
      <c r="BJ23" s="149"/>
      <c r="BK23" s="149"/>
      <c r="BL23" s="149"/>
      <c r="BM23" s="149"/>
      <c r="BN23" s="149"/>
      <c r="BO23" s="149"/>
      <c r="BP23" s="149"/>
      <c r="BQ23" s="149"/>
      <c r="BR23" s="149"/>
      <c r="BS23" s="149"/>
      <c r="BT23" s="149"/>
      <c r="BU23" s="149"/>
      <c r="BV23" s="149"/>
      <c r="BW23" s="149"/>
      <c r="BX23" s="149"/>
      <c r="BY23" s="149"/>
      <c r="BZ23" s="149"/>
      <c r="CA23" s="149"/>
      <c r="CB23" s="149"/>
      <c r="CC23" s="149"/>
      <c r="CD23" s="149"/>
      <c r="CE23" s="149"/>
      <c r="CF23" s="149"/>
      <c r="CG23" s="149"/>
      <c r="CH23" s="149"/>
      <c r="CI23" s="149"/>
      <c r="CJ23" s="149"/>
      <c r="CK23" s="149"/>
      <c r="CL23" s="149"/>
      <c r="CM23" s="149"/>
      <c r="CN23" s="149"/>
      <c r="CO23" s="149"/>
      <c r="CP23" s="149"/>
      <c r="CQ23" s="149"/>
      <c r="CR23" s="149"/>
      <c r="CS23" s="149"/>
      <c r="CT23" s="150"/>
      <c r="CU23" s="150"/>
      <c r="CV23" s="150"/>
      <c r="CW23" s="151"/>
      <c r="CX23" s="152">
        <f t="array" ref="CX23">SUMPRODUCT(B23:CW23*0.25)</f>
        <v>0</v>
      </c>
    </row>
    <row r="24" spans="1:102" ht="24.95" customHeight="1" thickBot="1" x14ac:dyDescent="0.25">
      <c r="A24" s="153" t="s">
        <v>48</v>
      </c>
      <c r="B24" s="154"/>
      <c r="C24" s="155"/>
      <c r="D24" s="155"/>
      <c r="E24" s="155"/>
      <c r="F24" s="155"/>
      <c r="G24" s="155"/>
      <c r="H24" s="155"/>
      <c r="I24" s="155"/>
      <c r="J24" s="155"/>
      <c r="K24" s="155"/>
      <c r="L24" s="155"/>
      <c r="M24" s="155"/>
      <c r="N24" s="155"/>
      <c r="O24" s="155"/>
      <c r="P24" s="155"/>
      <c r="Q24" s="155"/>
      <c r="R24" s="155"/>
      <c r="S24" s="155"/>
      <c r="T24" s="155"/>
      <c r="U24" s="155"/>
      <c r="V24" s="155"/>
      <c r="W24" s="155"/>
      <c r="X24" s="155"/>
      <c r="Y24" s="155"/>
      <c r="Z24" s="155"/>
      <c r="AA24" s="155"/>
      <c r="AB24" s="155"/>
      <c r="AC24" s="155"/>
      <c r="AD24" s="155"/>
      <c r="AE24" s="155"/>
      <c r="AF24" s="155"/>
      <c r="AG24" s="155"/>
      <c r="AH24" s="155">
        <v>500</v>
      </c>
      <c r="AI24" s="155">
        <v>500</v>
      </c>
      <c r="AJ24" s="155">
        <v>500</v>
      </c>
      <c r="AK24" s="155">
        <v>500</v>
      </c>
      <c r="AL24" s="155">
        <v>500</v>
      </c>
      <c r="AM24" s="155">
        <v>500</v>
      </c>
      <c r="AN24" s="155">
        <v>500</v>
      </c>
      <c r="AO24" s="155">
        <v>500</v>
      </c>
      <c r="AP24" s="155">
        <v>500</v>
      </c>
      <c r="AQ24" s="155">
        <v>500</v>
      </c>
      <c r="AR24" s="155">
        <v>500</v>
      </c>
      <c r="AS24" s="155">
        <v>500</v>
      </c>
      <c r="AT24" s="155">
        <v>500</v>
      </c>
      <c r="AU24" s="155">
        <v>500</v>
      </c>
      <c r="AV24" s="155">
        <v>500</v>
      </c>
      <c r="AW24" s="155">
        <v>500</v>
      </c>
      <c r="AX24" s="155">
        <v>455.4</v>
      </c>
      <c r="AY24" s="155">
        <v>455.4</v>
      </c>
      <c r="AZ24" s="155">
        <v>455.4</v>
      </c>
      <c r="BA24" s="155">
        <v>455.4</v>
      </c>
      <c r="BB24" s="155"/>
      <c r="BC24" s="155"/>
      <c r="BD24" s="155"/>
      <c r="BE24" s="155"/>
      <c r="BF24" s="155"/>
      <c r="BG24" s="155"/>
      <c r="BH24" s="155"/>
      <c r="BI24" s="155"/>
      <c r="BJ24" s="155"/>
      <c r="BK24" s="155"/>
      <c r="BL24" s="155"/>
      <c r="BM24" s="155"/>
      <c r="BN24" s="155"/>
      <c r="BO24" s="155"/>
      <c r="BP24" s="155"/>
      <c r="BQ24" s="155"/>
      <c r="BR24" s="155"/>
      <c r="BS24" s="155"/>
      <c r="BT24" s="155"/>
      <c r="BU24" s="155"/>
      <c r="BV24" s="155"/>
      <c r="BW24" s="155"/>
      <c r="BX24" s="155"/>
      <c r="BY24" s="155"/>
      <c r="BZ24" s="155"/>
      <c r="CA24" s="155"/>
      <c r="CB24" s="155"/>
      <c r="CC24" s="155"/>
      <c r="CD24" s="155"/>
      <c r="CE24" s="155"/>
      <c r="CF24" s="155"/>
      <c r="CG24" s="155"/>
      <c r="CH24" s="155"/>
      <c r="CI24" s="155"/>
      <c r="CJ24" s="155"/>
      <c r="CK24" s="155"/>
      <c r="CL24" s="155"/>
      <c r="CM24" s="155"/>
      <c r="CN24" s="155"/>
      <c r="CO24" s="155"/>
      <c r="CP24" s="155"/>
      <c r="CQ24" s="155"/>
      <c r="CR24" s="155"/>
      <c r="CS24" s="155"/>
      <c r="CT24" s="156"/>
      <c r="CU24" s="156"/>
      <c r="CV24" s="156"/>
      <c r="CW24" s="157"/>
      <c r="CX24" s="158">
        <f t="array" ref="CX24">SUMPRODUCT(B24:CW24*0.25)</f>
        <v>2455.3999999999996</v>
      </c>
    </row>
    <row r="25" spans="1:102" ht="30" customHeight="1" thickBot="1" x14ac:dyDescent="0.25">
      <c r="A25" s="105" t="s">
        <v>52</v>
      </c>
      <c r="B25" s="159">
        <f>SUM(B20:B24)</f>
        <v>0</v>
      </c>
      <c r="C25" s="160">
        <f t="shared" ref="C25:BN25" si="2">SUM(C20:C24)</f>
        <v>0</v>
      </c>
      <c r="D25" s="160">
        <f t="shared" si="2"/>
        <v>0</v>
      </c>
      <c r="E25" s="160">
        <f t="shared" si="2"/>
        <v>0</v>
      </c>
      <c r="F25" s="160">
        <f t="shared" si="2"/>
        <v>0</v>
      </c>
      <c r="G25" s="160">
        <f t="shared" si="2"/>
        <v>0</v>
      </c>
      <c r="H25" s="160">
        <f t="shared" si="2"/>
        <v>0</v>
      </c>
      <c r="I25" s="160">
        <f t="shared" si="2"/>
        <v>0</v>
      </c>
      <c r="J25" s="160">
        <f t="shared" si="2"/>
        <v>0</v>
      </c>
      <c r="K25" s="160">
        <f t="shared" si="2"/>
        <v>0</v>
      </c>
      <c r="L25" s="160">
        <f t="shared" si="2"/>
        <v>139</v>
      </c>
      <c r="M25" s="160">
        <f t="shared" si="2"/>
        <v>171.3</v>
      </c>
      <c r="N25" s="160">
        <f t="shared" si="2"/>
        <v>106.2</v>
      </c>
      <c r="O25" s="160">
        <f t="shared" si="2"/>
        <v>0</v>
      </c>
      <c r="P25" s="160">
        <f t="shared" si="2"/>
        <v>0</v>
      </c>
      <c r="Q25" s="160">
        <f t="shared" si="2"/>
        <v>42.2</v>
      </c>
      <c r="R25" s="160">
        <f t="shared" si="2"/>
        <v>12.6</v>
      </c>
      <c r="S25" s="160">
        <f t="shared" si="2"/>
        <v>0</v>
      </c>
      <c r="T25" s="160">
        <f t="shared" si="2"/>
        <v>0</v>
      </c>
      <c r="U25" s="160">
        <f t="shared" si="2"/>
        <v>83.9</v>
      </c>
      <c r="V25" s="160">
        <f t="shared" si="2"/>
        <v>0</v>
      </c>
      <c r="W25" s="160">
        <f t="shared" si="2"/>
        <v>73.2</v>
      </c>
      <c r="X25" s="160">
        <f t="shared" si="2"/>
        <v>82.5</v>
      </c>
      <c r="Y25" s="160">
        <f t="shared" si="2"/>
        <v>0</v>
      </c>
      <c r="Z25" s="160">
        <f t="shared" si="2"/>
        <v>194.6</v>
      </c>
      <c r="AA25" s="160">
        <f t="shared" si="2"/>
        <v>89.9</v>
      </c>
      <c r="AB25" s="160">
        <f t="shared" si="2"/>
        <v>125.9</v>
      </c>
      <c r="AC25" s="160">
        <f t="shared" si="2"/>
        <v>137.9</v>
      </c>
      <c r="AD25" s="160">
        <f t="shared" si="2"/>
        <v>0</v>
      </c>
      <c r="AE25" s="160">
        <f t="shared" si="2"/>
        <v>0</v>
      </c>
      <c r="AF25" s="160">
        <f t="shared" si="2"/>
        <v>61.4</v>
      </c>
      <c r="AG25" s="160">
        <f t="shared" si="2"/>
        <v>215.3</v>
      </c>
      <c r="AH25" s="160">
        <f t="shared" si="2"/>
        <v>500</v>
      </c>
      <c r="AI25" s="160">
        <f t="shared" si="2"/>
        <v>500</v>
      </c>
      <c r="AJ25" s="160">
        <f t="shared" si="2"/>
        <v>500</v>
      </c>
      <c r="AK25" s="160">
        <f t="shared" si="2"/>
        <v>500</v>
      </c>
      <c r="AL25" s="160">
        <f t="shared" si="2"/>
        <v>548.4</v>
      </c>
      <c r="AM25" s="160">
        <f t="shared" si="2"/>
        <v>500</v>
      </c>
      <c r="AN25" s="160">
        <f t="shared" si="2"/>
        <v>500</v>
      </c>
      <c r="AO25" s="160">
        <f t="shared" si="2"/>
        <v>500</v>
      </c>
      <c r="AP25" s="160">
        <f t="shared" si="2"/>
        <v>500</v>
      </c>
      <c r="AQ25" s="160">
        <f t="shared" si="2"/>
        <v>500</v>
      </c>
      <c r="AR25" s="160">
        <f t="shared" si="2"/>
        <v>500</v>
      </c>
      <c r="AS25" s="160">
        <f t="shared" si="2"/>
        <v>500</v>
      </c>
      <c r="AT25" s="160">
        <f t="shared" si="2"/>
        <v>500</v>
      </c>
      <c r="AU25" s="160">
        <f t="shared" si="2"/>
        <v>500</v>
      </c>
      <c r="AV25" s="160">
        <f t="shared" si="2"/>
        <v>500</v>
      </c>
      <c r="AW25" s="160">
        <f t="shared" si="2"/>
        <v>500</v>
      </c>
      <c r="AX25" s="160">
        <f t="shared" si="2"/>
        <v>455.4</v>
      </c>
      <c r="AY25" s="160">
        <f t="shared" si="2"/>
        <v>455.4</v>
      </c>
      <c r="AZ25" s="160">
        <f t="shared" si="2"/>
        <v>455.4</v>
      </c>
      <c r="BA25" s="160">
        <f t="shared" si="2"/>
        <v>455.4</v>
      </c>
      <c r="BB25" s="160">
        <f t="shared" si="2"/>
        <v>608.9</v>
      </c>
      <c r="BC25" s="160">
        <f t="shared" si="2"/>
        <v>694.8</v>
      </c>
      <c r="BD25" s="160">
        <f t="shared" si="2"/>
        <v>721.8</v>
      </c>
      <c r="BE25" s="160">
        <f t="shared" si="2"/>
        <v>698.4</v>
      </c>
      <c r="BF25" s="160">
        <f t="shared" si="2"/>
        <v>462.5</v>
      </c>
      <c r="BG25" s="160">
        <f t="shared" si="2"/>
        <v>520.79999999999995</v>
      </c>
      <c r="BH25" s="160">
        <f t="shared" si="2"/>
        <v>474.5</v>
      </c>
      <c r="BI25" s="160">
        <f t="shared" si="2"/>
        <v>386.7</v>
      </c>
      <c r="BJ25" s="160">
        <f t="shared" si="2"/>
        <v>744.7</v>
      </c>
      <c r="BK25" s="160">
        <f t="shared" si="2"/>
        <v>691.5</v>
      </c>
      <c r="BL25" s="160">
        <f t="shared" si="2"/>
        <v>688.6</v>
      </c>
      <c r="BM25" s="160">
        <f t="shared" si="2"/>
        <v>673.8</v>
      </c>
      <c r="BN25" s="160">
        <f t="shared" si="2"/>
        <v>528.29999999999995</v>
      </c>
      <c r="BO25" s="160">
        <f t="shared" ref="BO25:CW25" si="3">SUM(BO20:BO24)</f>
        <v>367.4</v>
      </c>
      <c r="BP25" s="160">
        <f t="shared" si="3"/>
        <v>140.19999999999999</v>
      </c>
      <c r="BQ25" s="160">
        <f t="shared" si="3"/>
        <v>74.099999999999994</v>
      </c>
      <c r="BR25" s="160">
        <f t="shared" si="3"/>
        <v>0</v>
      </c>
      <c r="BS25" s="160">
        <f t="shared" si="3"/>
        <v>51.1</v>
      </c>
      <c r="BT25" s="160">
        <f t="shared" si="3"/>
        <v>0</v>
      </c>
      <c r="BU25" s="160">
        <f t="shared" si="3"/>
        <v>0</v>
      </c>
      <c r="BV25" s="160">
        <f t="shared" si="3"/>
        <v>0</v>
      </c>
      <c r="BW25" s="160">
        <f t="shared" si="3"/>
        <v>0</v>
      </c>
      <c r="BX25" s="160">
        <f t="shared" si="3"/>
        <v>0</v>
      </c>
      <c r="BY25" s="160">
        <f t="shared" si="3"/>
        <v>0</v>
      </c>
      <c r="BZ25" s="160">
        <f t="shared" si="3"/>
        <v>0</v>
      </c>
      <c r="CA25" s="160">
        <f t="shared" si="3"/>
        <v>0</v>
      </c>
      <c r="CB25" s="160">
        <f t="shared" si="3"/>
        <v>0</v>
      </c>
      <c r="CC25" s="160">
        <f t="shared" si="3"/>
        <v>0</v>
      </c>
      <c r="CD25" s="160">
        <f t="shared" si="3"/>
        <v>0</v>
      </c>
      <c r="CE25" s="160">
        <f t="shared" si="3"/>
        <v>0</v>
      </c>
      <c r="CF25" s="160">
        <f t="shared" si="3"/>
        <v>0</v>
      </c>
      <c r="CG25" s="160">
        <f t="shared" si="3"/>
        <v>0</v>
      </c>
      <c r="CH25" s="160">
        <f t="shared" si="3"/>
        <v>0</v>
      </c>
      <c r="CI25" s="160">
        <f t="shared" si="3"/>
        <v>0</v>
      </c>
      <c r="CJ25" s="160">
        <f t="shared" si="3"/>
        <v>0</v>
      </c>
      <c r="CK25" s="160">
        <f t="shared" si="3"/>
        <v>0</v>
      </c>
      <c r="CL25" s="160">
        <f t="shared" si="3"/>
        <v>0</v>
      </c>
      <c r="CM25" s="160">
        <f t="shared" si="3"/>
        <v>0</v>
      </c>
      <c r="CN25" s="160">
        <f t="shared" si="3"/>
        <v>0</v>
      </c>
      <c r="CO25" s="160">
        <f t="shared" si="3"/>
        <v>0</v>
      </c>
      <c r="CP25" s="160">
        <f t="shared" si="3"/>
        <v>0</v>
      </c>
      <c r="CQ25" s="160">
        <f t="shared" si="3"/>
        <v>0</v>
      </c>
      <c r="CR25" s="160">
        <f t="shared" si="3"/>
        <v>0</v>
      </c>
      <c r="CS25" s="160">
        <f t="shared" si="3"/>
        <v>57.6</v>
      </c>
      <c r="CT25" s="161">
        <f t="shared" si="3"/>
        <v>0</v>
      </c>
      <c r="CU25" s="161">
        <f t="shared" si="3"/>
        <v>0</v>
      </c>
      <c r="CV25" s="161">
        <f t="shared" si="3"/>
        <v>0</v>
      </c>
      <c r="CW25" s="162">
        <f t="shared" si="3"/>
        <v>0</v>
      </c>
      <c r="CX25" s="110">
        <f>SUM(CX20:CX24)</f>
        <v>4997.8999999999996</v>
      </c>
    </row>
    <row r="26" spans="1:102" ht="15.95" customHeight="1" x14ac:dyDescent="0.2"/>
    <row r="29" spans="1:102" x14ac:dyDescent="0.2">
      <c r="B29" s="163"/>
      <c r="C29" s="163"/>
      <c r="D29" s="163"/>
      <c r="E29" s="163"/>
      <c r="F29" s="163"/>
      <c r="G29" s="163"/>
      <c r="H29" s="163"/>
      <c r="I29" s="163"/>
      <c r="J29" s="163"/>
      <c r="K29" s="163"/>
      <c r="L29" s="163"/>
      <c r="M29" s="163"/>
      <c r="N29" s="163"/>
      <c r="O29" s="163"/>
      <c r="P29" s="163"/>
      <c r="Q29" s="163"/>
      <c r="R29" s="163"/>
      <c r="S29" s="163"/>
      <c r="T29" s="163"/>
      <c r="U29" s="163"/>
      <c r="V29" s="163"/>
      <c r="W29" s="163"/>
      <c r="X29" s="163"/>
      <c r="Y29" s="163"/>
      <c r="Z29" s="163"/>
      <c r="AA29" s="163"/>
      <c r="AB29" s="163"/>
      <c r="AC29" s="163"/>
      <c r="AD29" s="163"/>
      <c r="AE29" s="163"/>
      <c r="AF29" s="163"/>
      <c r="AG29" s="163"/>
      <c r="AH29" s="163"/>
      <c r="AI29" s="163"/>
      <c r="AJ29" s="163"/>
      <c r="AK29" s="163"/>
      <c r="AL29" s="163"/>
      <c r="AM29" s="163"/>
      <c r="AN29" s="163"/>
      <c r="AO29" s="163"/>
      <c r="AP29" s="163"/>
      <c r="AQ29" s="163"/>
      <c r="AR29" s="163"/>
      <c r="AS29" s="163"/>
      <c r="AT29" s="163"/>
      <c r="AU29" s="163"/>
      <c r="AV29" s="163"/>
      <c r="AW29" s="163"/>
      <c r="AX29" s="163"/>
      <c r="AY29" s="163"/>
      <c r="AZ29" s="163"/>
      <c r="BA29" s="163"/>
      <c r="BB29" s="163"/>
      <c r="BC29" s="163"/>
      <c r="BD29" s="163"/>
      <c r="BE29" s="163"/>
      <c r="BF29" s="163"/>
      <c r="BG29" s="163"/>
      <c r="BH29" s="163"/>
      <c r="BI29" s="163"/>
      <c r="BJ29" s="163"/>
      <c r="BK29" s="163"/>
      <c r="BL29" s="163"/>
      <c r="BM29" s="163"/>
      <c r="BN29" s="163"/>
      <c r="BO29" s="163"/>
      <c r="BP29" s="163"/>
      <c r="BQ29" s="163"/>
      <c r="BR29" s="163"/>
      <c r="BS29" s="163"/>
      <c r="BT29" s="163"/>
      <c r="BU29" s="163"/>
      <c r="BV29" s="163"/>
      <c r="BW29" s="163"/>
      <c r="BX29" s="163"/>
      <c r="BY29" s="163"/>
      <c r="BZ29" s="163"/>
      <c r="CA29" s="163"/>
      <c r="CB29" s="163"/>
      <c r="CC29" s="163"/>
      <c r="CD29" s="163"/>
      <c r="CE29" s="163"/>
      <c r="CF29" s="163"/>
      <c r="CG29" s="163"/>
      <c r="CH29" s="163"/>
      <c r="CI29" s="163"/>
      <c r="CJ29" s="163"/>
      <c r="CK29" s="163"/>
      <c r="CL29" s="163"/>
      <c r="CM29" s="163"/>
      <c r="CN29" s="163"/>
      <c r="CO29" s="163"/>
      <c r="CP29" s="163"/>
      <c r="CQ29" s="163"/>
      <c r="CR29" s="163"/>
      <c r="CS29" s="163"/>
      <c r="CT29" s="163"/>
      <c r="CU29" s="163"/>
      <c r="CV29" s="163"/>
      <c r="CX29" s="164"/>
    </row>
    <row r="32" spans="1:102" x14ac:dyDescent="0.2">
      <c r="CD32" s="165"/>
    </row>
  </sheetData>
  <mergeCells count="30">
    <mergeCell ref="CT2:CW2"/>
    <mergeCell ref="B4:CX4"/>
    <mergeCell ref="B7:CX7"/>
    <mergeCell ref="B10:CX10"/>
    <mergeCell ref="B11:CX11"/>
    <mergeCell ref="B19:CX19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15748031496062992" right="0.19685039370078741" top="0.39370078740157483" bottom="0.43307086614173229" header="0.19685039370078741" footer="0.19685039370078741"/>
  <pageSetup scale="38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25" man="1"/>
    <brk id="49" max="25" man="1"/>
    <brk id="73" max="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3</vt:i4>
      </vt:variant>
      <vt:variant>
        <vt:lpstr>Charts</vt:lpstr>
      </vt:variant>
      <vt:variant>
        <vt:i4>2</vt:i4>
      </vt:variant>
      <vt:variant>
        <vt:lpstr>Named Ranges</vt:lpstr>
      </vt:variant>
      <vt:variant>
        <vt:i4>83</vt:i4>
      </vt:variant>
    </vt:vector>
  </HeadingPairs>
  <TitlesOfParts>
    <vt:vector size="88" baseType="lpstr">
      <vt:lpstr>SPOT_Summary (SELL)</vt:lpstr>
      <vt:lpstr>SPOT_Summary (BUY)</vt:lpstr>
      <vt:lpstr>MKT_Coupling</vt:lpstr>
      <vt:lpstr>Summary_Chart (SELL)</vt:lpstr>
      <vt:lpstr>Summary_Chart (BUY)</vt:lpstr>
      <vt:lpstr>BRD_EXP_NAMES_DAM_CPL</vt:lpstr>
      <vt:lpstr>BRD_EXP_NAMES_SUM_BUY</vt:lpstr>
      <vt:lpstr>BRD_EXP_NAMES_SUM_BUY_CPL</vt:lpstr>
      <vt:lpstr>BRD_EXP_VALUES_DAM_CPL</vt:lpstr>
      <vt:lpstr>BRD_EXP_VALUES_SUM_BUY</vt:lpstr>
      <vt:lpstr>BRD_EXP_VALUES_SUM_BUY_CPL</vt:lpstr>
      <vt:lpstr>BRD_IMP_NAMES_DAM_CPL</vt:lpstr>
      <vt:lpstr>BRD_IMP_NAMES_SUM_SELL</vt:lpstr>
      <vt:lpstr>BRD_IMP_NAMES_SUM_SELL_CPL</vt:lpstr>
      <vt:lpstr>BRD_IMP_VALUES_DAM_CPL</vt:lpstr>
      <vt:lpstr>BRD_IMP_VALUES_SUM_SELL</vt:lpstr>
      <vt:lpstr>BRD_IMP_VALUES_SUM_SELL_CPL</vt:lpstr>
      <vt:lpstr>BUY_ORDERS_NAMES_SUM_BUY</vt:lpstr>
      <vt:lpstr>BUY_ORDERS_VALUES_SUM_BUY</vt:lpstr>
      <vt:lpstr>DAM_CPL_PUB_TIME</vt:lpstr>
      <vt:lpstr>DEM_UNITS_CRT_VALUES_SUM_BUY</vt:lpstr>
      <vt:lpstr>DEM_UNITS_CRT_VALUES_SUM_SELL</vt:lpstr>
      <vt:lpstr>DEM_UNITS_DRS_VALUES_SUM_BUY</vt:lpstr>
      <vt:lpstr>DEM_UNITS_DRS_VALUES_SUM_SELL</vt:lpstr>
      <vt:lpstr>DEM_UNITS_HVL_VALUES_SUM_BUY</vt:lpstr>
      <vt:lpstr>DEM_UNITS_HVL_VALUES_SUM_SELL</vt:lpstr>
      <vt:lpstr>DEM_UNITS_LVL_VALUES_SUM_BUY</vt:lpstr>
      <vt:lpstr>DEM_UNITS_LVL_VALUES_SUM_SELL</vt:lpstr>
      <vt:lpstr>DEM_UNITS_MVL_VALUES_SUM_BUY</vt:lpstr>
      <vt:lpstr>DEM_UNITS_MVL_VALUES_SUM_SELL</vt:lpstr>
      <vt:lpstr>DEM_UNITS_PMP_VALUES_SUM_BUY</vt:lpstr>
      <vt:lpstr>DEM_UNITS_PMP_VALUES_SUM_SELL</vt:lpstr>
      <vt:lpstr>DEM_UNITS_SLL_VALUES_SUM_BUY</vt:lpstr>
      <vt:lpstr>DEM_UNITS_SLL_VALUES_SUM_SELL</vt:lpstr>
      <vt:lpstr>DEMAND_NAMES_SUM_BUY</vt:lpstr>
      <vt:lpstr>DEMAND_NAMES_SUM_SELL</vt:lpstr>
      <vt:lpstr>DEMAND_VALUES_SUM_BUY</vt:lpstr>
      <vt:lpstr>DEMAND_VALUES_SUM_SELL</vt:lpstr>
      <vt:lpstr>GR_MAINLAND_MCP_DAM_CPL</vt:lpstr>
      <vt:lpstr>GR_MAINLAND_MCP_DAM_CPL_60MIN</vt:lpstr>
      <vt:lpstr>GR_MAINLAND_MCP_SUM_BUY</vt:lpstr>
      <vt:lpstr>GR_MAINLAND_MCP_SUM_BUY_60MIN</vt:lpstr>
      <vt:lpstr>GR_MAINLAND_MCP_SUM_SELL</vt:lpstr>
      <vt:lpstr>GR_MAINLAND_MCP_SUM_SELL_60MIN</vt:lpstr>
      <vt:lpstr>HRs_MKT_DAM_COUPLING</vt:lpstr>
      <vt:lpstr>HRs_MKT_SUM_BUY</vt:lpstr>
      <vt:lpstr>HRs_MKT_SUM_SELL</vt:lpstr>
      <vt:lpstr>MKT_DAM_COUPLING_DELIVERY_DAY</vt:lpstr>
      <vt:lpstr>MKT_DAM_COUPLING_TITLE</vt:lpstr>
      <vt:lpstr>MKT_SUM_BUY_DELIVERY_DAY</vt:lpstr>
      <vt:lpstr>MKT_SUM_BUY_TITLE</vt:lpstr>
      <vt:lpstr>MKT_SUM_SELL_DELIVERY_DAY</vt:lpstr>
      <vt:lpstr>MKT_SUM_SELL_TITLE</vt:lpstr>
      <vt:lpstr>MTUs_MKT_DAM_COUPLING</vt:lpstr>
      <vt:lpstr>MTUs_MKT_SUM_BUY</vt:lpstr>
      <vt:lpstr>MTUs_MKT_SUM_SELL</vt:lpstr>
      <vt:lpstr>NET_POSITION_GR_MAINLAND_DAM_CPL</vt:lpstr>
      <vt:lpstr>MKT_Coupling!Print_Area</vt:lpstr>
      <vt:lpstr>'SPOT_Summary (BUY)'!Print_Area</vt:lpstr>
      <vt:lpstr>'SPOT_Summary (SELL)'!Print_Area</vt:lpstr>
      <vt:lpstr>MKT_Coupling!Print_Titles</vt:lpstr>
      <vt:lpstr>'SPOT_Summary (BUY)'!Print_Titles</vt:lpstr>
      <vt:lpstr>'SPOT_Summary (SELL)'!Print_Titles</vt:lpstr>
      <vt:lpstr>SELL_ORDERS_NAMES_SUM_SELL</vt:lpstr>
      <vt:lpstr>SELL_ORDERS_VALUES_SUM_SELL</vt:lpstr>
      <vt:lpstr>TOT_DEMAND_GR_MAINLAND_SUM_BUY</vt:lpstr>
      <vt:lpstr>TOT_SUM_BUY_PUB_TIME</vt:lpstr>
      <vt:lpstr>TOT_SUM_SELL_PUB_TIME</vt:lpstr>
      <vt:lpstr>TOT_SUPPLY_GR_MAINLAND_SUM_SELL</vt:lpstr>
      <vt:lpstr>UNITS_BESS_VALUES_SUM_BUY</vt:lpstr>
      <vt:lpstr>UNITS_BESS_VALUES_SUM_SELL</vt:lpstr>
      <vt:lpstr>UNITS_CRT_VALUES_SUM_BUY</vt:lpstr>
      <vt:lpstr>UNITS_CRT_VALUES_SUM_SELL</vt:lpstr>
      <vt:lpstr>UNITS_CRTRES_VALUES_SUM_BUY</vt:lpstr>
      <vt:lpstr>UNITS_CRTRES_VALUES_SUM_SELL</vt:lpstr>
      <vt:lpstr>UNITS_GAS_VALUES_SUM_BUY</vt:lpstr>
      <vt:lpstr>UNITS_GAS_VALUES_SUM_SELL</vt:lpstr>
      <vt:lpstr>UNITS_HDR_VALUES_SUM_BUY</vt:lpstr>
      <vt:lpstr>UNITS_HDR_VALUES_SUM_SELL</vt:lpstr>
      <vt:lpstr>UNITS_IMP_VALUES_SUM_SELL</vt:lpstr>
      <vt:lpstr>UNITS_LIG_VALUES_SUM_BUY</vt:lpstr>
      <vt:lpstr>UNITS_LIG_VALUES_SUM_SELL</vt:lpstr>
      <vt:lpstr>UNITS_NAMES_SUM_BUY</vt:lpstr>
      <vt:lpstr>UNITS_NAMES_SUM_SELL</vt:lpstr>
      <vt:lpstr>UNITS_RES_VALUES_SUM_BUY</vt:lpstr>
      <vt:lpstr>UNITS_RES_VALUES_SUM_SELL</vt:lpstr>
      <vt:lpstr>UNITS_VALUES_SUM_BUY</vt:lpstr>
      <vt:lpstr>UNITS_VALUES_SUM_SELL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MarketOperator1</dc:creator>
  <cp:lastModifiedBy>MarketOperator1</cp:lastModifiedBy>
  <dcterms:created xsi:type="dcterms:W3CDTF">2026-09-21T11:08:20Z</dcterms:created>
  <dcterms:modified xsi:type="dcterms:W3CDTF">2026-09-21T11:08:23Z</dcterms:modified>
</cp:coreProperties>
</file>