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0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MKT_Coupling!$A$20:$A$24</definedName>
    <definedName name="BRD_EXP_NAMES_SUM_BUY">'SPOT_Summary (BUY)'!$A$36:$A$40</definedName>
    <definedName name="BRD_EXP_NAMES_SUM_BUY_CPL">'SPOT_Summary (BUY)'!$A$44:$A$49</definedName>
    <definedName name="BRD_EXP_VALUES_DAM_CPL">MKT_Coupling!$B$20:$CW$24</definedName>
    <definedName name="BRD_EXP_VALUES_SUM_BUY">'SPOT_Summary (BUY)'!$B$36:$CW$40</definedName>
    <definedName name="BRD_EXP_VALUES_SUM_BUY_CPL">'SPOT_Summary (BUY)'!$B$44:$CW$49</definedName>
    <definedName name="BRD_IMP_NAMES_DAM_CPL">MKT_Coupling!$A$12:$A$16</definedName>
    <definedName name="BRD_IMP_NAMES_SUM_SELL">'SPOT_Summary (SELL)'!$A$36:$A$40</definedName>
    <definedName name="BRD_IMP_NAMES_SUM_SELL_CPL">'SPOT_Summary (SELL)'!$A$44:$A$49</definedName>
    <definedName name="BRD_IMP_VALUES_DAM_CPL">MKT_Coupling!$B$12:$CW$16</definedName>
    <definedName name="BRD_IMP_VALUES_SUM_SELL">'SPOT_Summary (SELL)'!$B$36:$CW$40</definedName>
    <definedName name="BRD_IMP_VALUES_SUM_SELL_CPL">'SPOT_Summary (SELL)'!$B$44:$CW$49</definedName>
    <definedName name="BUY_ORDERS_NAMES_SUM_BUY">'SPOT_Summary (BUY)'!$A$30:$A$32</definedName>
    <definedName name="BUY_ORDERS_VALUES_SUM_BUY">'SPOT_Summary (BUY)'!$B$30:$CW$32</definedName>
    <definedName name="DAM_CPL_PUB_TIME">MKT_Coupling!$D$1</definedName>
    <definedName name="DEM_UNITS_CRT_VALUES_SUM_BUY">'SPOT_Summary (BUY)'!$B$25:$CW$25</definedName>
    <definedName name="DEM_UNITS_CRT_VALUES_SUM_SELL">'SPOT_Summary (SELL)'!$B$25:$CW$25</definedName>
    <definedName name="DEM_UNITS_DRS_VALUES_SUM_BUY">'SPOT_Summary (BUY)'!$B$26:$CW$26</definedName>
    <definedName name="DEM_UNITS_DRS_VALUES_SUM_SELL">'SPOT_Summary (SELL)'!$B$26:$CW$26</definedName>
    <definedName name="DEM_UNITS_HVL_VALUES_SUM_BUY">'SPOT_Summary (BUY)'!$B$20:$CW$20</definedName>
    <definedName name="DEM_UNITS_HVL_VALUES_SUM_SELL">'SPOT_Summary (SELL)'!$B$20:$CW$20</definedName>
    <definedName name="DEM_UNITS_LVL_VALUES_SUM_BUY">'SPOT_Summary (BUY)'!$B$22:$CW$22</definedName>
    <definedName name="DEM_UNITS_LVL_VALUES_SUM_SELL">'SPOT_Summary (SELL)'!$B$22:$CW$22</definedName>
    <definedName name="DEM_UNITS_MVL_VALUES_SUM_BUY">'SPOT_Summary (BUY)'!$B$21:$CW$21</definedName>
    <definedName name="DEM_UNITS_MVL_VALUES_SUM_SELL">'SPOT_Summary (SELL)'!$B$21:$CW$21</definedName>
    <definedName name="DEM_UNITS_PMP_VALUES_SUM_BUY">'SPOT_Summary (BUY)'!$B$23:$CW$23</definedName>
    <definedName name="DEM_UNITS_PMP_VALUES_SUM_SELL">'SPOT_Summary (SELL)'!$B$23:$CW$23</definedName>
    <definedName name="DEM_UNITS_SLL_VALUES_SUM_BUY">'SPOT_Summary (BUY)'!$B$24:$CW$24</definedName>
    <definedName name="DEM_UNITS_SLL_VALUES_SUM_SELL">'SPOT_Summary (SELL)'!$B$24:$CW$24</definedName>
    <definedName name="DEMAND_NAMES_SUM_BUY">'SPOT_Summary (BUY)'!$A$20:$A$26</definedName>
    <definedName name="DEMAND_NAMES_SUM_SELL">'SPOT_Summary (SELL)'!$A$20:$A$26</definedName>
    <definedName name="DEMAND_VALUES_SUM_BUY">'SPOT_Summary (BUY)'!$B$20:$CW$26</definedName>
    <definedName name="DEMAND_VALUES_SUM_SELL">'SPOT_Summary (SELL)'!$B$20:$CW$26</definedName>
    <definedName name="GR_MAINLAND_MCP_DAM_CPL">MKT_Coupling!$B$8:$CW$8</definedName>
    <definedName name="GR_MAINLAND_MCP_DAM_CPL_60MIN">MKT_Coupling!$B$9:$CW$9</definedName>
    <definedName name="GR_MAINLAND_MCP_SUM_BUY">'SPOT_Summary (BUY)'!$B$8:$CW$8</definedName>
    <definedName name="GR_MAINLAND_MCP_SUM_BUY_60MIN">'SPOT_Summary (BUY)'!$B$9:$CW$9</definedName>
    <definedName name="GR_MAINLAND_MCP_SUM_SELL">'SPOT_Summary (SELL)'!$B$8:$CW$8</definedName>
    <definedName name="GR_MAINLAND_MCP_SUM_SELL_60MIN">'SPOT_Summary (SELL)'!$B$9:$CW$9</definedName>
    <definedName name="HRs_MKT_DAM_COUPLING">MKT_Coupling!$B$2:$CW$2</definedName>
    <definedName name="HRs_MKT_SUM_BUY">'SPOT_Summary (BUY)'!$B$2:$CW$2</definedName>
    <definedName name="HRs_MKT_SUM_SELL">'SPOT_Summary (SELL)'!$B$2:$CW$2</definedName>
    <definedName name="MKT_DAM_COUPLING_DELIVERY_DAY">MKT_Coupling!$A$3</definedName>
    <definedName name="MKT_DAM_COUPLING_TITLE">MKT_Coupling!$A$1</definedName>
    <definedName name="MKT_SUM_BUY_DELIVERY_DAY">'SPOT_Summary (BUY)'!$A$3</definedName>
    <definedName name="MKT_SUM_BUY_TITLE">'SPOT_Summary (BUY)'!$A$1</definedName>
    <definedName name="MKT_SUM_SELL_DELIVERY_DAY">'SPOT_Summary (SELL)'!$A$3</definedName>
    <definedName name="MKT_SUM_SELL_TITLE">'SPOT_Summary (SELL)'!$A$1</definedName>
    <definedName name="MTUs_MKT_DAM_COUPLING">MKT_Coupling!$B$3:$CW$3</definedName>
    <definedName name="MTUs_MKT_SUM_BUY">'SPOT_Summary (BUY)'!$B$3:$CW$3</definedName>
    <definedName name="MTUs_MKT_SUM_SELL">'SPOT_Summary (SELL)'!$B$3:$CW$3</definedName>
    <definedName name="NET_POSITION_GR_MAINLAND_DAM_CPL">MKT_Coupling!$B$5:$CW$5</definedName>
    <definedName name="_xlnm.Print_Area" localSheetId="2">MKT_Coupling!$A$1:$CX$25</definedName>
    <definedName name="_xlnm.Print_Area" localSheetId="1">'SPOT_Summary (BUY)'!$A$1:$CX$53</definedName>
    <definedName name="_xlnm.Print_Area" localSheetId="0">'SPOT_Summary (SELL)'!$A$1:$CX$53</definedName>
    <definedName name="_xlnm.Print_Titles" localSheetId="2">MKT_Coupling!$A:$A,MKT_Coupling!$1:$3</definedName>
    <definedName name="_xlnm.Print_Titles" localSheetId="1">'SPOT_Summary (BUY)'!$A:$A,'SPOT_Summary (BUY)'!$1:$3</definedName>
    <definedName name="_xlnm.Print_Titles" localSheetId="0">'SPOT_Summary (SELL)'!$A:$A,'SPOT_Summary (SELL)'!$1:$3</definedName>
    <definedName name="SELL_ORDERS_NAMES_SUM_SELL">'SPOT_Summary (SELL)'!$A$30:$A$32</definedName>
    <definedName name="SELL_ORDERS_VALUES_SUM_SELL">'SPOT_Summary (SELL)'!$B$30:$CW$32</definedName>
    <definedName name="TOT_DEMAND_GR_MAINLAND_SUM_BUY">'SPOT_Summary (BUY)'!$B$5:$CW$5</definedName>
    <definedName name="TOT_SUM_BUY_PUB_TIME">'SPOT_Summary (BUY)'!$C$1</definedName>
    <definedName name="TOT_SUM_SELL_PUB_TIME">'SPOT_Summary (SELL)'!$C$1</definedName>
    <definedName name="TOT_SUPPLY_GR_MAINLAND_SUM_SELL">'SPOT_Summary (SELL)'!$B$5:$CW$5</definedName>
    <definedName name="UNITS_CRT_VALUES_SUM_BUY">'SPOT_Summary (BUY)'!$B$12:$CW$12</definedName>
    <definedName name="UNITS_CRT_VALUES_SUM_SELL">'SPOT_Summary (SELL)'!$B$12:$CW$12</definedName>
    <definedName name="UNITS_CRTRES_VALUES_SUM_BUY">'SPOT_Summary (BUY)'!$B$16:$CW$16</definedName>
    <definedName name="UNITS_CRTRES_VALUES_SUM_SELL">'SPOT_Summary (SELL)'!$B$16:$CW$16</definedName>
    <definedName name="UNITS_GAS_VALUES_SUM_BUY">'SPOT_Summary (BUY)'!$B$13:$CW$13</definedName>
    <definedName name="UNITS_GAS_VALUES_SUM_SELL">'SPOT_Summary (SELL)'!$B$13:$CW$13</definedName>
    <definedName name="UNITS_HDR_VALUES_SUM_BUY">'SPOT_Summary (BUY)'!$B$14:$CW$14</definedName>
    <definedName name="UNITS_HDR_VALUES_SUM_SELL">'SPOT_Summary (SELL)'!$B$14:$CW$14</definedName>
    <definedName name="UNITS_IMP_VALUES_SUM_SELL">'SPOT_Summary (SELL)'!$B$41:$CW$41</definedName>
    <definedName name="UNITS_LIG_VALUES_SUM_BUY">'SPOT_Summary (BUY)'!$B$11:$CW$11</definedName>
    <definedName name="UNITS_LIG_VALUES_SUM_SELL">'SPOT_Summary (SELL)'!$B$11:$CW$11</definedName>
    <definedName name="UNITS_NAMES_SUM_BUY">'SPOT_Summary (BUY)'!$A$11:$A$16</definedName>
    <definedName name="UNITS_NAMES_SUM_SELL">'SPOT_Summary (SELL)'!$A$11:$A$16</definedName>
    <definedName name="UNITS_RES_VALUES_SUM_BUY">'SPOT_Summary (BUY)'!$B$15:$CW$15</definedName>
    <definedName name="UNITS_RES_VALUES_SUM_SELL">'SPOT_Summary (SELL)'!$B$15:$CW$15</definedName>
    <definedName name="UNITS_VALUES_SUM_BUY">'SPOT_Summary (BUY)'!$B$11:$CW$16</definedName>
    <definedName name="UNITS_VALUES_SUM_SELL">'SPOT_Summary (SELL)'!$B$11:$CW$16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W25" i="6" l="1"/>
  <c r="CV25" i="6"/>
  <c r="CU25" i="6"/>
  <c r="CT25" i="6"/>
  <c r="CS25" i="6"/>
  <c r="CR25" i="6"/>
  <c r="CQ25" i="6"/>
  <c r="CP25" i="6"/>
  <c r="CO25" i="6"/>
  <c r="CN25" i="6"/>
  <c r="CM25" i="6"/>
  <c r="CL25" i="6"/>
  <c r="CK25" i="6"/>
  <c r="CJ25" i="6"/>
  <c r="CI25" i="6"/>
  <c r="CH25" i="6"/>
  <c r="CG25" i="6"/>
  <c r="CF25" i="6"/>
  <c r="CE25" i="6"/>
  <c r="CD25" i="6"/>
  <c r="CC25" i="6"/>
  <c r="CB25" i="6"/>
  <c r="CA25" i="6"/>
  <c r="BZ25" i="6"/>
  <c r="BY25" i="6"/>
  <c r="BX25" i="6"/>
  <c r="BW25" i="6"/>
  <c r="BV25" i="6"/>
  <c r="BU25" i="6"/>
  <c r="BT25" i="6"/>
  <c r="BS25" i="6"/>
  <c r="BR25" i="6"/>
  <c r="BQ25" i="6"/>
  <c r="BP25" i="6"/>
  <c r="BO25" i="6"/>
  <c r="BN25" i="6"/>
  <c r="BM25" i="6"/>
  <c r="BL25" i="6"/>
  <c r="BK25" i="6"/>
  <c r="BJ25" i="6"/>
  <c r="BI25" i="6"/>
  <c r="BH25" i="6"/>
  <c r="BG25" i="6"/>
  <c r="BF25" i="6"/>
  <c r="BE25" i="6"/>
  <c r="BD25" i="6"/>
  <c r="BC25" i="6"/>
  <c r="BB25" i="6"/>
  <c r="BA25" i="6"/>
  <c r="AZ25" i="6"/>
  <c r="AY25" i="6"/>
  <c r="AX25" i="6"/>
  <c r="AW25" i="6"/>
  <c r="AV25" i="6"/>
  <c r="AU25" i="6"/>
  <c r="AT25" i="6"/>
  <c r="AS25" i="6"/>
  <c r="AR25" i="6"/>
  <c r="AQ25" i="6"/>
  <c r="AP25" i="6"/>
  <c r="AO25" i="6"/>
  <c r="AN25" i="6"/>
  <c r="AM25" i="6"/>
  <c r="AL25" i="6"/>
  <c r="AK25" i="6"/>
  <c r="AJ25" i="6"/>
  <c r="AI25" i="6"/>
  <c r="AH25" i="6"/>
  <c r="AG25" i="6"/>
  <c r="AF25" i="6"/>
  <c r="AE25" i="6"/>
  <c r="AD25" i="6"/>
  <c r="AC25" i="6"/>
  <c r="AB25" i="6"/>
  <c r="AA25" i="6"/>
  <c r="Z25" i="6"/>
  <c r="Y25" i="6"/>
  <c r="X25" i="6"/>
  <c r="W25" i="6"/>
  <c r="V25" i="6"/>
  <c r="U25" i="6"/>
  <c r="T25" i="6"/>
  <c r="S25" i="6"/>
  <c r="R25" i="6"/>
  <c r="Q25" i="6"/>
  <c r="P25" i="6"/>
  <c r="O25" i="6"/>
  <c r="N25" i="6"/>
  <c r="M25" i="6"/>
  <c r="L25" i="6"/>
  <c r="K25" i="6"/>
  <c r="J25" i="6"/>
  <c r="I25" i="6"/>
  <c r="H25" i="6"/>
  <c r="G25" i="6"/>
  <c r="F25" i="6"/>
  <c r="E25" i="6"/>
  <c r="D25" i="6"/>
  <c r="C25" i="6"/>
  <c r="B25" i="6"/>
  <c r="CX24" i="6" a="1"/>
  <c r="CX24" i="6" s="1"/>
  <c r="CX23" i="6" a="1"/>
  <c r="CX23" i="6" s="1"/>
  <c r="CX22" i="6" a="1"/>
  <c r="CX22" i="6" s="1"/>
  <c r="CX21" i="6" a="1"/>
  <c r="CX21" i="6" s="1"/>
  <c r="CX20" i="6" a="1"/>
  <c r="CX20" i="6" s="1"/>
  <c r="CX25" i="6" s="1"/>
  <c r="CW17" i="6"/>
  <c r="CV17" i="6"/>
  <c r="CU17" i="6"/>
  <c r="CT17" i="6"/>
  <c r="CS17" i="6"/>
  <c r="CR17" i="6"/>
  <c r="CQ17" i="6"/>
  <c r="CP17" i="6"/>
  <c r="CO17" i="6"/>
  <c r="CN17" i="6"/>
  <c r="CM17" i="6"/>
  <c r="CL17" i="6"/>
  <c r="CK17" i="6"/>
  <c r="CJ17" i="6"/>
  <c r="CI17" i="6"/>
  <c r="CH17" i="6"/>
  <c r="CG17" i="6"/>
  <c r="CF17" i="6"/>
  <c r="CE17" i="6"/>
  <c r="CD17" i="6"/>
  <c r="CC17" i="6"/>
  <c r="CB17" i="6"/>
  <c r="CA17" i="6"/>
  <c r="BZ17" i="6"/>
  <c r="BY17" i="6"/>
  <c r="BX17" i="6"/>
  <c r="BW17" i="6"/>
  <c r="BV17" i="6"/>
  <c r="BU17" i="6"/>
  <c r="BT17" i="6"/>
  <c r="BS17" i="6"/>
  <c r="BR17" i="6"/>
  <c r="BQ17" i="6"/>
  <c r="BP17" i="6"/>
  <c r="BO17" i="6"/>
  <c r="BN17" i="6"/>
  <c r="BM17" i="6"/>
  <c r="BL17" i="6"/>
  <c r="BK17" i="6"/>
  <c r="BJ17" i="6"/>
  <c r="BI17" i="6"/>
  <c r="BH17" i="6"/>
  <c r="BG17" i="6"/>
  <c r="BF17" i="6"/>
  <c r="BE17" i="6"/>
  <c r="BD17" i="6"/>
  <c r="BC17" i="6"/>
  <c r="BB17" i="6"/>
  <c r="BA17" i="6"/>
  <c r="AZ17" i="6"/>
  <c r="AY17" i="6"/>
  <c r="AX17" i="6"/>
  <c r="AW17" i="6"/>
  <c r="AV17" i="6"/>
  <c r="AU17" i="6"/>
  <c r="AT17" i="6"/>
  <c r="AS17" i="6"/>
  <c r="AR17" i="6"/>
  <c r="AQ17" i="6"/>
  <c r="AP17" i="6"/>
  <c r="AO17" i="6"/>
  <c r="AN17" i="6"/>
  <c r="AM17" i="6"/>
  <c r="AL17" i="6"/>
  <c r="AK17" i="6"/>
  <c r="AJ17" i="6"/>
  <c r="AI17" i="6"/>
  <c r="AH17" i="6"/>
  <c r="AG17" i="6"/>
  <c r="AF17" i="6"/>
  <c r="AE17" i="6"/>
  <c r="AD17" i="6"/>
  <c r="AC17" i="6"/>
  <c r="AB17" i="6"/>
  <c r="AA17" i="6"/>
  <c r="Z17" i="6"/>
  <c r="Y17" i="6"/>
  <c r="X17" i="6"/>
  <c r="W17" i="6"/>
  <c r="V17" i="6"/>
  <c r="U17" i="6"/>
  <c r="T17" i="6"/>
  <c r="S17" i="6"/>
  <c r="R17" i="6"/>
  <c r="Q17" i="6"/>
  <c r="P17" i="6"/>
  <c r="O17" i="6"/>
  <c r="N17" i="6"/>
  <c r="M17" i="6"/>
  <c r="L17" i="6"/>
  <c r="K17" i="6"/>
  <c r="J17" i="6"/>
  <c r="I17" i="6"/>
  <c r="H17" i="6"/>
  <c r="G17" i="6"/>
  <c r="F17" i="6"/>
  <c r="E17" i="6"/>
  <c r="D17" i="6"/>
  <c r="C17" i="6"/>
  <c r="B17" i="6"/>
  <c r="CX16" i="6"/>
  <c r="CX16" i="6" a="1"/>
  <c r="CX15" i="6"/>
  <c r="CX15" i="6" a="1"/>
  <c r="CX14" i="6"/>
  <c r="CX14" i="6" a="1"/>
  <c r="CX13" i="6"/>
  <c r="CX13" i="6" a="1"/>
  <c r="CX12" i="6" a="1"/>
  <c r="CX12" i="6" s="1"/>
  <c r="CX17" i="6" s="1"/>
  <c r="CX9" i="6"/>
  <c r="CX8" i="6"/>
  <c r="CX5" i="6" a="1"/>
  <c r="CX5" i="6" s="1"/>
  <c r="CW52" i="5"/>
  <c r="CV52" i="5"/>
  <c r="CU52" i="5"/>
  <c r="CT52" i="5"/>
  <c r="CS52" i="5"/>
  <c r="CR52" i="5"/>
  <c r="CQ52" i="5"/>
  <c r="CP52" i="5"/>
  <c r="CO52" i="5"/>
  <c r="CN52" i="5"/>
  <c r="CM52" i="5"/>
  <c r="CL52" i="5"/>
  <c r="CK52" i="5"/>
  <c r="CJ52" i="5"/>
  <c r="CI52" i="5"/>
  <c r="CH52" i="5"/>
  <c r="CG52" i="5"/>
  <c r="CF52" i="5"/>
  <c r="CE52" i="5"/>
  <c r="CD52" i="5"/>
  <c r="CC52" i="5"/>
  <c r="CB52" i="5"/>
  <c r="CA52" i="5"/>
  <c r="BZ52" i="5"/>
  <c r="BY52" i="5"/>
  <c r="BX52" i="5"/>
  <c r="BW52" i="5"/>
  <c r="BV52" i="5"/>
  <c r="BU52" i="5"/>
  <c r="BT52" i="5"/>
  <c r="BS52" i="5"/>
  <c r="BR52" i="5"/>
  <c r="BQ52" i="5"/>
  <c r="BP52" i="5"/>
  <c r="BO52" i="5"/>
  <c r="BN52" i="5"/>
  <c r="BM52" i="5"/>
  <c r="BL52" i="5"/>
  <c r="BK52" i="5"/>
  <c r="BJ52" i="5"/>
  <c r="BI52" i="5"/>
  <c r="BH52" i="5"/>
  <c r="BG52" i="5"/>
  <c r="BF52" i="5"/>
  <c r="BE52" i="5"/>
  <c r="BD52" i="5"/>
  <c r="BC52" i="5"/>
  <c r="BB52" i="5"/>
  <c r="BA52" i="5"/>
  <c r="AZ52" i="5"/>
  <c r="AY52" i="5"/>
  <c r="AX52" i="5"/>
  <c r="AW52" i="5"/>
  <c r="AV52" i="5"/>
  <c r="AU52" i="5"/>
  <c r="AT52" i="5"/>
  <c r="AS52" i="5"/>
  <c r="AR52" i="5"/>
  <c r="AQ52" i="5"/>
  <c r="AP52" i="5"/>
  <c r="AO52" i="5"/>
  <c r="AN52" i="5"/>
  <c r="AM52" i="5"/>
  <c r="AL52" i="5"/>
  <c r="AK52" i="5"/>
  <c r="AJ52" i="5"/>
  <c r="AI52" i="5"/>
  <c r="AH52" i="5"/>
  <c r="AG52" i="5"/>
  <c r="AF52" i="5"/>
  <c r="AE52" i="5"/>
  <c r="AD52" i="5"/>
  <c r="AC52" i="5"/>
  <c r="AB52" i="5"/>
  <c r="AA52" i="5"/>
  <c r="Z52" i="5"/>
  <c r="Y52" i="5"/>
  <c r="X52" i="5"/>
  <c r="W52" i="5"/>
  <c r="V52" i="5"/>
  <c r="U52" i="5"/>
  <c r="T52" i="5"/>
  <c r="S52" i="5"/>
  <c r="R52" i="5"/>
  <c r="Q52" i="5"/>
  <c r="P52" i="5"/>
  <c r="O52" i="5"/>
  <c r="N52" i="5"/>
  <c r="M52" i="5"/>
  <c r="L52" i="5"/>
  <c r="K52" i="5"/>
  <c r="J52" i="5"/>
  <c r="I52" i="5"/>
  <c r="H52" i="5"/>
  <c r="G52" i="5"/>
  <c r="F52" i="5"/>
  <c r="E52" i="5"/>
  <c r="D52" i="5"/>
  <c r="C52" i="5"/>
  <c r="B52" i="5"/>
  <c r="CW50" i="5"/>
  <c r="CV50" i="5"/>
  <c r="CU50" i="5"/>
  <c r="CT50" i="5"/>
  <c r="CS50" i="5"/>
  <c r="CR50" i="5"/>
  <c r="CQ50" i="5"/>
  <c r="CP50" i="5"/>
  <c r="CO50" i="5"/>
  <c r="CN50" i="5"/>
  <c r="CM50" i="5"/>
  <c r="CL50" i="5"/>
  <c r="CK50" i="5"/>
  <c r="CJ50" i="5"/>
  <c r="CI50" i="5"/>
  <c r="CH50" i="5"/>
  <c r="CG50" i="5"/>
  <c r="CF50" i="5"/>
  <c r="CE50" i="5"/>
  <c r="CD50" i="5"/>
  <c r="CC50" i="5"/>
  <c r="CB50" i="5"/>
  <c r="CA50" i="5"/>
  <c r="BZ50" i="5"/>
  <c r="BY50" i="5"/>
  <c r="BX50" i="5"/>
  <c r="BW50" i="5"/>
  <c r="BV50" i="5"/>
  <c r="BU50" i="5"/>
  <c r="BT50" i="5"/>
  <c r="BS50" i="5"/>
  <c r="BR50" i="5"/>
  <c r="BQ50" i="5"/>
  <c r="BP50" i="5"/>
  <c r="BO50" i="5"/>
  <c r="BN50" i="5"/>
  <c r="BM50" i="5"/>
  <c r="BL50" i="5"/>
  <c r="BK50" i="5"/>
  <c r="BJ50" i="5"/>
  <c r="BI50" i="5"/>
  <c r="BH50" i="5"/>
  <c r="BG50" i="5"/>
  <c r="BF50" i="5"/>
  <c r="BE50" i="5"/>
  <c r="BD50" i="5"/>
  <c r="BC50" i="5"/>
  <c r="BB50" i="5"/>
  <c r="BA50" i="5"/>
  <c r="AZ50" i="5"/>
  <c r="AY50" i="5"/>
  <c r="AX50" i="5"/>
  <c r="AW50" i="5"/>
  <c r="AV50" i="5"/>
  <c r="AU50" i="5"/>
  <c r="AT50" i="5"/>
  <c r="AS50" i="5"/>
  <c r="AR50" i="5"/>
  <c r="AQ50" i="5"/>
  <c r="AP50" i="5"/>
  <c r="AO50" i="5"/>
  <c r="AN50" i="5"/>
  <c r="AM50" i="5"/>
  <c r="AL50" i="5"/>
  <c r="AK50" i="5"/>
  <c r="AJ50" i="5"/>
  <c r="AI50" i="5"/>
  <c r="AH50" i="5"/>
  <c r="AG50" i="5"/>
  <c r="AF50" i="5"/>
  <c r="AE50" i="5"/>
  <c r="AD50" i="5"/>
  <c r="AC50" i="5"/>
  <c r="AB50" i="5"/>
  <c r="AA50" i="5"/>
  <c r="Z50" i="5"/>
  <c r="Y50" i="5"/>
  <c r="X50" i="5"/>
  <c r="W50" i="5"/>
  <c r="V50" i="5"/>
  <c r="U50" i="5"/>
  <c r="T50" i="5"/>
  <c r="S50" i="5"/>
  <c r="R50" i="5"/>
  <c r="Q50" i="5"/>
  <c r="P50" i="5"/>
  <c r="O50" i="5"/>
  <c r="N50" i="5"/>
  <c r="M50" i="5"/>
  <c r="L50" i="5"/>
  <c r="K50" i="5"/>
  <c r="J50" i="5"/>
  <c r="I50" i="5"/>
  <c r="H50" i="5"/>
  <c r="G50" i="5"/>
  <c r="F50" i="5"/>
  <c r="E50" i="5"/>
  <c r="D50" i="5"/>
  <c r="C50" i="5"/>
  <c r="B50" i="5"/>
  <c r="CX49" i="5" a="1"/>
  <c r="CX49" i="5" s="1"/>
  <c r="CX48" i="5" a="1"/>
  <c r="CX48" i="5" s="1"/>
  <c r="CX47" i="5" a="1"/>
  <c r="CX47" i="5" s="1"/>
  <c r="CX46" i="5" a="1"/>
  <c r="CX46" i="5" s="1"/>
  <c r="CX45" i="5" a="1"/>
  <c r="CX45" i="5" s="1"/>
  <c r="CX44" i="5" a="1"/>
  <c r="CX44" i="5" s="1"/>
  <c r="CX50" i="5" s="1"/>
  <c r="CW41" i="5"/>
  <c r="CV41" i="5"/>
  <c r="CU41" i="5"/>
  <c r="CT41" i="5"/>
  <c r="CS41" i="5"/>
  <c r="CR41" i="5"/>
  <c r="CQ41" i="5"/>
  <c r="CP41" i="5"/>
  <c r="CO41" i="5"/>
  <c r="CN41" i="5"/>
  <c r="CM41" i="5"/>
  <c r="CL41" i="5"/>
  <c r="CK41" i="5"/>
  <c r="CJ41" i="5"/>
  <c r="CI41" i="5"/>
  <c r="CH41" i="5"/>
  <c r="CG41" i="5"/>
  <c r="CF41" i="5"/>
  <c r="CE41" i="5"/>
  <c r="CD41" i="5"/>
  <c r="CC41" i="5"/>
  <c r="CB41" i="5"/>
  <c r="CA41" i="5"/>
  <c r="BZ41" i="5"/>
  <c r="BY41" i="5"/>
  <c r="BX41" i="5"/>
  <c r="BW41" i="5"/>
  <c r="BV41" i="5"/>
  <c r="BU41" i="5"/>
  <c r="BT41" i="5"/>
  <c r="BS41" i="5"/>
  <c r="BR41" i="5"/>
  <c r="BQ41" i="5"/>
  <c r="BP41" i="5"/>
  <c r="BO41" i="5"/>
  <c r="BN41" i="5"/>
  <c r="BM41" i="5"/>
  <c r="BL41" i="5"/>
  <c r="BK41" i="5"/>
  <c r="BJ41" i="5"/>
  <c r="BI41" i="5"/>
  <c r="BH41" i="5"/>
  <c r="BG41" i="5"/>
  <c r="BF41" i="5"/>
  <c r="BE41" i="5"/>
  <c r="BD41" i="5"/>
  <c r="BC41" i="5"/>
  <c r="BB41" i="5"/>
  <c r="BA41" i="5"/>
  <c r="AZ41" i="5"/>
  <c r="AY41" i="5"/>
  <c r="AX41" i="5"/>
  <c r="AW41" i="5"/>
  <c r="AV41" i="5"/>
  <c r="AU41" i="5"/>
  <c r="AT41" i="5"/>
  <c r="AS41" i="5"/>
  <c r="AR41" i="5"/>
  <c r="AQ41" i="5"/>
  <c r="AP41" i="5"/>
  <c r="AO41" i="5"/>
  <c r="AN41" i="5"/>
  <c r="AM41" i="5"/>
  <c r="AL41" i="5"/>
  <c r="AK41" i="5"/>
  <c r="AJ41" i="5"/>
  <c r="AI41" i="5"/>
  <c r="AH41" i="5"/>
  <c r="AG41" i="5"/>
  <c r="AF41" i="5"/>
  <c r="AE41" i="5"/>
  <c r="AD41" i="5"/>
  <c r="AC41" i="5"/>
  <c r="AB41" i="5"/>
  <c r="AA41" i="5"/>
  <c r="Z41" i="5"/>
  <c r="Y41" i="5"/>
  <c r="X41" i="5"/>
  <c r="W41" i="5"/>
  <c r="V41" i="5"/>
  <c r="U41" i="5"/>
  <c r="T41" i="5"/>
  <c r="S41" i="5"/>
  <c r="R41" i="5"/>
  <c r="Q41" i="5"/>
  <c r="P41" i="5"/>
  <c r="O41" i="5"/>
  <c r="N41" i="5"/>
  <c r="M41" i="5"/>
  <c r="L41" i="5"/>
  <c r="K41" i="5"/>
  <c r="J41" i="5"/>
  <c r="I41" i="5"/>
  <c r="H41" i="5"/>
  <c r="G41" i="5"/>
  <c r="F41" i="5"/>
  <c r="E41" i="5"/>
  <c r="D41" i="5"/>
  <c r="C41" i="5"/>
  <c r="B41" i="5"/>
  <c r="CX40" i="5"/>
  <c r="CX40" i="5" a="1"/>
  <c r="CX39" i="5"/>
  <c r="CX39" i="5" a="1"/>
  <c r="CX38" i="5"/>
  <c r="CX38" i="5" a="1"/>
  <c r="CX37" i="5"/>
  <c r="CX37" i="5" a="1"/>
  <c r="CX36" i="5"/>
  <c r="CX41" i="5" s="1"/>
  <c r="CX36" i="5" a="1"/>
  <c r="CW33" i="5"/>
  <c r="CV33" i="5"/>
  <c r="CU33" i="5"/>
  <c r="CT33" i="5"/>
  <c r="CS33" i="5"/>
  <c r="CR33" i="5"/>
  <c r="CQ33" i="5"/>
  <c r="CP33" i="5"/>
  <c r="CO33" i="5"/>
  <c r="CN33" i="5"/>
  <c r="CM33" i="5"/>
  <c r="CL33" i="5"/>
  <c r="CK33" i="5"/>
  <c r="CJ33" i="5"/>
  <c r="CI33" i="5"/>
  <c r="CH33" i="5"/>
  <c r="CG33" i="5"/>
  <c r="CF33" i="5"/>
  <c r="CE33" i="5"/>
  <c r="CD33" i="5"/>
  <c r="CC33" i="5"/>
  <c r="CB33" i="5"/>
  <c r="CA33" i="5"/>
  <c r="BZ33" i="5"/>
  <c r="BY33" i="5"/>
  <c r="BX33" i="5"/>
  <c r="BW33" i="5"/>
  <c r="BV33" i="5"/>
  <c r="BU33" i="5"/>
  <c r="BT33" i="5"/>
  <c r="BS33" i="5"/>
  <c r="BR33" i="5"/>
  <c r="BQ33" i="5"/>
  <c r="BP33" i="5"/>
  <c r="BO33" i="5"/>
  <c r="BN33" i="5"/>
  <c r="BM33" i="5"/>
  <c r="BL33" i="5"/>
  <c r="BK33" i="5"/>
  <c r="BJ33" i="5"/>
  <c r="BI33" i="5"/>
  <c r="BH33" i="5"/>
  <c r="BG33" i="5"/>
  <c r="BF33" i="5"/>
  <c r="BE33" i="5"/>
  <c r="BD33" i="5"/>
  <c r="BC33" i="5"/>
  <c r="BB33" i="5"/>
  <c r="BA33" i="5"/>
  <c r="AZ33" i="5"/>
  <c r="AY33" i="5"/>
  <c r="AX33" i="5"/>
  <c r="AW33" i="5"/>
  <c r="AV33" i="5"/>
  <c r="AU33" i="5"/>
  <c r="AT33" i="5"/>
  <c r="AS33" i="5"/>
  <c r="AR33" i="5"/>
  <c r="AQ33" i="5"/>
  <c r="AP33" i="5"/>
  <c r="AO33" i="5"/>
  <c r="AN33" i="5"/>
  <c r="AM33" i="5"/>
  <c r="AL33" i="5"/>
  <c r="AK33" i="5"/>
  <c r="AJ33" i="5"/>
  <c r="AI33" i="5"/>
  <c r="AH33" i="5"/>
  <c r="AG33" i="5"/>
  <c r="AF33" i="5"/>
  <c r="AE33" i="5"/>
  <c r="AD33" i="5"/>
  <c r="AC33" i="5"/>
  <c r="AB33" i="5"/>
  <c r="AA33" i="5"/>
  <c r="Z33" i="5"/>
  <c r="Y33" i="5"/>
  <c r="X33" i="5"/>
  <c r="W33" i="5"/>
  <c r="V33" i="5"/>
  <c r="U33" i="5"/>
  <c r="T33" i="5"/>
  <c r="S33" i="5"/>
  <c r="R33" i="5"/>
  <c r="Q33" i="5"/>
  <c r="P33" i="5"/>
  <c r="O33" i="5"/>
  <c r="N33" i="5"/>
  <c r="M33" i="5"/>
  <c r="L33" i="5"/>
  <c r="K33" i="5"/>
  <c r="J33" i="5"/>
  <c r="I33" i="5"/>
  <c r="H33" i="5"/>
  <c r="G33" i="5"/>
  <c r="F33" i="5"/>
  <c r="E33" i="5"/>
  <c r="D33" i="5"/>
  <c r="C33" i="5"/>
  <c r="B33" i="5"/>
  <c r="CX32" i="5" a="1"/>
  <c r="CX32" i="5" s="1"/>
  <c r="CX31" i="5" a="1"/>
  <c r="CX31" i="5" s="1"/>
  <c r="CX30" i="5" a="1"/>
  <c r="CX30" i="5" s="1"/>
  <c r="CX33" i="5" s="1"/>
  <c r="CW27" i="5"/>
  <c r="CV27" i="5"/>
  <c r="CU27" i="5"/>
  <c r="CT27" i="5"/>
  <c r="CS27" i="5"/>
  <c r="CR27" i="5"/>
  <c r="CQ27" i="5"/>
  <c r="CP27" i="5"/>
  <c r="CO27" i="5"/>
  <c r="CN27" i="5"/>
  <c r="CM27" i="5"/>
  <c r="CL27" i="5"/>
  <c r="CK27" i="5"/>
  <c r="CJ27" i="5"/>
  <c r="CI27" i="5"/>
  <c r="CH27" i="5"/>
  <c r="CG27" i="5"/>
  <c r="CF27" i="5"/>
  <c r="CE27" i="5"/>
  <c r="CD27" i="5"/>
  <c r="CC27" i="5"/>
  <c r="CB27" i="5"/>
  <c r="CA27" i="5"/>
  <c r="BZ27" i="5"/>
  <c r="BY27" i="5"/>
  <c r="BX27" i="5"/>
  <c r="BW27" i="5"/>
  <c r="BV27" i="5"/>
  <c r="BU27" i="5"/>
  <c r="BT27" i="5"/>
  <c r="BS27" i="5"/>
  <c r="BR27" i="5"/>
  <c r="BQ27" i="5"/>
  <c r="BP27" i="5"/>
  <c r="BO27" i="5"/>
  <c r="BN27" i="5"/>
  <c r="BM27" i="5"/>
  <c r="BL27" i="5"/>
  <c r="BK27" i="5"/>
  <c r="BJ27" i="5"/>
  <c r="BI27" i="5"/>
  <c r="BH27" i="5"/>
  <c r="BG27" i="5"/>
  <c r="BF27" i="5"/>
  <c r="BE27" i="5"/>
  <c r="BD27" i="5"/>
  <c r="BC27" i="5"/>
  <c r="BB27" i="5"/>
  <c r="BA27" i="5"/>
  <c r="AZ27" i="5"/>
  <c r="AY27" i="5"/>
  <c r="AX27" i="5"/>
  <c r="AW27" i="5"/>
  <c r="AV27" i="5"/>
  <c r="AU27" i="5"/>
  <c r="AT27" i="5"/>
  <c r="AS27" i="5"/>
  <c r="AR27" i="5"/>
  <c r="AQ27" i="5"/>
  <c r="AP27" i="5"/>
  <c r="AO27" i="5"/>
  <c r="AN27" i="5"/>
  <c r="AM27" i="5"/>
  <c r="AL27" i="5"/>
  <c r="AK27" i="5"/>
  <c r="AJ27" i="5"/>
  <c r="AI27" i="5"/>
  <c r="AH27" i="5"/>
  <c r="AG27" i="5"/>
  <c r="AF27" i="5"/>
  <c r="AE27" i="5"/>
  <c r="AD27" i="5"/>
  <c r="AC27" i="5"/>
  <c r="AB27" i="5"/>
  <c r="AA27" i="5"/>
  <c r="Z27" i="5"/>
  <c r="Y27" i="5"/>
  <c r="X27" i="5"/>
  <c r="W27" i="5"/>
  <c r="V27" i="5"/>
  <c r="U27" i="5"/>
  <c r="T27" i="5"/>
  <c r="S27" i="5"/>
  <c r="R27" i="5"/>
  <c r="Q27" i="5"/>
  <c r="P27" i="5"/>
  <c r="O27" i="5"/>
  <c r="N27" i="5"/>
  <c r="M27" i="5"/>
  <c r="L27" i="5"/>
  <c r="K27" i="5"/>
  <c r="J27" i="5"/>
  <c r="I27" i="5"/>
  <c r="H27" i="5"/>
  <c r="G27" i="5"/>
  <c r="F27" i="5"/>
  <c r="E27" i="5"/>
  <c r="D27" i="5"/>
  <c r="C27" i="5"/>
  <c r="B27" i="5"/>
  <c r="CX26" i="5"/>
  <c r="CX26" i="5" a="1"/>
  <c r="CX25" i="5"/>
  <c r="CX25" i="5" a="1"/>
  <c r="CX24" i="5"/>
  <c r="CX24" i="5" a="1"/>
  <c r="CX23" i="5"/>
  <c r="CX23" i="5" a="1"/>
  <c r="CX22" i="5" a="1"/>
  <c r="CX22" i="5" s="1"/>
  <c r="CX21" i="5" a="1"/>
  <c r="CX21" i="5" s="1"/>
  <c r="CX20" i="5" a="1"/>
  <c r="CX20" i="5" s="1"/>
  <c r="CW17" i="5"/>
  <c r="CW53" i="5" s="1"/>
  <c r="CV17" i="5"/>
  <c r="CV53" i="5" s="1"/>
  <c r="CU17" i="5"/>
  <c r="CU53" i="5" s="1"/>
  <c r="CT17" i="5"/>
  <c r="CT53" i="5" s="1"/>
  <c r="CS17" i="5"/>
  <c r="CS53" i="5" s="1"/>
  <c r="CR17" i="5"/>
  <c r="CR53" i="5" s="1"/>
  <c r="CQ17" i="5"/>
  <c r="CQ53" i="5" s="1"/>
  <c r="CP17" i="5"/>
  <c r="CP53" i="5" s="1"/>
  <c r="CO17" i="5"/>
  <c r="CO53" i="5" s="1"/>
  <c r="CN17" i="5"/>
  <c r="CN53" i="5" s="1"/>
  <c r="CM17" i="5"/>
  <c r="CM53" i="5" s="1"/>
  <c r="CL17" i="5"/>
  <c r="CL53" i="5" s="1"/>
  <c r="CK17" i="5"/>
  <c r="CK53" i="5" s="1"/>
  <c r="CJ17" i="5"/>
  <c r="CJ53" i="5" s="1"/>
  <c r="CI17" i="5"/>
  <c r="CI53" i="5" s="1"/>
  <c r="CH17" i="5"/>
  <c r="CH53" i="5" s="1"/>
  <c r="CG17" i="5"/>
  <c r="CG53" i="5" s="1"/>
  <c r="CF17" i="5"/>
  <c r="CF53" i="5" s="1"/>
  <c r="CE17" i="5"/>
  <c r="CE53" i="5" s="1"/>
  <c r="CD17" i="5"/>
  <c r="CD53" i="5" s="1"/>
  <c r="CC17" i="5"/>
  <c r="CC53" i="5" s="1"/>
  <c r="CB17" i="5"/>
  <c r="CB53" i="5" s="1"/>
  <c r="CA17" i="5"/>
  <c r="CA53" i="5" s="1"/>
  <c r="BZ17" i="5"/>
  <c r="BZ53" i="5" s="1"/>
  <c r="BY17" i="5"/>
  <c r="BY53" i="5" s="1"/>
  <c r="BX17" i="5"/>
  <c r="BX53" i="5" s="1"/>
  <c r="BW17" i="5"/>
  <c r="BW53" i="5" s="1"/>
  <c r="BV17" i="5"/>
  <c r="BV53" i="5" s="1"/>
  <c r="BU17" i="5"/>
  <c r="BU53" i="5" s="1"/>
  <c r="BT17" i="5"/>
  <c r="BT53" i="5" s="1"/>
  <c r="BS17" i="5"/>
  <c r="BS53" i="5" s="1"/>
  <c r="BR17" i="5"/>
  <c r="BR53" i="5" s="1"/>
  <c r="BQ17" i="5"/>
  <c r="BQ53" i="5" s="1"/>
  <c r="BP17" i="5"/>
  <c r="BP53" i="5" s="1"/>
  <c r="BO17" i="5"/>
  <c r="BO53" i="5" s="1"/>
  <c r="BN17" i="5"/>
  <c r="BN53" i="5" s="1"/>
  <c r="BM17" i="5"/>
  <c r="BM53" i="5" s="1"/>
  <c r="BL17" i="5"/>
  <c r="BL53" i="5" s="1"/>
  <c r="BK17" i="5"/>
  <c r="BK53" i="5" s="1"/>
  <c r="BJ17" i="5"/>
  <c r="BJ53" i="5" s="1"/>
  <c r="BI17" i="5"/>
  <c r="BI53" i="5" s="1"/>
  <c r="BH17" i="5"/>
  <c r="BH53" i="5" s="1"/>
  <c r="BG17" i="5"/>
  <c r="BG53" i="5" s="1"/>
  <c r="BF17" i="5"/>
  <c r="BF53" i="5" s="1"/>
  <c r="BE17" i="5"/>
  <c r="BE53" i="5" s="1"/>
  <c r="BD17" i="5"/>
  <c r="BD53" i="5" s="1"/>
  <c r="BC17" i="5"/>
  <c r="BC53" i="5" s="1"/>
  <c r="BB17" i="5"/>
  <c r="BB53" i="5" s="1"/>
  <c r="BA17" i="5"/>
  <c r="BA53" i="5" s="1"/>
  <c r="AZ17" i="5"/>
  <c r="AZ53" i="5" s="1"/>
  <c r="AY17" i="5"/>
  <c r="AY53" i="5" s="1"/>
  <c r="AX17" i="5"/>
  <c r="AX53" i="5" s="1"/>
  <c r="AW17" i="5"/>
  <c r="AW53" i="5" s="1"/>
  <c r="AV17" i="5"/>
  <c r="AV53" i="5" s="1"/>
  <c r="AU17" i="5"/>
  <c r="AU53" i="5" s="1"/>
  <c r="AT17" i="5"/>
  <c r="AT53" i="5" s="1"/>
  <c r="AS17" i="5"/>
  <c r="AS53" i="5" s="1"/>
  <c r="AR17" i="5"/>
  <c r="AR53" i="5" s="1"/>
  <c r="AQ17" i="5"/>
  <c r="AQ53" i="5" s="1"/>
  <c r="AP17" i="5"/>
  <c r="AP53" i="5" s="1"/>
  <c r="AO17" i="5"/>
  <c r="AO53" i="5" s="1"/>
  <c r="AN17" i="5"/>
  <c r="AN53" i="5" s="1"/>
  <c r="AM17" i="5"/>
  <c r="AM53" i="5" s="1"/>
  <c r="AL17" i="5"/>
  <c r="AL53" i="5" s="1"/>
  <c r="AK17" i="5"/>
  <c r="AK53" i="5" s="1"/>
  <c r="AJ17" i="5"/>
  <c r="AJ53" i="5" s="1"/>
  <c r="AI17" i="5"/>
  <c r="AI53" i="5" s="1"/>
  <c r="AH17" i="5"/>
  <c r="AH53" i="5" s="1"/>
  <c r="AG17" i="5"/>
  <c r="AG53" i="5" s="1"/>
  <c r="AF17" i="5"/>
  <c r="AF53" i="5" s="1"/>
  <c r="AE17" i="5"/>
  <c r="AE53" i="5" s="1"/>
  <c r="AD17" i="5"/>
  <c r="AD53" i="5" s="1"/>
  <c r="AC17" i="5"/>
  <c r="AC53" i="5" s="1"/>
  <c r="AB17" i="5"/>
  <c r="AB53" i="5" s="1"/>
  <c r="AA17" i="5"/>
  <c r="AA53" i="5" s="1"/>
  <c r="Z17" i="5"/>
  <c r="Z53" i="5" s="1"/>
  <c r="Y17" i="5"/>
  <c r="Y53" i="5" s="1"/>
  <c r="X17" i="5"/>
  <c r="X53" i="5" s="1"/>
  <c r="W17" i="5"/>
  <c r="W53" i="5" s="1"/>
  <c r="V17" i="5"/>
  <c r="V53" i="5" s="1"/>
  <c r="U17" i="5"/>
  <c r="U53" i="5" s="1"/>
  <c r="T17" i="5"/>
  <c r="T53" i="5" s="1"/>
  <c r="S17" i="5"/>
  <c r="S53" i="5" s="1"/>
  <c r="R17" i="5"/>
  <c r="R53" i="5" s="1"/>
  <c r="Q17" i="5"/>
  <c r="Q53" i="5" s="1"/>
  <c r="P17" i="5"/>
  <c r="P53" i="5" s="1"/>
  <c r="O17" i="5"/>
  <c r="O53" i="5" s="1"/>
  <c r="N17" i="5"/>
  <c r="N53" i="5" s="1"/>
  <c r="M17" i="5"/>
  <c r="M53" i="5" s="1"/>
  <c r="L17" i="5"/>
  <c r="L53" i="5" s="1"/>
  <c r="K17" i="5"/>
  <c r="K53" i="5" s="1"/>
  <c r="J17" i="5"/>
  <c r="J53" i="5" s="1"/>
  <c r="I17" i="5"/>
  <c r="I53" i="5" s="1"/>
  <c r="H17" i="5"/>
  <c r="H53" i="5" s="1"/>
  <c r="G17" i="5"/>
  <c r="G53" i="5" s="1"/>
  <c r="F17" i="5"/>
  <c r="F53" i="5" s="1"/>
  <c r="E17" i="5"/>
  <c r="E53" i="5" s="1"/>
  <c r="D17" i="5"/>
  <c r="D53" i="5" s="1"/>
  <c r="C17" i="5"/>
  <c r="C53" i="5" s="1"/>
  <c r="B17" i="5"/>
  <c r="B53" i="5" s="1"/>
  <c r="CX16" i="5"/>
  <c r="CX16" i="5" a="1"/>
  <c r="CX15" i="5"/>
  <c r="CX15" i="5" a="1"/>
  <c r="CX14" i="5" a="1"/>
  <c r="CX14" i="5" s="1"/>
  <c r="CX13" i="5" a="1"/>
  <c r="CX13" i="5" s="1"/>
  <c r="CX12" i="5" a="1"/>
  <c r="CX12" i="5" s="1"/>
  <c r="CX11" i="5" a="1"/>
  <c r="CX11" i="5" s="1"/>
  <c r="CX9" i="5"/>
  <c r="CX8" i="5"/>
  <c r="CX5" i="5" a="1"/>
  <c r="CX5" i="5" s="1"/>
  <c r="CW52" i="4"/>
  <c r="CV52" i="4"/>
  <c r="CU52" i="4"/>
  <c r="CT52" i="4"/>
  <c r="CS52" i="4"/>
  <c r="CR52" i="4"/>
  <c r="CQ52" i="4"/>
  <c r="CP52" i="4"/>
  <c r="CO52" i="4"/>
  <c r="CN52" i="4"/>
  <c r="CM52" i="4"/>
  <c r="CL52" i="4"/>
  <c r="CK52" i="4"/>
  <c r="CJ52" i="4"/>
  <c r="CI52" i="4"/>
  <c r="CH52" i="4"/>
  <c r="CG52" i="4"/>
  <c r="CF52" i="4"/>
  <c r="CE52" i="4"/>
  <c r="CD52" i="4"/>
  <c r="CC52" i="4"/>
  <c r="CB52" i="4"/>
  <c r="CA52" i="4"/>
  <c r="BZ52" i="4"/>
  <c r="BY52" i="4"/>
  <c r="BX52" i="4"/>
  <c r="BW52" i="4"/>
  <c r="BV52" i="4"/>
  <c r="BU52" i="4"/>
  <c r="BT52" i="4"/>
  <c r="BS52" i="4"/>
  <c r="BR52" i="4"/>
  <c r="BQ52" i="4"/>
  <c r="BP52" i="4"/>
  <c r="BO52" i="4"/>
  <c r="BN52" i="4"/>
  <c r="BM52" i="4"/>
  <c r="BL52" i="4"/>
  <c r="BK52" i="4"/>
  <c r="BJ52" i="4"/>
  <c r="BI52" i="4"/>
  <c r="BH52" i="4"/>
  <c r="BG52" i="4"/>
  <c r="BF52" i="4"/>
  <c r="BE52" i="4"/>
  <c r="BD52" i="4"/>
  <c r="BC52" i="4"/>
  <c r="BB52" i="4"/>
  <c r="BA52" i="4"/>
  <c r="AZ52" i="4"/>
  <c r="AY52" i="4"/>
  <c r="AX52" i="4"/>
  <c r="AW52" i="4"/>
  <c r="AV52" i="4"/>
  <c r="AU52" i="4"/>
  <c r="AT52" i="4"/>
  <c r="AS52" i="4"/>
  <c r="AR52" i="4"/>
  <c r="AQ52" i="4"/>
  <c r="AP52" i="4"/>
  <c r="AO52" i="4"/>
  <c r="AN52" i="4"/>
  <c r="AM52" i="4"/>
  <c r="AL52" i="4"/>
  <c r="AK52" i="4"/>
  <c r="AJ52" i="4"/>
  <c r="AI52" i="4"/>
  <c r="AH52" i="4"/>
  <c r="AG52" i="4"/>
  <c r="AF52" i="4"/>
  <c r="AE52" i="4"/>
  <c r="AD52" i="4"/>
  <c r="AC52" i="4"/>
  <c r="AB52" i="4"/>
  <c r="AA52" i="4"/>
  <c r="Z52" i="4"/>
  <c r="Y52" i="4"/>
  <c r="X52" i="4"/>
  <c r="W52" i="4"/>
  <c r="V52" i="4"/>
  <c r="U52" i="4"/>
  <c r="T52" i="4"/>
  <c r="S52" i="4"/>
  <c r="R52" i="4"/>
  <c r="Q52" i="4"/>
  <c r="P52" i="4"/>
  <c r="O52" i="4"/>
  <c r="N52" i="4"/>
  <c r="M52" i="4"/>
  <c r="L52" i="4"/>
  <c r="K52" i="4"/>
  <c r="J52" i="4"/>
  <c r="I52" i="4"/>
  <c r="H52" i="4"/>
  <c r="G52" i="4"/>
  <c r="F52" i="4"/>
  <c r="E52" i="4"/>
  <c r="D52" i="4"/>
  <c r="C52" i="4"/>
  <c r="B52" i="4"/>
  <c r="CW50" i="4"/>
  <c r="CV50" i="4"/>
  <c r="CU50" i="4"/>
  <c r="CT50" i="4"/>
  <c r="CS50" i="4"/>
  <c r="CR50" i="4"/>
  <c r="CQ50" i="4"/>
  <c r="CP50" i="4"/>
  <c r="CO50" i="4"/>
  <c r="CN50" i="4"/>
  <c r="CM50" i="4"/>
  <c r="CL50" i="4"/>
  <c r="CK50" i="4"/>
  <c r="CJ50" i="4"/>
  <c r="CI50" i="4"/>
  <c r="CH50" i="4"/>
  <c r="CG50" i="4"/>
  <c r="CF50" i="4"/>
  <c r="CE50" i="4"/>
  <c r="CD50" i="4"/>
  <c r="CC50" i="4"/>
  <c r="CB50" i="4"/>
  <c r="CA50" i="4"/>
  <c r="BZ50" i="4"/>
  <c r="BY50" i="4"/>
  <c r="BX50" i="4"/>
  <c r="BW50" i="4"/>
  <c r="BV50" i="4"/>
  <c r="BU50" i="4"/>
  <c r="BT50" i="4"/>
  <c r="BS50" i="4"/>
  <c r="BR50" i="4"/>
  <c r="BQ50" i="4"/>
  <c r="BP50" i="4"/>
  <c r="BO50" i="4"/>
  <c r="BN50" i="4"/>
  <c r="BM50" i="4"/>
  <c r="BL50" i="4"/>
  <c r="BK50" i="4"/>
  <c r="BJ50" i="4"/>
  <c r="BI50" i="4"/>
  <c r="BH50" i="4"/>
  <c r="BG50" i="4"/>
  <c r="BF50" i="4"/>
  <c r="BE50" i="4"/>
  <c r="BD50" i="4"/>
  <c r="BC50" i="4"/>
  <c r="BB50" i="4"/>
  <c r="BA50" i="4"/>
  <c r="AZ50" i="4"/>
  <c r="AY50" i="4"/>
  <c r="AX50" i="4"/>
  <c r="AW50" i="4"/>
  <c r="AV50" i="4"/>
  <c r="AU50" i="4"/>
  <c r="AT50" i="4"/>
  <c r="AS50" i="4"/>
  <c r="AR50" i="4"/>
  <c r="AQ50" i="4"/>
  <c r="AP50" i="4"/>
  <c r="AO50" i="4"/>
  <c r="AN50" i="4"/>
  <c r="AM50" i="4"/>
  <c r="AL50" i="4"/>
  <c r="AK50" i="4"/>
  <c r="AJ50" i="4"/>
  <c r="AI50" i="4"/>
  <c r="AH50" i="4"/>
  <c r="AG50" i="4"/>
  <c r="AF50" i="4"/>
  <c r="AE50" i="4"/>
  <c r="AD50" i="4"/>
  <c r="AC50" i="4"/>
  <c r="AB50" i="4"/>
  <c r="AA50" i="4"/>
  <c r="Z50" i="4"/>
  <c r="Y50" i="4"/>
  <c r="X50" i="4"/>
  <c r="W50" i="4"/>
  <c r="V50" i="4"/>
  <c r="U50" i="4"/>
  <c r="T50" i="4"/>
  <c r="S50" i="4"/>
  <c r="R50" i="4"/>
  <c r="Q50" i="4"/>
  <c r="P50" i="4"/>
  <c r="O50" i="4"/>
  <c r="N50" i="4"/>
  <c r="M50" i="4"/>
  <c r="L50" i="4"/>
  <c r="K50" i="4"/>
  <c r="J50" i="4"/>
  <c r="I50" i="4"/>
  <c r="H50" i="4"/>
  <c r="G50" i="4"/>
  <c r="F50" i="4"/>
  <c r="E50" i="4"/>
  <c r="D50" i="4"/>
  <c r="C50" i="4"/>
  <c r="B50" i="4"/>
  <c r="CX49" i="4" a="1"/>
  <c r="CX49" i="4" s="1"/>
  <c r="CX48" i="4" a="1"/>
  <c r="CX48" i="4" s="1"/>
  <c r="CX47" i="4" a="1"/>
  <c r="CX47" i="4" s="1"/>
  <c r="CX46" i="4" a="1"/>
  <c r="CX46" i="4" s="1"/>
  <c r="CX45" i="4" a="1"/>
  <c r="CX45" i="4" s="1"/>
  <c r="CX44" i="4" a="1"/>
  <c r="CX44" i="4" s="1"/>
  <c r="CW41" i="4"/>
  <c r="CV41" i="4"/>
  <c r="CU41" i="4"/>
  <c r="CT41" i="4"/>
  <c r="CS41" i="4"/>
  <c r="CR41" i="4"/>
  <c r="CQ41" i="4"/>
  <c r="CP41" i="4"/>
  <c r="CO41" i="4"/>
  <c r="CN41" i="4"/>
  <c r="CM41" i="4"/>
  <c r="CL41" i="4"/>
  <c r="CK41" i="4"/>
  <c r="CJ41" i="4"/>
  <c r="CI41" i="4"/>
  <c r="CH41" i="4"/>
  <c r="CG41" i="4"/>
  <c r="CF41" i="4"/>
  <c r="CE41" i="4"/>
  <c r="CD41" i="4"/>
  <c r="CC41" i="4"/>
  <c r="CB41" i="4"/>
  <c r="CA41" i="4"/>
  <c r="BZ41" i="4"/>
  <c r="BY41" i="4"/>
  <c r="BX41" i="4"/>
  <c r="BW41" i="4"/>
  <c r="BV41" i="4"/>
  <c r="BU41" i="4"/>
  <c r="BT41" i="4"/>
  <c r="BS41" i="4"/>
  <c r="BR41" i="4"/>
  <c r="BQ41" i="4"/>
  <c r="BP41" i="4"/>
  <c r="BO41" i="4"/>
  <c r="BN41" i="4"/>
  <c r="BM41" i="4"/>
  <c r="BL41" i="4"/>
  <c r="BK41" i="4"/>
  <c r="BJ41" i="4"/>
  <c r="BI41" i="4"/>
  <c r="BH41" i="4"/>
  <c r="BG41" i="4"/>
  <c r="BF41" i="4"/>
  <c r="BE41" i="4"/>
  <c r="BD41" i="4"/>
  <c r="BC41" i="4"/>
  <c r="BB41" i="4"/>
  <c r="BA41" i="4"/>
  <c r="AZ41" i="4"/>
  <c r="AY41" i="4"/>
  <c r="AX41" i="4"/>
  <c r="AW41" i="4"/>
  <c r="AV41" i="4"/>
  <c r="AU41" i="4"/>
  <c r="AT41" i="4"/>
  <c r="AS41" i="4"/>
  <c r="AR41" i="4"/>
  <c r="AQ41" i="4"/>
  <c r="AP41" i="4"/>
  <c r="AO41" i="4"/>
  <c r="AN41" i="4"/>
  <c r="AM41" i="4"/>
  <c r="AL41" i="4"/>
  <c r="AK41" i="4"/>
  <c r="AJ41" i="4"/>
  <c r="AI41" i="4"/>
  <c r="AH41" i="4"/>
  <c r="AG41" i="4"/>
  <c r="AF41" i="4"/>
  <c r="AE41" i="4"/>
  <c r="AD41" i="4"/>
  <c r="AC41" i="4"/>
  <c r="AB41" i="4"/>
  <c r="AA41" i="4"/>
  <c r="Z41" i="4"/>
  <c r="Y41" i="4"/>
  <c r="X41" i="4"/>
  <c r="W41" i="4"/>
  <c r="V41" i="4"/>
  <c r="U41" i="4"/>
  <c r="T41" i="4"/>
  <c r="S41" i="4"/>
  <c r="R41" i="4"/>
  <c r="Q41" i="4"/>
  <c r="P41" i="4"/>
  <c r="O41" i="4"/>
  <c r="N41" i="4"/>
  <c r="M41" i="4"/>
  <c r="L41" i="4"/>
  <c r="K41" i="4"/>
  <c r="J41" i="4"/>
  <c r="I41" i="4"/>
  <c r="H41" i="4"/>
  <c r="G41" i="4"/>
  <c r="F41" i="4"/>
  <c r="E41" i="4"/>
  <c r="D41" i="4"/>
  <c r="C41" i="4"/>
  <c r="B41" i="4"/>
  <c r="CX40" i="4"/>
  <c r="CX40" i="4" a="1"/>
  <c r="CX39" i="4"/>
  <c r="CX39" i="4" a="1"/>
  <c r="CX38" i="4"/>
  <c r="CX38" i="4" a="1"/>
  <c r="CX37" i="4"/>
  <c r="CX37" i="4" a="1"/>
  <c r="CX36" i="4"/>
  <c r="CX41" i="4" s="1"/>
  <c r="CX36" i="4" a="1"/>
  <c r="CW33" i="4"/>
  <c r="CV33" i="4"/>
  <c r="CU33" i="4"/>
  <c r="CT33" i="4"/>
  <c r="CS33" i="4"/>
  <c r="CR33" i="4"/>
  <c r="CQ33" i="4"/>
  <c r="CP33" i="4"/>
  <c r="CO33" i="4"/>
  <c r="CN33" i="4"/>
  <c r="CM33" i="4"/>
  <c r="CL33" i="4"/>
  <c r="CK33" i="4"/>
  <c r="CJ33" i="4"/>
  <c r="CI33" i="4"/>
  <c r="CH33" i="4"/>
  <c r="CG33" i="4"/>
  <c r="CF33" i="4"/>
  <c r="CE33" i="4"/>
  <c r="CD33" i="4"/>
  <c r="CC33" i="4"/>
  <c r="CB33" i="4"/>
  <c r="CA33" i="4"/>
  <c r="BZ33" i="4"/>
  <c r="BY33" i="4"/>
  <c r="BX33" i="4"/>
  <c r="BW33" i="4"/>
  <c r="BV33" i="4"/>
  <c r="BU33" i="4"/>
  <c r="BT33" i="4"/>
  <c r="BS33" i="4"/>
  <c r="BR33" i="4"/>
  <c r="BQ33" i="4"/>
  <c r="BP33" i="4"/>
  <c r="BO33" i="4"/>
  <c r="BN33" i="4"/>
  <c r="BM33" i="4"/>
  <c r="BL33" i="4"/>
  <c r="BK33" i="4"/>
  <c r="BJ33" i="4"/>
  <c r="BI33" i="4"/>
  <c r="BH33" i="4"/>
  <c r="BG33" i="4"/>
  <c r="BF33" i="4"/>
  <c r="BE33" i="4"/>
  <c r="BD33" i="4"/>
  <c r="BC33" i="4"/>
  <c r="BB33" i="4"/>
  <c r="BA33" i="4"/>
  <c r="AZ33" i="4"/>
  <c r="AY33" i="4"/>
  <c r="AX33" i="4"/>
  <c r="AW33" i="4"/>
  <c r="AV33" i="4"/>
  <c r="AU33" i="4"/>
  <c r="AT33" i="4"/>
  <c r="AS33" i="4"/>
  <c r="AR33" i="4"/>
  <c r="AQ33" i="4"/>
  <c r="AP33" i="4"/>
  <c r="AO33" i="4"/>
  <c r="AN33" i="4"/>
  <c r="AM33" i="4"/>
  <c r="AL33" i="4"/>
  <c r="AK33" i="4"/>
  <c r="AJ33" i="4"/>
  <c r="AI33" i="4"/>
  <c r="AH33" i="4"/>
  <c r="AG33" i="4"/>
  <c r="AF33" i="4"/>
  <c r="AE33" i="4"/>
  <c r="AD33" i="4"/>
  <c r="AC33" i="4"/>
  <c r="AB33" i="4"/>
  <c r="AA33" i="4"/>
  <c r="Z33" i="4"/>
  <c r="Y33" i="4"/>
  <c r="X33" i="4"/>
  <c r="W33" i="4"/>
  <c r="V33" i="4"/>
  <c r="U33" i="4"/>
  <c r="T33" i="4"/>
  <c r="S33" i="4"/>
  <c r="R33" i="4"/>
  <c r="Q33" i="4"/>
  <c r="P33" i="4"/>
  <c r="O33" i="4"/>
  <c r="N33" i="4"/>
  <c r="M33" i="4"/>
  <c r="L33" i="4"/>
  <c r="K33" i="4"/>
  <c r="J33" i="4"/>
  <c r="I33" i="4"/>
  <c r="H33" i="4"/>
  <c r="G33" i="4"/>
  <c r="F33" i="4"/>
  <c r="E33" i="4"/>
  <c r="D33" i="4"/>
  <c r="C33" i="4"/>
  <c r="B33" i="4"/>
  <c r="CX32" i="4" a="1"/>
  <c r="CX32" i="4" s="1"/>
  <c r="CX31" i="4" a="1"/>
  <c r="CX31" i="4" s="1"/>
  <c r="CX30" i="4" a="1"/>
  <c r="CX30" i="4" s="1"/>
  <c r="CX33" i="4" s="1"/>
  <c r="CW27" i="4"/>
  <c r="CV27" i="4"/>
  <c r="CU27" i="4"/>
  <c r="CT27" i="4"/>
  <c r="CS27" i="4"/>
  <c r="CR27" i="4"/>
  <c r="CQ27" i="4"/>
  <c r="CP27" i="4"/>
  <c r="CO27" i="4"/>
  <c r="CN27" i="4"/>
  <c r="CM27" i="4"/>
  <c r="CL27" i="4"/>
  <c r="CK27" i="4"/>
  <c r="CJ27" i="4"/>
  <c r="CI27" i="4"/>
  <c r="CH27" i="4"/>
  <c r="CG27" i="4"/>
  <c r="CF27" i="4"/>
  <c r="CE27" i="4"/>
  <c r="CD27" i="4"/>
  <c r="CC27" i="4"/>
  <c r="CB27" i="4"/>
  <c r="CA27" i="4"/>
  <c r="BZ27" i="4"/>
  <c r="BY27" i="4"/>
  <c r="BX27" i="4"/>
  <c r="BW27" i="4"/>
  <c r="BV27" i="4"/>
  <c r="BU27" i="4"/>
  <c r="BT27" i="4"/>
  <c r="BS27" i="4"/>
  <c r="BR27" i="4"/>
  <c r="BQ27" i="4"/>
  <c r="BP27" i="4"/>
  <c r="BO27" i="4"/>
  <c r="BN27" i="4"/>
  <c r="BM27" i="4"/>
  <c r="BL27" i="4"/>
  <c r="BK27" i="4"/>
  <c r="BJ27" i="4"/>
  <c r="BI27" i="4"/>
  <c r="BH27" i="4"/>
  <c r="BG27" i="4"/>
  <c r="BF27" i="4"/>
  <c r="BE27" i="4"/>
  <c r="BD27" i="4"/>
  <c r="BC27" i="4"/>
  <c r="BB27" i="4"/>
  <c r="BA27" i="4"/>
  <c r="AZ27" i="4"/>
  <c r="AY27" i="4"/>
  <c r="AX27" i="4"/>
  <c r="AW27" i="4"/>
  <c r="AV27" i="4"/>
  <c r="AU27" i="4"/>
  <c r="AT27" i="4"/>
  <c r="AS27" i="4"/>
  <c r="AR27" i="4"/>
  <c r="AQ27" i="4"/>
  <c r="AP27" i="4"/>
  <c r="AO27" i="4"/>
  <c r="AN27" i="4"/>
  <c r="AM27" i="4"/>
  <c r="AL27" i="4"/>
  <c r="AK27" i="4"/>
  <c r="AJ27" i="4"/>
  <c r="AI27" i="4"/>
  <c r="AH27" i="4"/>
  <c r="AG27" i="4"/>
  <c r="AF27" i="4"/>
  <c r="AE27" i="4"/>
  <c r="AD27" i="4"/>
  <c r="AC27" i="4"/>
  <c r="AB27" i="4"/>
  <c r="AA27" i="4"/>
  <c r="Z27" i="4"/>
  <c r="Y27" i="4"/>
  <c r="X27" i="4"/>
  <c r="W27" i="4"/>
  <c r="V27" i="4"/>
  <c r="U27" i="4"/>
  <c r="T27" i="4"/>
  <c r="S27" i="4"/>
  <c r="R27" i="4"/>
  <c r="Q27" i="4"/>
  <c r="P27" i="4"/>
  <c r="O27" i="4"/>
  <c r="N27" i="4"/>
  <c r="M27" i="4"/>
  <c r="L27" i="4"/>
  <c r="K27" i="4"/>
  <c r="J27" i="4"/>
  <c r="I27" i="4"/>
  <c r="H27" i="4"/>
  <c r="G27" i="4"/>
  <c r="F27" i="4"/>
  <c r="E27" i="4"/>
  <c r="D27" i="4"/>
  <c r="C27" i="4"/>
  <c r="B27" i="4"/>
  <c r="CX26" i="4"/>
  <c r="CX26" i="4" a="1"/>
  <c r="CX25" i="4"/>
  <c r="CX25" i="4" a="1"/>
  <c r="CX24" i="4"/>
  <c r="CX24" i="4" a="1"/>
  <c r="CX23" i="4"/>
  <c r="CX23" i="4" a="1"/>
  <c r="CX22" i="4" a="1"/>
  <c r="CX22" i="4" s="1"/>
  <c r="CX21" i="4" a="1"/>
  <c r="CX21" i="4" s="1"/>
  <c r="CX20" i="4" a="1"/>
  <c r="CX20" i="4" s="1"/>
  <c r="CW17" i="4"/>
  <c r="CW53" i="4" s="1"/>
  <c r="CV17" i="4"/>
  <c r="CV53" i="4" s="1"/>
  <c r="CU17" i="4"/>
  <c r="CU53" i="4" s="1"/>
  <c r="CT17" i="4"/>
  <c r="CT53" i="4" s="1"/>
  <c r="CS17" i="4"/>
  <c r="CS53" i="4" s="1"/>
  <c r="CR17" i="4"/>
  <c r="CR53" i="4" s="1"/>
  <c r="CQ17" i="4"/>
  <c r="CQ53" i="4" s="1"/>
  <c r="CP17" i="4"/>
  <c r="CP53" i="4" s="1"/>
  <c r="CO17" i="4"/>
  <c r="CO53" i="4" s="1"/>
  <c r="CN17" i="4"/>
  <c r="CN53" i="4" s="1"/>
  <c r="CM17" i="4"/>
  <c r="CM53" i="4" s="1"/>
  <c r="CL17" i="4"/>
  <c r="CL53" i="4" s="1"/>
  <c r="CK17" i="4"/>
  <c r="CK53" i="4" s="1"/>
  <c r="CJ17" i="4"/>
  <c r="CJ53" i="4" s="1"/>
  <c r="CI17" i="4"/>
  <c r="CI53" i="4" s="1"/>
  <c r="CH17" i="4"/>
  <c r="CH53" i="4" s="1"/>
  <c r="CG17" i="4"/>
  <c r="CG53" i="4" s="1"/>
  <c r="CF17" i="4"/>
  <c r="CF53" i="4" s="1"/>
  <c r="CE17" i="4"/>
  <c r="CE53" i="4" s="1"/>
  <c r="CD17" i="4"/>
  <c r="CD53" i="4" s="1"/>
  <c r="CC17" i="4"/>
  <c r="CC53" i="4" s="1"/>
  <c r="CB17" i="4"/>
  <c r="CB53" i="4" s="1"/>
  <c r="CA17" i="4"/>
  <c r="CA53" i="4" s="1"/>
  <c r="BZ17" i="4"/>
  <c r="BZ53" i="4" s="1"/>
  <c r="BY17" i="4"/>
  <c r="BY53" i="4" s="1"/>
  <c r="BX17" i="4"/>
  <c r="BX53" i="4" s="1"/>
  <c r="BW17" i="4"/>
  <c r="BW53" i="4" s="1"/>
  <c r="BV17" i="4"/>
  <c r="BV53" i="4" s="1"/>
  <c r="BU17" i="4"/>
  <c r="BU53" i="4" s="1"/>
  <c r="BT17" i="4"/>
  <c r="BT53" i="4" s="1"/>
  <c r="BS17" i="4"/>
  <c r="BS53" i="4" s="1"/>
  <c r="BR17" i="4"/>
  <c r="BR53" i="4" s="1"/>
  <c r="BQ17" i="4"/>
  <c r="BQ53" i="4" s="1"/>
  <c r="BP17" i="4"/>
  <c r="BP53" i="4" s="1"/>
  <c r="BO17" i="4"/>
  <c r="BO53" i="4" s="1"/>
  <c r="BN17" i="4"/>
  <c r="BN53" i="4" s="1"/>
  <c r="BM17" i="4"/>
  <c r="BM53" i="4" s="1"/>
  <c r="BL17" i="4"/>
  <c r="BL53" i="4" s="1"/>
  <c r="BK17" i="4"/>
  <c r="BK53" i="4" s="1"/>
  <c r="BJ17" i="4"/>
  <c r="BJ53" i="4" s="1"/>
  <c r="BI17" i="4"/>
  <c r="BI53" i="4" s="1"/>
  <c r="BH17" i="4"/>
  <c r="BH53" i="4" s="1"/>
  <c r="BG17" i="4"/>
  <c r="BG53" i="4" s="1"/>
  <c r="BF17" i="4"/>
  <c r="BF53" i="4" s="1"/>
  <c r="BE17" i="4"/>
  <c r="BE53" i="4" s="1"/>
  <c r="BD17" i="4"/>
  <c r="BD53" i="4" s="1"/>
  <c r="BC17" i="4"/>
  <c r="BC53" i="4" s="1"/>
  <c r="BB17" i="4"/>
  <c r="BB53" i="4" s="1"/>
  <c r="BA17" i="4"/>
  <c r="BA53" i="4" s="1"/>
  <c r="AZ17" i="4"/>
  <c r="AZ53" i="4" s="1"/>
  <c r="AY17" i="4"/>
  <c r="AY53" i="4" s="1"/>
  <c r="AX17" i="4"/>
  <c r="AX53" i="4" s="1"/>
  <c r="AW17" i="4"/>
  <c r="AW53" i="4" s="1"/>
  <c r="AV17" i="4"/>
  <c r="AV53" i="4" s="1"/>
  <c r="AU17" i="4"/>
  <c r="AU53" i="4" s="1"/>
  <c r="AT17" i="4"/>
  <c r="AT53" i="4" s="1"/>
  <c r="AS17" i="4"/>
  <c r="AS53" i="4" s="1"/>
  <c r="AR17" i="4"/>
  <c r="AR53" i="4" s="1"/>
  <c r="AQ17" i="4"/>
  <c r="AQ53" i="4" s="1"/>
  <c r="AP17" i="4"/>
  <c r="AP53" i="4" s="1"/>
  <c r="AO17" i="4"/>
  <c r="AO53" i="4" s="1"/>
  <c r="AN17" i="4"/>
  <c r="AN53" i="4" s="1"/>
  <c r="AM17" i="4"/>
  <c r="AM53" i="4" s="1"/>
  <c r="AL17" i="4"/>
  <c r="AL53" i="4" s="1"/>
  <c r="AK17" i="4"/>
  <c r="AK53" i="4" s="1"/>
  <c r="AJ17" i="4"/>
  <c r="AJ53" i="4" s="1"/>
  <c r="AI17" i="4"/>
  <c r="AI53" i="4" s="1"/>
  <c r="AH17" i="4"/>
  <c r="AH53" i="4" s="1"/>
  <c r="AG17" i="4"/>
  <c r="AG53" i="4" s="1"/>
  <c r="AF17" i="4"/>
  <c r="AF53" i="4" s="1"/>
  <c r="AE17" i="4"/>
  <c r="AE53" i="4" s="1"/>
  <c r="AD17" i="4"/>
  <c r="AD53" i="4" s="1"/>
  <c r="AC17" i="4"/>
  <c r="AC53" i="4" s="1"/>
  <c r="AB17" i="4"/>
  <c r="AB53" i="4" s="1"/>
  <c r="AA17" i="4"/>
  <c r="AA53" i="4" s="1"/>
  <c r="Z17" i="4"/>
  <c r="Z53" i="4" s="1"/>
  <c r="Y17" i="4"/>
  <c r="Y53" i="4" s="1"/>
  <c r="X17" i="4"/>
  <c r="X53" i="4" s="1"/>
  <c r="W17" i="4"/>
  <c r="W53" i="4" s="1"/>
  <c r="V17" i="4"/>
  <c r="V53" i="4" s="1"/>
  <c r="U17" i="4"/>
  <c r="U53" i="4" s="1"/>
  <c r="T17" i="4"/>
  <c r="T53" i="4" s="1"/>
  <c r="S17" i="4"/>
  <c r="S53" i="4" s="1"/>
  <c r="R17" i="4"/>
  <c r="R53" i="4" s="1"/>
  <c r="Q17" i="4"/>
  <c r="Q53" i="4" s="1"/>
  <c r="P17" i="4"/>
  <c r="P53" i="4" s="1"/>
  <c r="O17" i="4"/>
  <c r="O53" i="4" s="1"/>
  <c r="N17" i="4"/>
  <c r="N53" i="4" s="1"/>
  <c r="M17" i="4"/>
  <c r="M53" i="4" s="1"/>
  <c r="L17" i="4"/>
  <c r="L53" i="4" s="1"/>
  <c r="K17" i="4"/>
  <c r="K53" i="4" s="1"/>
  <c r="J17" i="4"/>
  <c r="J53" i="4" s="1"/>
  <c r="I17" i="4"/>
  <c r="I53" i="4" s="1"/>
  <c r="H17" i="4"/>
  <c r="H53" i="4" s="1"/>
  <c r="G17" i="4"/>
  <c r="G53" i="4" s="1"/>
  <c r="F17" i="4"/>
  <c r="F53" i="4" s="1"/>
  <c r="E17" i="4"/>
  <c r="E53" i="4" s="1"/>
  <c r="D17" i="4"/>
  <c r="D53" i="4" s="1"/>
  <c r="C17" i="4"/>
  <c r="C53" i="4" s="1"/>
  <c r="B17" i="4"/>
  <c r="B53" i="4" s="1"/>
  <c r="CX16" i="4" a="1"/>
  <c r="CX16" i="4" s="1"/>
  <c r="CX15" i="4" a="1"/>
  <c r="CX15" i="4" s="1"/>
  <c r="CX14" i="4" a="1"/>
  <c r="CX14" i="4" s="1"/>
  <c r="CX13" i="4" a="1"/>
  <c r="CX13" i="4" s="1"/>
  <c r="CX12" i="4" a="1"/>
  <c r="CX12" i="4" s="1"/>
  <c r="CX11" i="4" a="1"/>
  <c r="CX11" i="4" s="1"/>
  <c r="CX9" i="4"/>
  <c r="CX8" i="4"/>
  <c r="CX5" i="4" a="1"/>
  <c r="CX5" i="4" s="1"/>
  <c r="CX17" i="5" l="1"/>
  <c r="CX27" i="5"/>
  <c r="CX17" i="4"/>
  <c r="CX53" i="4" s="1"/>
  <c r="CX27" i="4"/>
  <c r="CX50" i="4"/>
  <c r="CX53" i="5" l="1"/>
</calcChain>
</file>

<file path=xl/sharedStrings.xml><?xml version="1.0" encoding="utf-8"?>
<sst xmlns="http://schemas.openxmlformats.org/spreadsheetml/2006/main" count="122" uniqueCount="56">
  <si>
    <t>Publication on: 29/10/2025 16:28:34</t>
  </si>
  <si>
    <t>TOTAL (MWh)</t>
  </si>
  <si>
    <t>Total SELL Trades</t>
  </si>
  <si>
    <t>Greece Mainland</t>
  </si>
  <si>
    <t>Market Clearing Price</t>
  </si>
  <si>
    <t>Greece Mainland  (15min MCP)</t>
  </si>
  <si>
    <t>Greece Mainland (60min Index)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</si>
  <si>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</si>
  <si>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</si>
  <si>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</si>
  <si>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</si>
  <si>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</si>
  <si>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</si>
  <si>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</si>
  <si>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</si>
  <si>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</si>
  <si>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</si>
  <si>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</si>
  <si>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</si>
  <si>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</si>
  <si>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</si>
  <si>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</si>
  <si>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</si>
  <si>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</si>
  <si>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</si>
  <si>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</si>
  <si>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</si>
  <si>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</si>
  <si>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</si>
  <si>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</si>
  <si>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</si>
  <si>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</si>
  <si>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</si>
  <si>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</si>
  <si>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</si>
  <si>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</si>
  <si>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</si>
  <si>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</si>
  <si>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</si>
  <si>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</si>
  <si>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</si>
  <si>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</si>
  <si>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</si>
  <si>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</si>
  <si>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</si>
  <si>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</si>
  <si>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</si>
  <si>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</si>
  <si>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</si>
  <si>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</si>
  <si>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</si>
  <si>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</si>
  <si>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</si>
  <si>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</si>
  <si>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IDA '1' Market</t>
  </si>
  <si>
    <t>IDA '1'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</si>
</sst>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66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 shrinkToFit="1"/>
    </xf>
    <xf numFmtId="0" fontId="2" fillId="0" borderId="0" xfId="1" applyFont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3" fillId="0" borderId="1" xfId="1" applyFont="1" applyBorder="1" applyAlignment="1">
      <alignment horizontal="right" vertical="center" indent="1" shrinkToFit="1"/>
    </xf>
    <xf numFmtId="165" fontId="6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7" fillId="3" borderId="3" xfId="1" applyNumberFormat="1" applyFont="1" applyFill="1" applyBorder="1" applyAlignment="1" applyProtection="1">
      <alignment horizontal="center" vertical="center"/>
      <protection hidden="1"/>
    </xf>
    <xf numFmtId="166" fontId="7" fillId="3" borderId="4" xfId="1" applyNumberFormat="1" applyFont="1" applyFill="1" applyBorder="1" applyAlignment="1" applyProtection="1">
      <alignment horizontal="center" vertical="center"/>
      <protection hidden="1"/>
    </xf>
    <xf numFmtId="166" fontId="7" fillId="3" borderId="5" xfId="1" applyNumberFormat="1" applyFont="1" applyFill="1" applyBorder="1" applyAlignment="1" applyProtection="1">
      <alignment horizontal="center" vertical="center"/>
      <protection hidden="1"/>
    </xf>
    <xf numFmtId="166" fontId="7" fillId="3" borderId="6" xfId="1" applyNumberFormat="1" applyFont="1" applyFill="1" applyBorder="1" applyAlignment="1" applyProtection="1">
      <alignment horizontal="center" vertical="center"/>
      <protection hidden="1"/>
    </xf>
    <xf numFmtId="166" fontId="7" fillId="3" borderId="7" xfId="1" applyNumberFormat="1" applyFont="1" applyFill="1" applyBorder="1" applyAlignment="1" applyProtection="1">
      <alignment horizontal="center" vertical="center"/>
      <protection hidden="1"/>
    </xf>
    <xf numFmtId="166" fontId="7" fillId="3" borderId="8" xfId="1" applyNumberFormat="1" applyFont="1" applyFill="1" applyBorder="1" applyAlignment="1" applyProtection="1">
      <alignment horizontal="center" vertical="center"/>
      <protection hidden="1"/>
    </xf>
    <xf numFmtId="166" fontId="7" fillId="3" borderId="9" xfId="1" applyNumberFormat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left" vertical="center" indent="1"/>
      <protection hidden="1"/>
    </xf>
    <xf numFmtId="167" fontId="8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2" xfId="1" applyFont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0" fontId="9" fillId="0" borderId="14" xfId="1" applyFont="1" applyBorder="1" applyAlignment="1" applyProtection="1">
      <alignment horizontal="right" vertical="center" shrinkToFit="1"/>
      <protection locked="0"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167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7" xfId="1" applyFont="1" applyBorder="1" applyAlignment="1" applyProtection="1">
      <alignment horizontal="left" vertical="center" indent="1"/>
      <protection hidden="1"/>
    </xf>
    <xf numFmtId="0" fontId="9" fillId="0" borderId="18" xfId="1" applyFont="1" applyBorder="1" applyAlignment="1" applyProtection="1">
      <alignment horizontal="right" vertical="center" shrinkToFit="1"/>
      <protection locked="0" hidden="1"/>
    </xf>
    <xf numFmtId="0" fontId="9" fillId="0" borderId="19" xfId="1" applyFont="1" applyBorder="1" applyAlignment="1" applyProtection="1">
      <alignment horizontal="right" vertical="center" shrinkToFit="1"/>
      <protection locked="0" hidden="1"/>
    </xf>
    <xf numFmtId="0" fontId="9" fillId="0" borderId="20" xfId="1" applyFont="1" applyBorder="1" applyAlignment="1" applyProtection="1">
      <alignment horizontal="right" vertical="center" shrinkToFit="1"/>
      <protection locked="0" hidden="1"/>
    </xf>
    <xf numFmtId="0" fontId="9" fillId="0" borderId="21" xfId="1" applyFont="1" applyBorder="1" applyAlignment="1" applyProtection="1">
      <alignment horizontal="right" vertical="center" shrinkToFit="1"/>
      <protection locked="0" hidden="1"/>
    </xf>
    <xf numFmtId="0" fontId="9" fillId="0" borderId="22" xfId="1" applyFont="1" applyBorder="1" applyAlignment="1" applyProtection="1">
      <alignment horizontal="right" vertical="center" shrinkToFit="1"/>
      <protection hidden="1"/>
    </xf>
    <xf numFmtId="0" fontId="10" fillId="0" borderId="12" xfId="1" applyFont="1" applyBorder="1" applyAlignment="1" applyProtection="1">
      <alignment horizontal="left" vertical="center" indent="1" shrinkToFit="1"/>
      <protection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4" xfId="1" applyFont="1" applyBorder="1" applyAlignment="1" applyProtection="1">
      <alignment horizontal="right" vertical="center" shrinkToFit="1"/>
      <protection locked="0" hidden="1"/>
    </xf>
    <xf numFmtId="0" fontId="10" fillId="0" borderId="25" xfId="1" applyFont="1" applyBorder="1" applyAlignment="1" applyProtection="1">
      <alignment horizontal="right" vertical="center" shrinkToFit="1"/>
      <protection locked="0" hidden="1"/>
    </xf>
    <xf numFmtId="4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7" fillId="5" borderId="2" xfId="1" applyFont="1" applyFill="1" applyBorder="1" applyAlignment="1" applyProtection="1">
      <alignment horizontal="left" vertical="center"/>
      <protection hidden="1"/>
    </xf>
    <xf numFmtId="166" fontId="7" fillId="0" borderId="10" xfId="1" applyNumberFormat="1" applyFont="1" applyBorder="1" applyAlignment="1" applyProtection="1">
      <alignment horizontal="center" vertical="center"/>
      <protection hidden="1"/>
    </xf>
    <xf numFmtId="166" fontId="7" fillId="0" borderId="8" xfId="1" applyNumberFormat="1" applyFont="1" applyBorder="1" applyAlignment="1" applyProtection="1">
      <alignment horizontal="center" vertical="center"/>
      <protection hidden="1"/>
    </xf>
    <xf numFmtId="166" fontId="7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right" vertical="center" shrinkToFit="1"/>
      <protection hidden="1"/>
    </xf>
    <xf numFmtId="0" fontId="9" fillId="0" borderId="15" xfId="1" applyFont="1" applyBorder="1" applyAlignment="1" applyProtection="1">
      <alignment horizontal="right" vertical="center" shrinkToFit="1"/>
      <protection hidden="1"/>
    </xf>
    <xf numFmtId="0" fontId="9" fillId="0" borderId="16" xfId="1" applyFont="1" applyBorder="1" applyAlignment="1" applyProtection="1">
      <alignment horizontal="right" vertical="center" shrinkToFit="1"/>
      <protection hidden="1"/>
    </xf>
    <xf numFmtId="167" fontId="9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7" xfId="1" applyFont="1" applyBorder="1" applyAlignment="1" applyProtection="1">
      <alignment horizontal="left" vertical="center" indent="1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167" fontId="9" fillId="0" borderId="27" xfId="1" applyNumberFormat="1" applyFont="1" applyBorder="1" applyAlignment="1" applyProtection="1">
      <alignment horizontal="right" vertical="center" shrinkToFit="1"/>
      <protection hidden="1"/>
    </xf>
    <xf numFmtId="0" fontId="11" fillId="0" borderId="32" xfId="1" applyFont="1" applyBorder="1" applyAlignment="1" applyProtection="1">
      <alignment horizontal="left" vertical="center" indent="1" shrinkToFit="1"/>
      <protection hidden="1"/>
    </xf>
    <xf numFmtId="0" fontId="9" fillId="0" borderId="33" xfId="1" applyFont="1" applyBorder="1" applyAlignment="1" applyProtection="1">
      <alignment horizontal="right" vertical="center" shrinkToFit="1"/>
      <protection hidden="1"/>
    </xf>
    <xf numFmtId="0" fontId="9" fillId="0" borderId="34" xfId="1" applyFont="1" applyBorder="1" applyAlignment="1" applyProtection="1">
      <alignment horizontal="right" vertical="center" shrinkToFit="1"/>
      <protection hidden="1"/>
    </xf>
    <xf numFmtId="0" fontId="9" fillId="0" borderId="35" xfId="1" applyFont="1" applyBorder="1" applyAlignment="1" applyProtection="1">
      <alignment horizontal="right" vertical="center" shrinkToFit="1"/>
      <protection hidden="1"/>
    </xf>
    <xf numFmtId="0" fontId="9" fillId="0" borderId="36" xfId="1" applyFont="1" applyBorder="1" applyAlignment="1" applyProtection="1">
      <alignment horizontal="right" vertical="center" shrinkToFit="1"/>
      <protection hidden="1"/>
    </xf>
    <xf numFmtId="167" fontId="9" fillId="0" borderId="3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9" fillId="0" borderId="37" xfId="1" applyFont="1" applyBorder="1" applyAlignment="1" applyProtection="1">
      <alignment horizontal="right" vertical="center" shrinkToFit="1"/>
      <protection hidden="1"/>
    </xf>
    <xf numFmtId="0" fontId="9" fillId="0" borderId="38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7" fontId="9" fillId="0" borderId="23" xfId="1" applyNumberFormat="1" applyFont="1" applyBorder="1" applyAlignment="1" applyProtection="1">
      <alignment horizontal="right" vertical="center" shrinkToFit="1"/>
      <protection hidden="1"/>
    </xf>
    <xf numFmtId="0" fontId="7" fillId="4" borderId="26" xfId="1" applyFont="1" applyFill="1" applyBorder="1" applyAlignment="1" applyProtection="1">
      <alignment horizontal="left" vertical="center" indent="1" shrinkToFit="1"/>
      <protection hidden="1"/>
    </xf>
    <xf numFmtId="168" fontId="8" fillId="4" borderId="18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19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9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7" fillId="3" borderId="2" xfId="1" applyFont="1" applyFill="1" applyBorder="1" applyAlignment="1" applyProtection="1">
      <alignment horizontal="left" vertical="center"/>
      <protection hidden="1"/>
    </xf>
    <xf numFmtId="0" fontId="9" fillId="6" borderId="12" xfId="1" applyFont="1" applyFill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>
      <alignment horizontal="right" vertical="center"/>
    </xf>
    <xf numFmtId="0" fontId="9" fillId="0" borderId="14" xfId="1" applyFont="1" applyBorder="1" applyAlignment="1">
      <alignment horizontal="right" vertical="center"/>
    </xf>
    <xf numFmtId="0" fontId="9" fillId="0" borderId="15" xfId="1" applyFont="1" applyBorder="1" applyAlignment="1">
      <alignment horizontal="right" vertical="center"/>
    </xf>
    <xf numFmtId="0" fontId="9" fillId="0" borderId="16" xfId="1" applyFont="1" applyBorder="1" applyAlignment="1">
      <alignment horizontal="right" vertical="center"/>
    </xf>
    <xf numFmtId="167" fontId="9" fillId="6" borderId="12" xfId="1" applyNumberFormat="1" applyFont="1" applyFill="1" applyBorder="1" applyAlignment="1">
      <alignment horizontal="right" vertical="center"/>
    </xf>
    <xf numFmtId="0" fontId="9" fillId="7" borderId="27" xfId="1" applyFont="1" applyFill="1" applyBorder="1" applyAlignment="1" applyProtection="1">
      <alignment horizontal="left" vertical="center" indent="1"/>
      <protection hidden="1"/>
    </xf>
    <xf numFmtId="0" fontId="9" fillId="0" borderId="33" xfId="1" applyFont="1" applyBorder="1" applyAlignment="1">
      <alignment horizontal="right" vertical="center"/>
    </xf>
    <xf numFmtId="0" fontId="9" fillId="0" borderId="34" xfId="1" applyFont="1" applyBorder="1" applyAlignment="1">
      <alignment horizontal="right" vertical="center"/>
    </xf>
    <xf numFmtId="0" fontId="9" fillId="0" borderId="35" xfId="1" applyFont="1" applyBorder="1" applyAlignment="1">
      <alignment horizontal="right" vertical="center"/>
    </xf>
    <xf numFmtId="0" fontId="9" fillId="0" borderId="36" xfId="1" applyFont="1" applyBorder="1" applyAlignment="1">
      <alignment horizontal="right" vertical="center"/>
    </xf>
    <xf numFmtId="167" fontId="9" fillId="6" borderId="32" xfId="1" applyNumberFormat="1" applyFont="1" applyFill="1" applyBorder="1" applyAlignment="1">
      <alignment horizontal="right" vertical="center"/>
    </xf>
    <xf numFmtId="0" fontId="9" fillId="0" borderId="37" xfId="1" applyFont="1" applyBorder="1" applyAlignment="1">
      <alignment horizontal="right" vertical="center"/>
    </xf>
    <xf numFmtId="0" fontId="9" fillId="0" borderId="38" xfId="1" applyFont="1" applyBorder="1" applyAlignment="1">
      <alignment horizontal="right" vertical="center"/>
    </xf>
    <xf numFmtId="0" fontId="9" fillId="0" borderId="24" xfId="1" applyFont="1" applyBorder="1" applyAlignment="1">
      <alignment horizontal="right" vertical="center"/>
    </xf>
    <xf numFmtId="0" fontId="9" fillId="7" borderId="17" xfId="1" applyFont="1" applyFill="1" applyBorder="1" applyAlignment="1" applyProtection="1">
      <alignment horizontal="left" vertical="center" indent="1"/>
      <protection hidden="1"/>
    </xf>
    <xf numFmtId="0" fontId="9" fillId="0" borderId="25" xfId="1" applyFont="1" applyBorder="1" applyAlignment="1">
      <alignment horizontal="right" vertical="center"/>
    </xf>
    <xf numFmtId="167" fontId="9" fillId="6" borderId="23" xfId="1" applyNumberFormat="1" applyFont="1" applyFill="1" applyBorder="1" applyAlignment="1">
      <alignment horizontal="right" vertical="center"/>
    </xf>
    <xf numFmtId="0" fontId="9" fillId="0" borderId="32" xfId="1" applyFont="1" applyBorder="1" applyAlignment="1" applyProtection="1">
      <alignment horizontal="left" vertical="center" indent="1"/>
      <protection hidden="1"/>
    </xf>
    <xf numFmtId="0" fontId="7" fillId="4" borderId="22" xfId="1" applyFont="1" applyFill="1" applyBorder="1" applyAlignment="1" applyProtection="1">
      <alignment horizontal="left" vertical="center" indent="1" shrinkToFit="1"/>
      <protection hidden="1"/>
    </xf>
    <xf numFmtId="168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2" xfId="1" applyNumberFormat="1" applyFont="1" applyFill="1" applyBorder="1" applyAlignment="1" applyProtection="1">
      <alignment horizontal="right" vertical="center" shrinkToFit="1"/>
      <protection hidden="1"/>
    </xf>
    <xf numFmtId="166" fontId="7" fillId="0" borderId="44" xfId="1" applyNumberFormat="1" applyFont="1" applyBorder="1" applyAlignment="1" applyProtection="1">
      <alignment horizontal="center" vertical="center"/>
      <protection hidden="1"/>
    </xf>
    <xf numFmtId="166" fontId="7" fillId="0" borderId="45" xfId="1" applyNumberFormat="1" applyFont="1" applyBorder="1" applyAlignment="1" applyProtection="1">
      <alignment horizontal="center" vertical="center"/>
      <protection hidden="1"/>
    </xf>
    <xf numFmtId="166" fontId="7" fillId="0" borderId="46" xfId="1" applyNumberFormat="1" applyFont="1" applyBorder="1" applyAlignment="1" applyProtection="1">
      <alignment horizontal="center" vertical="center"/>
      <protection hidden="1"/>
    </xf>
    <xf numFmtId="0" fontId="9" fillId="6" borderId="13" xfId="1" applyFont="1" applyFill="1" applyBorder="1" applyAlignment="1">
      <alignment horizontal="right" vertical="center"/>
    </xf>
    <xf numFmtId="0" fontId="9" fillId="6" borderId="47" xfId="1" applyFont="1" applyFill="1" applyBorder="1" applyAlignment="1">
      <alignment horizontal="right" vertical="center"/>
    </xf>
    <xf numFmtId="0" fontId="9" fillId="6" borderId="14" xfId="1" applyFont="1" applyFill="1" applyBorder="1" applyAlignment="1">
      <alignment horizontal="right" vertical="center"/>
    </xf>
    <xf numFmtId="0" fontId="9" fillId="6" borderId="16" xfId="1" applyFont="1" applyFill="1" applyBorder="1" applyAlignment="1">
      <alignment horizontal="right" vertical="center"/>
    </xf>
    <xf numFmtId="0" fontId="9" fillId="6" borderId="32" xfId="1" applyFont="1" applyFill="1" applyBorder="1" applyAlignment="1" applyProtection="1">
      <alignment horizontal="left" vertical="center" indent="1"/>
      <protection hidden="1"/>
    </xf>
    <xf numFmtId="0" fontId="9" fillId="6" borderId="33" xfId="1" applyFont="1" applyFill="1" applyBorder="1" applyAlignment="1">
      <alignment horizontal="right" vertical="center"/>
    </xf>
    <xf numFmtId="0" fontId="9" fillId="6" borderId="34" xfId="1" applyFont="1" applyFill="1" applyBorder="1" applyAlignment="1">
      <alignment horizontal="right" vertical="center"/>
    </xf>
    <xf numFmtId="0" fontId="9" fillId="6" borderId="36" xfId="1" applyFont="1" applyFill="1" applyBorder="1" applyAlignment="1">
      <alignment horizontal="right" vertical="center"/>
    </xf>
    <xf numFmtId="0" fontId="9" fillId="6" borderId="35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8" fontId="8" fillId="0" borderId="0" xfId="1" applyNumberFormat="1" applyFont="1" applyAlignment="1" applyProtection="1">
      <alignment horizontal="right" vertical="center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7" fontId="8" fillId="4" borderId="2" xfId="1" applyNumberFormat="1" applyFont="1" applyFill="1" applyBorder="1" applyAlignment="1" applyProtection="1">
      <alignment horizontal="right" vertical="center" shrinkToFit="1"/>
      <protection hidden="1"/>
    </xf>
    <xf numFmtId="0" fontId="3" fillId="0" borderId="1" xfId="1" applyFont="1" applyBorder="1" applyAlignment="1">
      <alignment vertical="center" shrinkToFit="1"/>
    </xf>
    <xf numFmtId="0" fontId="7" fillId="5" borderId="2" xfId="1" applyFont="1" applyFill="1" applyBorder="1" applyAlignment="1" applyProtection="1">
      <alignment horizontal="center" vertical="center"/>
      <protection hidden="1"/>
    </xf>
    <xf numFmtId="0" fontId="5" fillId="0" borderId="1" xfId="1" applyFont="1" applyBorder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/>
    </xf>
    <xf numFmtId="167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22" xfId="1" applyFont="1" applyBorder="1" applyAlignment="1" applyProtection="1">
      <alignment horizontal="left" vertical="center" indent="1"/>
      <protection hidden="1"/>
    </xf>
    <xf numFmtId="0" fontId="8" fillId="0" borderId="10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11" xfId="1" applyFont="1" applyBorder="1" applyAlignment="1" applyProtection="1">
      <alignment horizontal="center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4" fontId="8" fillId="3" borderId="26" xfId="1" applyNumberFormat="1" applyFont="1" applyFill="1" applyBorder="1" applyAlignment="1" applyProtection="1">
      <alignment horizontal="right" vertical="center" shrinkToFit="1"/>
      <protection hidden="1"/>
    </xf>
    <xf numFmtId="0" fontId="9" fillId="6" borderId="13" xfId="1" applyFont="1" applyFill="1" applyBorder="1" applyAlignment="1">
      <alignment vertical="center"/>
    </xf>
    <xf numFmtId="0" fontId="9" fillId="6" borderId="14" xfId="1" applyFont="1" applyFill="1" applyBorder="1" applyAlignment="1">
      <alignment vertical="center"/>
    </xf>
    <xf numFmtId="0" fontId="9" fillId="6" borderId="15" xfId="1" applyFont="1" applyFill="1" applyBorder="1" applyAlignment="1">
      <alignment vertical="center"/>
    </xf>
    <xf numFmtId="0" fontId="9" fillId="6" borderId="16" xfId="1" applyFont="1" applyFill="1" applyBorder="1" applyAlignment="1">
      <alignment vertical="center"/>
    </xf>
    <xf numFmtId="167" fontId="9" fillId="6" borderId="12" xfId="1" applyNumberFormat="1" applyFont="1" applyFill="1" applyBorder="1" applyAlignment="1">
      <alignment vertical="center"/>
    </xf>
    <xf numFmtId="0" fontId="9" fillId="6" borderId="33" xfId="1" applyFont="1" applyFill="1" applyBorder="1" applyAlignment="1">
      <alignment vertical="center"/>
    </xf>
    <xf numFmtId="0" fontId="9" fillId="6" borderId="34" xfId="1" applyFont="1" applyFill="1" applyBorder="1" applyAlignment="1">
      <alignment vertical="center"/>
    </xf>
    <xf numFmtId="0" fontId="9" fillId="6" borderId="35" xfId="1" applyFont="1" applyFill="1" applyBorder="1" applyAlignment="1">
      <alignment vertical="center"/>
    </xf>
    <xf numFmtId="0" fontId="9" fillId="6" borderId="36" xfId="1" applyFont="1" applyFill="1" applyBorder="1" applyAlignment="1">
      <alignment vertical="center"/>
    </xf>
    <xf numFmtId="167" fontId="9" fillId="6" borderId="32" xfId="1" applyNumberFormat="1" applyFont="1" applyFill="1" applyBorder="1" applyAlignment="1">
      <alignment vertical="center"/>
    </xf>
    <xf numFmtId="0" fontId="9" fillId="6" borderId="26" xfId="1" applyFont="1" applyFill="1" applyBorder="1" applyAlignment="1" applyProtection="1">
      <alignment horizontal="left" vertical="center" indent="1"/>
      <protection hidden="1"/>
    </xf>
    <xf numFmtId="0" fontId="9" fillId="6" borderId="18" xfId="1" applyFont="1" applyFill="1" applyBorder="1" applyAlignment="1">
      <alignment vertical="center"/>
    </xf>
    <xf numFmtId="0" fontId="9" fillId="6" borderId="19" xfId="1" applyFont="1" applyFill="1" applyBorder="1" applyAlignment="1">
      <alignment vertical="center"/>
    </xf>
    <xf numFmtId="0" fontId="9" fillId="6" borderId="20" xfId="1" applyFont="1" applyFill="1" applyBorder="1" applyAlignment="1">
      <alignment vertical="center"/>
    </xf>
    <xf numFmtId="0" fontId="9" fillId="6" borderId="21" xfId="1" applyFont="1" applyFill="1" applyBorder="1" applyAlignment="1">
      <alignment vertical="center"/>
    </xf>
    <xf numFmtId="167" fontId="9" fillId="6" borderId="26" xfId="1" applyNumberFormat="1" applyFont="1" applyFill="1" applyBorder="1" applyAlignment="1">
      <alignment vertical="center"/>
    </xf>
    <xf numFmtId="167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8" fontId="5" fillId="0" borderId="0" xfId="1" applyNumberFormat="1" applyFont="1"/>
    <xf numFmtId="167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6756838042694703E-2"/>
          <c:y val="0.12548307562174557"/>
          <c:w val="0.85360778144461202"/>
          <c:h val="0.80330637329301768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DA70-4A6B-A470-1A2D714EAF0F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(SELL)'!$B$20:$CW$20</c:f>
              <c:numCache>
                <c:formatCode>General</c:formatCode>
                <c:ptCount val="96"/>
                <c:pt idx="1">
                  <c:v>64.593000000000004</c:v>
                </c:pt>
                <c:pt idx="2">
                  <c:v>65</c:v>
                </c:pt>
                <c:pt idx="3">
                  <c:v>15</c:v>
                </c:pt>
                <c:pt idx="6">
                  <c:v>62.293999999999997</c:v>
                </c:pt>
                <c:pt idx="7">
                  <c:v>61.844999999999999</c:v>
                </c:pt>
                <c:pt idx="8">
                  <c:v>15</c:v>
                </c:pt>
                <c:pt idx="11">
                  <c:v>65</c:v>
                </c:pt>
                <c:pt idx="12">
                  <c:v>65</c:v>
                </c:pt>
                <c:pt idx="13">
                  <c:v>15</c:v>
                </c:pt>
                <c:pt idx="16">
                  <c:v>58.554000000000002</c:v>
                </c:pt>
                <c:pt idx="17">
                  <c:v>58.917999999999999</c:v>
                </c:pt>
                <c:pt idx="18">
                  <c:v>15</c:v>
                </c:pt>
                <c:pt idx="21">
                  <c:v>65</c:v>
                </c:pt>
                <c:pt idx="22">
                  <c:v>65</c:v>
                </c:pt>
                <c:pt idx="23">
                  <c:v>15</c:v>
                </c:pt>
                <c:pt idx="28">
                  <c:v>15</c:v>
                </c:pt>
                <c:pt idx="31">
                  <c:v>65</c:v>
                </c:pt>
                <c:pt idx="32">
                  <c:v>42</c:v>
                </c:pt>
                <c:pt idx="36">
                  <c:v>65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DA70-4A6B-A470-1A2D714EAF0F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(SELL)'!$B$21:$CW$21</c:f>
              <c:numCache>
                <c:formatCode>General</c:formatCode>
                <c:ptCount val="96"/>
                <c:pt idx="47">
                  <c:v>20</c:v>
                </c:pt>
                <c:pt idx="48">
                  <c:v>20</c:v>
                </c:pt>
                <c:pt idx="49">
                  <c:v>20</c:v>
                </c:pt>
                <c:pt idx="50">
                  <c:v>20</c:v>
                </c:pt>
                <c:pt idx="51">
                  <c:v>20</c:v>
                </c:pt>
                <c:pt idx="52">
                  <c:v>20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DA70-4A6B-A470-1A2D714EAF0F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(SELL)'!$B$22:$CW$22</c:f>
              <c:numCache>
                <c:formatCode>General</c:formatCode>
                <c:ptCount val="96"/>
                <c:pt idx="0">
                  <c:v>3.85</c:v>
                </c:pt>
                <c:pt idx="2">
                  <c:v>4.0220000000000002</c:v>
                </c:pt>
                <c:pt idx="3">
                  <c:v>3.7519999999999998</c:v>
                </c:pt>
                <c:pt idx="4">
                  <c:v>14.871</c:v>
                </c:pt>
                <c:pt idx="5">
                  <c:v>9.7550000000000008</c:v>
                </c:pt>
                <c:pt idx="8">
                  <c:v>2.319</c:v>
                </c:pt>
                <c:pt idx="9">
                  <c:v>6.2919999999999998</c:v>
                </c:pt>
                <c:pt idx="10">
                  <c:v>6.0389999999999997</c:v>
                </c:pt>
                <c:pt idx="12">
                  <c:v>2.5470000000000002</c:v>
                </c:pt>
                <c:pt idx="13">
                  <c:v>2.5830000000000002</c:v>
                </c:pt>
                <c:pt idx="14">
                  <c:v>2.427</c:v>
                </c:pt>
                <c:pt idx="15">
                  <c:v>2.4790000000000001</c:v>
                </c:pt>
                <c:pt idx="18">
                  <c:v>1.4020000000000001</c:v>
                </c:pt>
                <c:pt idx="19">
                  <c:v>7.29</c:v>
                </c:pt>
                <c:pt idx="20">
                  <c:v>0.95300000000000007</c:v>
                </c:pt>
                <c:pt idx="21">
                  <c:v>1.4119999999999999</c:v>
                </c:pt>
                <c:pt idx="22">
                  <c:v>2.0720000000000001</c:v>
                </c:pt>
                <c:pt idx="27">
                  <c:v>25.298999999999999</c:v>
                </c:pt>
                <c:pt idx="33">
                  <c:v>3.67</c:v>
                </c:pt>
                <c:pt idx="34">
                  <c:v>3.4020000000000001</c:v>
                </c:pt>
                <c:pt idx="35">
                  <c:v>2.4099999999999997</c:v>
                </c:pt>
                <c:pt idx="36">
                  <c:v>1.895</c:v>
                </c:pt>
                <c:pt idx="37">
                  <c:v>6.1269999999999998</c:v>
                </c:pt>
                <c:pt idx="38">
                  <c:v>3.0609999999999999</c:v>
                </c:pt>
                <c:pt idx="39">
                  <c:v>1.016</c:v>
                </c:pt>
                <c:pt idx="40">
                  <c:v>2.431</c:v>
                </c:pt>
                <c:pt idx="41">
                  <c:v>2.8149999999999999</c:v>
                </c:pt>
                <c:pt idx="42">
                  <c:v>2.581</c:v>
                </c:pt>
                <c:pt idx="43">
                  <c:v>2.7149999999999999</c:v>
                </c:pt>
                <c:pt idx="44">
                  <c:v>4.375</c:v>
                </c:pt>
                <c:pt idx="45">
                  <c:v>4.3290000000000006</c:v>
                </c:pt>
                <c:pt idx="46">
                  <c:v>5.0410000000000004</c:v>
                </c:pt>
                <c:pt idx="47">
                  <c:v>4.024</c:v>
                </c:pt>
                <c:pt idx="48">
                  <c:v>5.3340000000000005</c:v>
                </c:pt>
                <c:pt idx="49">
                  <c:v>5.7380000000000004</c:v>
                </c:pt>
                <c:pt idx="50">
                  <c:v>9.2539999999999996</c:v>
                </c:pt>
                <c:pt idx="51">
                  <c:v>8.952</c:v>
                </c:pt>
                <c:pt idx="52">
                  <c:v>7.0140000000000002</c:v>
                </c:pt>
                <c:pt idx="53">
                  <c:v>7.3</c:v>
                </c:pt>
                <c:pt idx="54">
                  <c:v>7.6280000000000001</c:v>
                </c:pt>
                <c:pt idx="55">
                  <c:v>9.2639999999999993</c:v>
                </c:pt>
                <c:pt idx="56">
                  <c:v>5.4980000000000002</c:v>
                </c:pt>
                <c:pt idx="57">
                  <c:v>6.0350000000000001</c:v>
                </c:pt>
                <c:pt idx="58">
                  <c:v>6.0910000000000002</c:v>
                </c:pt>
                <c:pt idx="59">
                  <c:v>7.3239999999999998</c:v>
                </c:pt>
                <c:pt idx="60">
                  <c:v>3.1379999999999999</c:v>
                </c:pt>
                <c:pt idx="61">
                  <c:v>2.2109999999999999</c:v>
                </c:pt>
                <c:pt idx="62">
                  <c:v>1.57</c:v>
                </c:pt>
                <c:pt idx="63">
                  <c:v>1.5529999999999999</c:v>
                </c:pt>
                <c:pt idx="64">
                  <c:v>4.6589999999999998</c:v>
                </c:pt>
                <c:pt idx="65">
                  <c:v>5.5119999999999996</c:v>
                </c:pt>
                <c:pt idx="66">
                  <c:v>3.9449999999999998</c:v>
                </c:pt>
                <c:pt idx="67">
                  <c:v>5.9119999999999999</c:v>
                </c:pt>
                <c:pt idx="68">
                  <c:v>1.43</c:v>
                </c:pt>
                <c:pt idx="69">
                  <c:v>3.5470000000000002</c:v>
                </c:pt>
                <c:pt idx="70">
                  <c:v>2.161</c:v>
                </c:pt>
                <c:pt idx="71">
                  <c:v>1.131</c:v>
                </c:pt>
                <c:pt idx="72">
                  <c:v>3.1110000000000002</c:v>
                </c:pt>
                <c:pt idx="73">
                  <c:v>4.0140000000000002</c:v>
                </c:pt>
                <c:pt idx="74">
                  <c:v>2.7869999999999999</c:v>
                </c:pt>
                <c:pt idx="75">
                  <c:v>2.13</c:v>
                </c:pt>
                <c:pt idx="76">
                  <c:v>2.7559999999999998</c:v>
                </c:pt>
                <c:pt idx="77">
                  <c:v>3.55</c:v>
                </c:pt>
                <c:pt idx="78">
                  <c:v>5.1959999999999997</c:v>
                </c:pt>
                <c:pt idx="79">
                  <c:v>1.3640000000000001</c:v>
                </c:pt>
                <c:pt idx="80">
                  <c:v>6.0039999999999996</c:v>
                </c:pt>
                <c:pt idx="81">
                  <c:v>9.4179999999999993</c:v>
                </c:pt>
                <c:pt idx="83">
                  <c:v>10.086</c:v>
                </c:pt>
                <c:pt idx="84">
                  <c:v>11.843</c:v>
                </c:pt>
                <c:pt idx="85">
                  <c:v>13.117000000000001</c:v>
                </c:pt>
                <c:pt idx="86">
                  <c:v>11.493</c:v>
                </c:pt>
                <c:pt idx="87">
                  <c:v>9.8339999999999996</c:v>
                </c:pt>
                <c:pt idx="88">
                  <c:v>10.936999999999999</c:v>
                </c:pt>
                <c:pt idx="89">
                  <c:v>9.1349999999999998</c:v>
                </c:pt>
                <c:pt idx="90">
                  <c:v>10.682</c:v>
                </c:pt>
                <c:pt idx="91">
                  <c:v>10.587</c:v>
                </c:pt>
                <c:pt idx="92">
                  <c:v>10.903</c:v>
                </c:pt>
                <c:pt idx="93">
                  <c:v>9.2469999999999999</c:v>
                </c:pt>
                <c:pt idx="94">
                  <c:v>9.8710000000000004</c:v>
                </c:pt>
                <c:pt idx="95">
                  <c:v>10.071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DA70-4A6B-A470-1A2D714EAF0F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DA70-4A6B-A470-1A2D714EAF0F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DA70-4A6B-A470-1A2D714EAF0F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(SELL)'!$B$23:$CW$23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DA70-4A6B-A470-1A2D714EAF0F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DA70-4A6B-A470-1A2D714EAF0F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DA70-4A6B-A470-1A2D714EAF0F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(SELL)'!$B$13:$CW$13</c:f>
              <c:numCache>
                <c:formatCode>General</c:formatCode>
                <c:ptCount val="96"/>
                <c:pt idx="0">
                  <c:v>9.0020000000000007</c:v>
                </c:pt>
                <c:pt idx="3">
                  <c:v>9.620000000000001</c:v>
                </c:pt>
                <c:pt idx="4">
                  <c:v>11.613</c:v>
                </c:pt>
                <c:pt idx="5">
                  <c:v>9.8030000000000008</c:v>
                </c:pt>
                <c:pt idx="8">
                  <c:v>21.209</c:v>
                </c:pt>
                <c:pt idx="9">
                  <c:v>14.851000000000001</c:v>
                </c:pt>
                <c:pt idx="10">
                  <c:v>16.542999999999999</c:v>
                </c:pt>
                <c:pt idx="13">
                  <c:v>21.772000000000002</c:v>
                </c:pt>
                <c:pt idx="14">
                  <c:v>49.41</c:v>
                </c:pt>
                <c:pt idx="15">
                  <c:v>46.963999999999999</c:v>
                </c:pt>
                <c:pt idx="18">
                  <c:v>12.305999999999999</c:v>
                </c:pt>
                <c:pt idx="19">
                  <c:v>8</c:v>
                </c:pt>
                <c:pt idx="20">
                  <c:v>54.677</c:v>
                </c:pt>
                <c:pt idx="21">
                  <c:v>8</c:v>
                </c:pt>
                <c:pt idx="22">
                  <c:v>8</c:v>
                </c:pt>
                <c:pt idx="23">
                  <c:v>8</c:v>
                </c:pt>
                <c:pt idx="24">
                  <c:v>8</c:v>
                </c:pt>
                <c:pt idx="25">
                  <c:v>10</c:v>
                </c:pt>
                <c:pt idx="26">
                  <c:v>16.096</c:v>
                </c:pt>
                <c:pt idx="27">
                  <c:v>61</c:v>
                </c:pt>
                <c:pt idx="28">
                  <c:v>8</c:v>
                </c:pt>
                <c:pt idx="29">
                  <c:v>23.64</c:v>
                </c:pt>
                <c:pt idx="30">
                  <c:v>22.187000000000001</c:v>
                </c:pt>
                <c:pt idx="32">
                  <c:v>100</c:v>
                </c:pt>
                <c:pt idx="33">
                  <c:v>100</c:v>
                </c:pt>
                <c:pt idx="34">
                  <c:v>94.042000000000002</c:v>
                </c:pt>
                <c:pt idx="53">
                  <c:v>25.015999999999998</c:v>
                </c:pt>
                <c:pt idx="54">
                  <c:v>17.808</c:v>
                </c:pt>
                <c:pt idx="55">
                  <c:v>16.382000000000001</c:v>
                </c:pt>
                <c:pt idx="56">
                  <c:v>14.942</c:v>
                </c:pt>
                <c:pt idx="57">
                  <c:v>13.723000000000001</c:v>
                </c:pt>
                <c:pt idx="60">
                  <c:v>25.221</c:v>
                </c:pt>
                <c:pt idx="61">
                  <c:v>82</c:v>
                </c:pt>
                <c:pt idx="62">
                  <c:v>82</c:v>
                </c:pt>
                <c:pt idx="63">
                  <c:v>56</c:v>
                </c:pt>
                <c:pt idx="64">
                  <c:v>48.5</c:v>
                </c:pt>
                <c:pt idx="65">
                  <c:v>49</c:v>
                </c:pt>
                <c:pt idx="67">
                  <c:v>49</c:v>
                </c:pt>
                <c:pt idx="68">
                  <c:v>36.948</c:v>
                </c:pt>
                <c:pt idx="69">
                  <c:v>46</c:v>
                </c:pt>
                <c:pt idx="70">
                  <c:v>46</c:v>
                </c:pt>
                <c:pt idx="71">
                  <c:v>46</c:v>
                </c:pt>
                <c:pt idx="72">
                  <c:v>49.1</c:v>
                </c:pt>
                <c:pt idx="73">
                  <c:v>50.500999999999998</c:v>
                </c:pt>
                <c:pt idx="74">
                  <c:v>50.75</c:v>
                </c:pt>
                <c:pt idx="75">
                  <c:v>45.5</c:v>
                </c:pt>
                <c:pt idx="76">
                  <c:v>45</c:v>
                </c:pt>
                <c:pt idx="77">
                  <c:v>45</c:v>
                </c:pt>
                <c:pt idx="78">
                  <c:v>47</c:v>
                </c:pt>
                <c:pt idx="79">
                  <c:v>52.391999999999996</c:v>
                </c:pt>
                <c:pt idx="80">
                  <c:v>43.634999999999998</c:v>
                </c:pt>
                <c:pt idx="81">
                  <c:v>21.585000000000001</c:v>
                </c:pt>
                <c:pt idx="83">
                  <c:v>37.926000000000002</c:v>
                </c:pt>
                <c:pt idx="84">
                  <c:v>66.573000000000008</c:v>
                </c:pt>
                <c:pt idx="85">
                  <c:v>56.468000000000004</c:v>
                </c:pt>
                <c:pt idx="86">
                  <c:v>37</c:v>
                </c:pt>
                <c:pt idx="87">
                  <c:v>24.763000000000002</c:v>
                </c:pt>
                <c:pt idx="88">
                  <c:v>37</c:v>
                </c:pt>
                <c:pt idx="89">
                  <c:v>37</c:v>
                </c:pt>
                <c:pt idx="90">
                  <c:v>38.020000000000003</c:v>
                </c:pt>
                <c:pt idx="91">
                  <c:v>53.417000000000002</c:v>
                </c:pt>
                <c:pt idx="92">
                  <c:v>24.285</c:v>
                </c:pt>
                <c:pt idx="93">
                  <c:v>34.262999999999998</c:v>
                </c:pt>
                <c:pt idx="95">
                  <c:v>25.154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DA70-4A6B-A470-1A2D714EAF0F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(SELL)'!$B$41:$CW$41</c:f>
              <c:numCache>
                <c:formatCode>0.000</c:formatCode>
                <c:ptCount val="96"/>
                <c:pt idx="0">
                  <c:v>22.2</c:v>
                </c:pt>
                <c:pt idx="1">
                  <c:v>0</c:v>
                </c:pt>
                <c:pt idx="2">
                  <c:v>0</c:v>
                </c:pt>
                <c:pt idx="3">
                  <c:v>2.6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11.7</c:v>
                </c:pt>
                <c:pt idx="9">
                  <c:v>0.9</c:v>
                </c:pt>
                <c:pt idx="10">
                  <c:v>1.4</c:v>
                </c:pt>
                <c:pt idx="11">
                  <c:v>0.1</c:v>
                </c:pt>
                <c:pt idx="12">
                  <c:v>0</c:v>
                </c:pt>
                <c:pt idx="13">
                  <c:v>0.6</c:v>
                </c:pt>
                <c:pt idx="14">
                  <c:v>3.6</c:v>
                </c:pt>
                <c:pt idx="15">
                  <c:v>0.7</c:v>
                </c:pt>
                <c:pt idx="16">
                  <c:v>0</c:v>
                </c:pt>
                <c:pt idx="17">
                  <c:v>0</c:v>
                </c:pt>
                <c:pt idx="18">
                  <c:v>0.3</c:v>
                </c:pt>
                <c:pt idx="19">
                  <c:v>0.7</c:v>
                </c:pt>
                <c:pt idx="20">
                  <c:v>1</c:v>
                </c:pt>
                <c:pt idx="21">
                  <c:v>1.7</c:v>
                </c:pt>
                <c:pt idx="22">
                  <c:v>1</c:v>
                </c:pt>
                <c:pt idx="23">
                  <c:v>1.4</c:v>
                </c:pt>
                <c:pt idx="24">
                  <c:v>14.6</c:v>
                </c:pt>
                <c:pt idx="25">
                  <c:v>28.6</c:v>
                </c:pt>
                <c:pt idx="26">
                  <c:v>15.7</c:v>
                </c:pt>
                <c:pt idx="27">
                  <c:v>0</c:v>
                </c:pt>
                <c:pt idx="28">
                  <c:v>42.1</c:v>
                </c:pt>
                <c:pt idx="29">
                  <c:v>15.2</c:v>
                </c:pt>
                <c:pt idx="30">
                  <c:v>10.1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2.2000000000000002</c:v>
                </c:pt>
                <c:pt idx="35">
                  <c:v>19.8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4.4000000000000004</c:v>
                </c:pt>
                <c:pt idx="50">
                  <c:v>5</c:v>
                </c:pt>
                <c:pt idx="51">
                  <c:v>33.1</c:v>
                </c:pt>
                <c:pt idx="52">
                  <c:v>12.3</c:v>
                </c:pt>
                <c:pt idx="53">
                  <c:v>4.4000000000000004</c:v>
                </c:pt>
                <c:pt idx="54">
                  <c:v>5</c:v>
                </c:pt>
                <c:pt idx="55">
                  <c:v>0</c:v>
                </c:pt>
                <c:pt idx="56">
                  <c:v>0</c:v>
                </c:pt>
                <c:pt idx="57">
                  <c:v>4.3</c:v>
                </c:pt>
                <c:pt idx="58">
                  <c:v>4.3</c:v>
                </c:pt>
                <c:pt idx="59">
                  <c:v>17.899999999999999</c:v>
                </c:pt>
                <c:pt idx="60">
                  <c:v>0</c:v>
                </c:pt>
                <c:pt idx="61">
                  <c:v>4.4000000000000004</c:v>
                </c:pt>
                <c:pt idx="62">
                  <c:v>5.6</c:v>
                </c:pt>
                <c:pt idx="63">
                  <c:v>26.8</c:v>
                </c:pt>
                <c:pt idx="64">
                  <c:v>35.700000000000003</c:v>
                </c:pt>
                <c:pt idx="65">
                  <c:v>31.9</c:v>
                </c:pt>
                <c:pt idx="66">
                  <c:v>26.4</c:v>
                </c:pt>
                <c:pt idx="67">
                  <c:v>21.7</c:v>
                </c:pt>
                <c:pt idx="68">
                  <c:v>0.9</c:v>
                </c:pt>
                <c:pt idx="69">
                  <c:v>0.2</c:v>
                </c:pt>
                <c:pt idx="70">
                  <c:v>5.4</c:v>
                </c:pt>
                <c:pt idx="71">
                  <c:v>5.5</c:v>
                </c:pt>
                <c:pt idx="72">
                  <c:v>0</c:v>
                </c:pt>
                <c:pt idx="73">
                  <c:v>0</c:v>
                </c:pt>
                <c:pt idx="74">
                  <c:v>5.9</c:v>
                </c:pt>
                <c:pt idx="75">
                  <c:v>1.1000000000000001</c:v>
                </c:pt>
                <c:pt idx="76">
                  <c:v>5.7</c:v>
                </c:pt>
                <c:pt idx="77">
                  <c:v>5.9</c:v>
                </c:pt>
                <c:pt idx="78">
                  <c:v>0.1</c:v>
                </c:pt>
                <c:pt idx="79">
                  <c:v>0.2</c:v>
                </c:pt>
                <c:pt idx="80">
                  <c:v>3.2</c:v>
                </c:pt>
                <c:pt idx="81">
                  <c:v>28</c:v>
                </c:pt>
                <c:pt idx="82">
                  <c:v>94.7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11.9</c:v>
                </c:pt>
                <c:pt idx="87">
                  <c:v>43.3</c:v>
                </c:pt>
                <c:pt idx="88">
                  <c:v>1.3</c:v>
                </c:pt>
                <c:pt idx="89">
                  <c:v>3.4</c:v>
                </c:pt>
                <c:pt idx="90">
                  <c:v>0</c:v>
                </c:pt>
                <c:pt idx="91">
                  <c:v>0</c:v>
                </c:pt>
                <c:pt idx="92">
                  <c:v>15.8</c:v>
                </c:pt>
                <c:pt idx="93">
                  <c:v>0</c:v>
                </c:pt>
                <c:pt idx="94">
                  <c:v>25.4</c:v>
                </c:pt>
                <c:pt idx="95">
                  <c:v>1.1000000000000001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DA70-4A6B-A470-1A2D714EAF0F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(SELL)'!$B$15:$CW$15</c:f>
              <c:numCache>
                <c:formatCode>General</c:formatCode>
                <c:ptCount val="96"/>
                <c:pt idx="3">
                  <c:v>2E-3</c:v>
                </c:pt>
                <c:pt idx="4">
                  <c:v>0.16400000000000001</c:v>
                </c:pt>
                <c:pt idx="5">
                  <c:v>0.12</c:v>
                </c:pt>
                <c:pt idx="19">
                  <c:v>1.49</c:v>
                </c:pt>
                <c:pt idx="20">
                  <c:v>3.274</c:v>
                </c:pt>
                <c:pt idx="21">
                  <c:v>4.84</c:v>
                </c:pt>
                <c:pt idx="22">
                  <c:v>4.8600000000000003</c:v>
                </c:pt>
                <c:pt idx="23">
                  <c:v>4.83</c:v>
                </c:pt>
                <c:pt idx="24">
                  <c:v>12.948</c:v>
                </c:pt>
                <c:pt idx="25">
                  <c:v>24.661999999999999</c:v>
                </c:pt>
                <c:pt idx="26">
                  <c:v>15.000999999999999</c:v>
                </c:pt>
                <c:pt idx="27">
                  <c:v>21.780999999999999</c:v>
                </c:pt>
                <c:pt idx="28">
                  <c:v>13.282999999999999</c:v>
                </c:pt>
                <c:pt idx="29">
                  <c:v>9.33</c:v>
                </c:pt>
                <c:pt idx="30">
                  <c:v>11.26</c:v>
                </c:pt>
                <c:pt idx="34">
                  <c:v>5.3209999999999997</c:v>
                </c:pt>
                <c:pt idx="35">
                  <c:v>17.172000000000001</c:v>
                </c:pt>
                <c:pt idx="37">
                  <c:v>17.335000000000001</c:v>
                </c:pt>
                <c:pt idx="38">
                  <c:v>18.2</c:v>
                </c:pt>
                <c:pt idx="39">
                  <c:v>58.905000000000001</c:v>
                </c:pt>
                <c:pt idx="40">
                  <c:v>23.408999999999999</c:v>
                </c:pt>
                <c:pt idx="41">
                  <c:v>46.707999999999998</c:v>
                </c:pt>
                <c:pt idx="42">
                  <c:v>44.35</c:v>
                </c:pt>
                <c:pt idx="43">
                  <c:v>42.542000000000002</c:v>
                </c:pt>
                <c:pt idx="44">
                  <c:v>44.497</c:v>
                </c:pt>
                <c:pt idx="45">
                  <c:v>42.771000000000001</c:v>
                </c:pt>
                <c:pt idx="46">
                  <c:v>2.2429999999999999</c:v>
                </c:pt>
                <c:pt idx="47">
                  <c:v>6.2E-2</c:v>
                </c:pt>
                <c:pt idx="48">
                  <c:v>2.8000000000000001E-2</c:v>
                </c:pt>
                <c:pt idx="49">
                  <c:v>7.5999999999999998E-2</c:v>
                </c:pt>
                <c:pt idx="50">
                  <c:v>14.226000000000001</c:v>
                </c:pt>
                <c:pt idx="51">
                  <c:v>15.728999999999999</c:v>
                </c:pt>
                <c:pt idx="52">
                  <c:v>10.81</c:v>
                </c:pt>
                <c:pt idx="53">
                  <c:v>1.49</c:v>
                </c:pt>
                <c:pt idx="54">
                  <c:v>1.508</c:v>
                </c:pt>
                <c:pt idx="55">
                  <c:v>1.421</c:v>
                </c:pt>
                <c:pt idx="56">
                  <c:v>1.4</c:v>
                </c:pt>
                <c:pt idx="57">
                  <c:v>1.272</c:v>
                </c:pt>
                <c:pt idx="58">
                  <c:v>1.7589999999999999</c:v>
                </c:pt>
                <c:pt idx="59">
                  <c:v>19.335000000000001</c:v>
                </c:pt>
                <c:pt idx="60">
                  <c:v>0.76</c:v>
                </c:pt>
                <c:pt idx="61">
                  <c:v>0.69299999999999995</c:v>
                </c:pt>
                <c:pt idx="62">
                  <c:v>2.6509999999999998</c:v>
                </c:pt>
                <c:pt idx="63">
                  <c:v>1.7889999999999999</c:v>
                </c:pt>
                <c:pt idx="64">
                  <c:v>20.09</c:v>
                </c:pt>
                <c:pt idx="65">
                  <c:v>17.568000000000001</c:v>
                </c:pt>
                <c:pt idx="66">
                  <c:v>16.062000000000001</c:v>
                </c:pt>
                <c:pt idx="67">
                  <c:v>17.358000000000001</c:v>
                </c:pt>
                <c:pt idx="68">
                  <c:v>11.268000000000001</c:v>
                </c:pt>
                <c:pt idx="69">
                  <c:v>40.673999999999999</c:v>
                </c:pt>
                <c:pt idx="70">
                  <c:v>39.497999999999998</c:v>
                </c:pt>
                <c:pt idx="71">
                  <c:v>39.307000000000002</c:v>
                </c:pt>
                <c:pt idx="72">
                  <c:v>0.151</c:v>
                </c:pt>
                <c:pt idx="73">
                  <c:v>0.152</c:v>
                </c:pt>
                <c:pt idx="74">
                  <c:v>0.154</c:v>
                </c:pt>
                <c:pt idx="75">
                  <c:v>0.154</c:v>
                </c:pt>
                <c:pt idx="76">
                  <c:v>0.86799999999999999</c:v>
                </c:pt>
                <c:pt idx="77">
                  <c:v>0.84099999999999997</c:v>
                </c:pt>
                <c:pt idx="78">
                  <c:v>1.1120000000000001</c:v>
                </c:pt>
                <c:pt idx="79">
                  <c:v>0.158</c:v>
                </c:pt>
                <c:pt idx="80">
                  <c:v>0.16</c:v>
                </c:pt>
                <c:pt idx="81">
                  <c:v>0.159</c:v>
                </c:pt>
                <c:pt idx="82">
                  <c:v>0.156</c:v>
                </c:pt>
                <c:pt idx="83">
                  <c:v>0.155</c:v>
                </c:pt>
                <c:pt idx="84">
                  <c:v>0.156</c:v>
                </c:pt>
                <c:pt idx="85">
                  <c:v>0.161</c:v>
                </c:pt>
                <c:pt idx="86">
                  <c:v>0.16900000000000001</c:v>
                </c:pt>
                <c:pt idx="87">
                  <c:v>0.17299999999999999</c:v>
                </c:pt>
                <c:pt idx="88">
                  <c:v>0.17899999999999999</c:v>
                </c:pt>
                <c:pt idx="89">
                  <c:v>0.193</c:v>
                </c:pt>
                <c:pt idx="90">
                  <c:v>0.21</c:v>
                </c:pt>
                <c:pt idx="91">
                  <c:v>0.22500000000000001</c:v>
                </c:pt>
                <c:pt idx="92">
                  <c:v>0.13</c:v>
                </c:pt>
                <c:pt idx="93">
                  <c:v>0.125</c:v>
                </c:pt>
                <c:pt idx="94">
                  <c:v>0.11700000000000001</c:v>
                </c:pt>
                <c:pt idx="95">
                  <c:v>0.112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DA70-4A6B-A470-1A2D714EAF0F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(SELL)'!$B$16:$CW$16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C-DA70-4A6B-A470-1A2D714EAF0F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D-DA70-4A6B-A470-1A2D714EAF0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(SELL)'!$B$8:$CW$8</c:f>
              <c:numCache>
                <c:formatCode>0.00</c:formatCode>
                <c:ptCount val="96"/>
                <c:pt idx="0">
                  <c:v>94</c:v>
                </c:pt>
                <c:pt idx="1">
                  <c:v>69.89</c:v>
                </c:pt>
                <c:pt idx="2">
                  <c:v>84.48</c:v>
                </c:pt>
                <c:pt idx="3">
                  <c:v>103.95</c:v>
                </c:pt>
                <c:pt idx="4">
                  <c:v>90</c:v>
                </c:pt>
                <c:pt idx="5">
                  <c:v>86.14</c:v>
                </c:pt>
                <c:pt idx="6">
                  <c:v>57.39</c:v>
                </c:pt>
                <c:pt idx="7">
                  <c:v>55.4</c:v>
                </c:pt>
                <c:pt idx="8">
                  <c:v>76.98</c:v>
                </c:pt>
                <c:pt idx="9">
                  <c:v>85.17</c:v>
                </c:pt>
                <c:pt idx="10">
                  <c:v>85.12</c:v>
                </c:pt>
                <c:pt idx="11">
                  <c:v>68.22</c:v>
                </c:pt>
                <c:pt idx="12">
                  <c:v>66.5</c:v>
                </c:pt>
                <c:pt idx="13">
                  <c:v>76.92</c:v>
                </c:pt>
                <c:pt idx="14">
                  <c:v>78.95</c:v>
                </c:pt>
                <c:pt idx="15">
                  <c:v>75.53</c:v>
                </c:pt>
                <c:pt idx="16">
                  <c:v>55.5</c:v>
                </c:pt>
                <c:pt idx="17">
                  <c:v>60.73</c:v>
                </c:pt>
                <c:pt idx="18">
                  <c:v>90.1</c:v>
                </c:pt>
                <c:pt idx="19">
                  <c:v>113.59</c:v>
                </c:pt>
                <c:pt idx="20">
                  <c:v>92.26</c:v>
                </c:pt>
                <c:pt idx="21">
                  <c:v>149.29</c:v>
                </c:pt>
                <c:pt idx="22">
                  <c:v>149.30000000000001</c:v>
                </c:pt>
                <c:pt idx="23">
                  <c:v>153.30000000000001</c:v>
                </c:pt>
                <c:pt idx="24">
                  <c:v>187.47</c:v>
                </c:pt>
                <c:pt idx="25">
                  <c:v>176.8</c:v>
                </c:pt>
                <c:pt idx="26">
                  <c:v>147.57</c:v>
                </c:pt>
                <c:pt idx="27">
                  <c:v>138.19999999999999</c:v>
                </c:pt>
                <c:pt idx="28">
                  <c:v>174.56</c:v>
                </c:pt>
                <c:pt idx="29">
                  <c:v>134</c:v>
                </c:pt>
                <c:pt idx="30">
                  <c:v>109.05</c:v>
                </c:pt>
                <c:pt idx="31">
                  <c:v>88.14</c:v>
                </c:pt>
                <c:pt idx="32">
                  <c:v>99.76</c:v>
                </c:pt>
                <c:pt idx="33">
                  <c:v>88.93</c:v>
                </c:pt>
                <c:pt idx="34">
                  <c:v>87.78</c:v>
                </c:pt>
                <c:pt idx="35">
                  <c:v>67.69</c:v>
                </c:pt>
                <c:pt idx="36">
                  <c:v>83.03</c:v>
                </c:pt>
                <c:pt idx="37">
                  <c:v>82</c:v>
                </c:pt>
                <c:pt idx="38">
                  <c:v>0.21</c:v>
                </c:pt>
                <c:pt idx="39">
                  <c:v>0.01</c:v>
                </c:pt>
                <c:pt idx="40">
                  <c:v>0.02</c:v>
                </c:pt>
                <c:pt idx="41">
                  <c:v>0.01</c:v>
                </c:pt>
                <c:pt idx="42">
                  <c:v>0.01</c:v>
                </c:pt>
                <c:pt idx="43">
                  <c:v>0.01</c:v>
                </c:pt>
                <c:pt idx="44">
                  <c:v>0.01</c:v>
                </c:pt>
                <c:pt idx="45">
                  <c:v>0.01</c:v>
                </c:pt>
                <c:pt idx="46">
                  <c:v>0.21</c:v>
                </c:pt>
                <c:pt idx="47">
                  <c:v>62.8</c:v>
                </c:pt>
                <c:pt idx="48">
                  <c:v>49.59</c:v>
                </c:pt>
                <c:pt idx="49">
                  <c:v>65.010000000000005</c:v>
                </c:pt>
                <c:pt idx="50">
                  <c:v>72</c:v>
                </c:pt>
                <c:pt idx="51">
                  <c:v>92.71</c:v>
                </c:pt>
                <c:pt idx="52">
                  <c:v>85.63</c:v>
                </c:pt>
                <c:pt idx="53">
                  <c:v>83.73</c:v>
                </c:pt>
                <c:pt idx="54">
                  <c:v>87.08</c:v>
                </c:pt>
                <c:pt idx="55">
                  <c:v>88.35</c:v>
                </c:pt>
                <c:pt idx="56">
                  <c:v>81.36</c:v>
                </c:pt>
                <c:pt idx="57">
                  <c:v>100.26</c:v>
                </c:pt>
                <c:pt idx="58">
                  <c:v>120.75</c:v>
                </c:pt>
                <c:pt idx="59">
                  <c:v>153.43</c:v>
                </c:pt>
                <c:pt idx="60">
                  <c:v>103.74</c:v>
                </c:pt>
                <c:pt idx="61">
                  <c:v>148.72999999999999</c:v>
                </c:pt>
                <c:pt idx="62">
                  <c:v>173.29</c:v>
                </c:pt>
                <c:pt idx="63">
                  <c:v>202.52</c:v>
                </c:pt>
                <c:pt idx="64">
                  <c:v>173.45</c:v>
                </c:pt>
                <c:pt idx="65">
                  <c:v>192.22</c:v>
                </c:pt>
                <c:pt idx="66">
                  <c:v>190.74</c:v>
                </c:pt>
                <c:pt idx="67">
                  <c:v>246.61</c:v>
                </c:pt>
                <c:pt idx="68">
                  <c:v>179.76</c:v>
                </c:pt>
                <c:pt idx="69">
                  <c:v>198.27</c:v>
                </c:pt>
                <c:pt idx="70">
                  <c:v>196.63</c:v>
                </c:pt>
                <c:pt idx="71">
                  <c:v>200.59</c:v>
                </c:pt>
                <c:pt idx="72">
                  <c:v>171.42</c:v>
                </c:pt>
                <c:pt idx="73">
                  <c:v>179.11</c:v>
                </c:pt>
                <c:pt idx="74">
                  <c:v>181.67</c:v>
                </c:pt>
                <c:pt idx="75">
                  <c:v>173.63</c:v>
                </c:pt>
                <c:pt idx="76">
                  <c:v>190.8</c:v>
                </c:pt>
                <c:pt idx="77">
                  <c:v>185.14</c:v>
                </c:pt>
                <c:pt idx="78">
                  <c:v>182.74</c:v>
                </c:pt>
                <c:pt idx="79">
                  <c:v>154.9</c:v>
                </c:pt>
                <c:pt idx="80">
                  <c:v>148.62</c:v>
                </c:pt>
                <c:pt idx="81">
                  <c:v>135.19</c:v>
                </c:pt>
                <c:pt idx="82">
                  <c:v>125</c:v>
                </c:pt>
                <c:pt idx="83">
                  <c:v>95.11</c:v>
                </c:pt>
                <c:pt idx="84">
                  <c:v>123.42</c:v>
                </c:pt>
                <c:pt idx="85">
                  <c:v>120.65</c:v>
                </c:pt>
                <c:pt idx="86">
                  <c:v>112</c:v>
                </c:pt>
                <c:pt idx="87">
                  <c:v>89.27</c:v>
                </c:pt>
                <c:pt idx="88">
                  <c:v>113.95</c:v>
                </c:pt>
                <c:pt idx="89">
                  <c:v>113.01</c:v>
                </c:pt>
                <c:pt idx="90">
                  <c:v>102.81</c:v>
                </c:pt>
                <c:pt idx="91">
                  <c:v>87.44</c:v>
                </c:pt>
                <c:pt idx="92">
                  <c:v>106.36</c:v>
                </c:pt>
                <c:pt idx="93">
                  <c:v>93.17</c:v>
                </c:pt>
                <c:pt idx="94">
                  <c:v>89.99</c:v>
                </c:pt>
                <c:pt idx="95">
                  <c:v>85.63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DA70-4A6B-A470-1A2D714EAF0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36179503388"/>
              <c:y val="0.95489107181206268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8.658477909331256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8163535392264782E-2"/>
          <c:y val="0.12534194912153115"/>
          <c:w val="0.8535328271597834"/>
          <c:h val="0.80566724007086565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0401-41FB-90D7-03161A7F28EB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(BUY)'!$B$20:$CW$20</c:f>
              <c:numCache>
                <c:formatCode>General</c:formatCode>
                <c:ptCount val="96"/>
                <c:pt idx="0">
                  <c:v>10</c:v>
                </c:pt>
                <c:pt idx="4">
                  <c:v>10</c:v>
                </c:pt>
                <c:pt idx="5">
                  <c:v>10</c:v>
                </c:pt>
                <c:pt idx="6">
                  <c:v>5.3079999999999998</c:v>
                </c:pt>
                <c:pt idx="7">
                  <c:v>5.4960000000000004</c:v>
                </c:pt>
                <c:pt idx="8">
                  <c:v>5.56</c:v>
                </c:pt>
                <c:pt idx="9">
                  <c:v>10</c:v>
                </c:pt>
                <c:pt idx="10">
                  <c:v>10</c:v>
                </c:pt>
                <c:pt idx="11">
                  <c:v>5.8959999999999999</c:v>
                </c:pt>
                <c:pt idx="12">
                  <c:v>5.5679999999999996</c:v>
                </c:pt>
                <c:pt idx="13">
                  <c:v>5.7640000000000002</c:v>
                </c:pt>
                <c:pt idx="14">
                  <c:v>14.956</c:v>
                </c:pt>
                <c:pt idx="15">
                  <c:v>14.315999999999999</c:v>
                </c:pt>
                <c:pt idx="19">
                  <c:v>10</c:v>
                </c:pt>
                <c:pt idx="20">
                  <c:v>10</c:v>
                </c:pt>
                <c:pt idx="24">
                  <c:v>25.541</c:v>
                </c:pt>
                <c:pt idx="25">
                  <c:v>50.795000000000002</c:v>
                </c:pt>
                <c:pt idx="29">
                  <c:v>10</c:v>
                </c:pt>
                <c:pt idx="30">
                  <c:v>10</c:v>
                </c:pt>
                <c:pt idx="33">
                  <c:v>8</c:v>
                </c:pt>
                <c:pt idx="34">
                  <c:v>33</c:v>
                </c:pt>
                <c:pt idx="35">
                  <c:v>33</c:v>
                </c:pt>
                <c:pt idx="82">
                  <c:v>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0401-41FB-90D7-03161A7F28EB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(BUY)'!$B$21:$CW$21</c:f>
              <c:numCache>
                <c:formatCode>General</c:formatCode>
                <c:ptCount val="96"/>
                <c:pt idx="0">
                  <c:v>5.7569999999999997</c:v>
                </c:pt>
                <c:pt idx="1">
                  <c:v>8.5210000000000008</c:v>
                </c:pt>
                <c:pt idx="2">
                  <c:v>8.5429999999999993</c:v>
                </c:pt>
                <c:pt idx="3">
                  <c:v>5.7940000000000005</c:v>
                </c:pt>
                <c:pt idx="4">
                  <c:v>4.7510000000000003</c:v>
                </c:pt>
                <c:pt idx="5">
                  <c:v>5.7039999999999997</c:v>
                </c:pt>
                <c:pt idx="6">
                  <c:v>3.8319999999999999</c:v>
                </c:pt>
                <c:pt idx="7">
                  <c:v>3.8719999999999999</c:v>
                </c:pt>
                <c:pt idx="8">
                  <c:v>3.96</c:v>
                </c:pt>
                <c:pt idx="9">
                  <c:v>5.7149999999999999</c:v>
                </c:pt>
                <c:pt idx="10">
                  <c:v>5.7390000000000008</c:v>
                </c:pt>
                <c:pt idx="11">
                  <c:v>8.5679999999999996</c:v>
                </c:pt>
                <c:pt idx="12">
                  <c:v>3.8119999999999998</c:v>
                </c:pt>
                <c:pt idx="13">
                  <c:v>0.94799999999999995</c:v>
                </c:pt>
                <c:pt idx="14">
                  <c:v>5.7249999999999996</c:v>
                </c:pt>
                <c:pt idx="15">
                  <c:v>1.048</c:v>
                </c:pt>
                <c:pt idx="16">
                  <c:v>4.1959999999999997</c:v>
                </c:pt>
                <c:pt idx="17">
                  <c:v>4.2880000000000003</c:v>
                </c:pt>
                <c:pt idx="18">
                  <c:v>6.0109999999999992</c:v>
                </c:pt>
                <c:pt idx="19">
                  <c:v>5.05</c:v>
                </c:pt>
                <c:pt idx="20">
                  <c:v>4.2040000000000006</c:v>
                </c:pt>
                <c:pt idx="21">
                  <c:v>6.5659999999999998</c:v>
                </c:pt>
                <c:pt idx="22">
                  <c:v>6.5960000000000001</c:v>
                </c:pt>
                <c:pt idx="23">
                  <c:v>6.6470000000000002</c:v>
                </c:pt>
                <c:pt idx="24">
                  <c:v>5.7809999999999997</c:v>
                </c:pt>
                <c:pt idx="25">
                  <c:v>5.64</c:v>
                </c:pt>
                <c:pt idx="26">
                  <c:v>5.5640000000000001</c:v>
                </c:pt>
                <c:pt idx="28">
                  <c:v>5.9420000000000002</c:v>
                </c:pt>
                <c:pt idx="29">
                  <c:v>7.3849999999999998</c:v>
                </c:pt>
                <c:pt idx="30">
                  <c:v>1.466</c:v>
                </c:pt>
                <c:pt idx="31">
                  <c:v>1.514</c:v>
                </c:pt>
                <c:pt idx="32">
                  <c:v>22.278999999999996</c:v>
                </c:pt>
                <c:pt idx="33">
                  <c:v>16.41</c:v>
                </c:pt>
                <c:pt idx="34">
                  <c:v>6.01</c:v>
                </c:pt>
                <c:pt idx="35">
                  <c:v>0.01</c:v>
                </c:pt>
                <c:pt idx="36">
                  <c:v>5.3479999999999999</c:v>
                </c:pt>
                <c:pt idx="40">
                  <c:v>0.03</c:v>
                </c:pt>
                <c:pt idx="41">
                  <c:v>0.03</c:v>
                </c:pt>
                <c:pt idx="42">
                  <c:v>0.03</c:v>
                </c:pt>
                <c:pt idx="43">
                  <c:v>0.03</c:v>
                </c:pt>
                <c:pt idx="44">
                  <c:v>0.04</c:v>
                </c:pt>
                <c:pt idx="45">
                  <c:v>0.04</c:v>
                </c:pt>
                <c:pt idx="46">
                  <c:v>0.04</c:v>
                </c:pt>
                <c:pt idx="47">
                  <c:v>0.04</c:v>
                </c:pt>
                <c:pt idx="48">
                  <c:v>0.03</c:v>
                </c:pt>
                <c:pt idx="49">
                  <c:v>0.03</c:v>
                </c:pt>
                <c:pt idx="50">
                  <c:v>0.03</c:v>
                </c:pt>
                <c:pt idx="51">
                  <c:v>5.1280000000000001</c:v>
                </c:pt>
                <c:pt idx="52">
                  <c:v>5.0399999999999991</c:v>
                </c:pt>
                <c:pt idx="53">
                  <c:v>11.116</c:v>
                </c:pt>
                <c:pt idx="54">
                  <c:v>4.9399999999999995</c:v>
                </c:pt>
                <c:pt idx="55">
                  <c:v>4.88</c:v>
                </c:pt>
                <c:pt idx="56">
                  <c:v>0.01</c:v>
                </c:pt>
                <c:pt idx="57">
                  <c:v>4.5339999999999998</c:v>
                </c:pt>
                <c:pt idx="58">
                  <c:v>4.6479999999999997</c:v>
                </c:pt>
                <c:pt idx="59">
                  <c:v>7.12</c:v>
                </c:pt>
                <c:pt idx="60">
                  <c:v>0.01</c:v>
                </c:pt>
                <c:pt idx="61">
                  <c:v>7.1310000000000002</c:v>
                </c:pt>
                <c:pt idx="62">
                  <c:v>4.798</c:v>
                </c:pt>
                <c:pt idx="63">
                  <c:v>4.7509999999999994</c:v>
                </c:pt>
                <c:pt idx="64">
                  <c:v>6.9160000000000004</c:v>
                </c:pt>
                <c:pt idx="65">
                  <c:v>4.8170000000000002</c:v>
                </c:pt>
                <c:pt idx="66">
                  <c:v>7.2059999999999995</c:v>
                </c:pt>
                <c:pt idx="67">
                  <c:v>4.766</c:v>
                </c:pt>
                <c:pt idx="68">
                  <c:v>6.9930000000000003</c:v>
                </c:pt>
                <c:pt idx="69">
                  <c:v>5.0659999999999998</c:v>
                </c:pt>
                <c:pt idx="70">
                  <c:v>6.3109999999999999</c:v>
                </c:pt>
                <c:pt idx="71">
                  <c:v>5.2039999999999997</c:v>
                </c:pt>
                <c:pt idx="72">
                  <c:v>7.6310000000000002</c:v>
                </c:pt>
                <c:pt idx="73">
                  <c:v>7.7119999999999997</c:v>
                </c:pt>
                <c:pt idx="74">
                  <c:v>7.6649999999999991</c:v>
                </c:pt>
                <c:pt idx="75">
                  <c:v>5.181</c:v>
                </c:pt>
                <c:pt idx="76">
                  <c:v>5.0919999999999996</c:v>
                </c:pt>
                <c:pt idx="77">
                  <c:v>5.0469999999999997</c:v>
                </c:pt>
                <c:pt idx="78">
                  <c:v>5.04</c:v>
                </c:pt>
                <c:pt idx="79">
                  <c:v>7.1429999999999998</c:v>
                </c:pt>
                <c:pt idx="80">
                  <c:v>6.9</c:v>
                </c:pt>
                <c:pt idx="81">
                  <c:v>6.9569999999999999</c:v>
                </c:pt>
                <c:pt idx="82">
                  <c:v>13.689</c:v>
                </c:pt>
                <c:pt idx="83">
                  <c:v>2.0680000000000001</c:v>
                </c:pt>
                <c:pt idx="84">
                  <c:v>6.8059999999999992</c:v>
                </c:pt>
                <c:pt idx="85">
                  <c:v>1.94</c:v>
                </c:pt>
                <c:pt idx="86">
                  <c:v>1.956</c:v>
                </c:pt>
                <c:pt idx="87">
                  <c:v>1.8959999999999999</c:v>
                </c:pt>
                <c:pt idx="88">
                  <c:v>6.641</c:v>
                </c:pt>
                <c:pt idx="89">
                  <c:v>6.5540000000000003</c:v>
                </c:pt>
                <c:pt idx="90">
                  <c:v>1.84</c:v>
                </c:pt>
                <c:pt idx="91">
                  <c:v>7.8559999999999999</c:v>
                </c:pt>
                <c:pt idx="92">
                  <c:v>6.0120000000000005</c:v>
                </c:pt>
                <c:pt idx="93">
                  <c:v>1.0960000000000001</c:v>
                </c:pt>
                <c:pt idx="94">
                  <c:v>1</c:v>
                </c:pt>
                <c:pt idx="95">
                  <c:v>0.98799999999999999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0401-41FB-90D7-03161A7F28EB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(BUY)'!$B$22:$CW$22</c:f>
              <c:numCache>
                <c:formatCode>General</c:formatCode>
                <c:ptCount val="96"/>
                <c:pt idx="0">
                  <c:v>6.3070000000000004</c:v>
                </c:pt>
                <c:pt idx="1">
                  <c:v>11.552</c:v>
                </c:pt>
                <c:pt idx="2">
                  <c:v>21.262</c:v>
                </c:pt>
                <c:pt idx="3">
                  <c:v>6.71</c:v>
                </c:pt>
                <c:pt idx="4">
                  <c:v>2.2469999999999999</c:v>
                </c:pt>
                <c:pt idx="5">
                  <c:v>2.17</c:v>
                </c:pt>
                <c:pt idx="6">
                  <c:v>7.2959999999999994</c:v>
                </c:pt>
                <c:pt idx="7">
                  <c:v>6.7159999999999993</c:v>
                </c:pt>
                <c:pt idx="8">
                  <c:v>6.1980000000000004</c:v>
                </c:pt>
                <c:pt idx="9">
                  <c:v>2.153</c:v>
                </c:pt>
                <c:pt idx="10">
                  <c:v>3.2189999999999999</c:v>
                </c:pt>
                <c:pt idx="11">
                  <c:v>8.3729999999999993</c:v>
                </c:pt>
                <c:pt idx="12">
                  <c:v>6.1890000000000001</c:v>
                </c:pt>
                <c:pt idx="13">
                  <c:v>4.3659999999999997</c:v>
                </c:pt>
                <c:pt idx="14">
                  <c:v>6.5270000000000001</c:v>
                </c:pt>
                <c:pt idx="15">
                  <c:v>5.3710000000000004</c:v>
                </c:pt>
                <c:pt idx="16">
                  <c:v>6.7240000000000002</c:v>
                </c:pt>
                <c:pt idx="17">
                  <c:v>6.7679999999999998</c:v>
                </c:pt>
                <c:pt idx="18">
                  <c:v>6.0919999999999996</c:v>
                </c:pt>
                <c:pt idx="19">
                  <c:v>2.3140000000000001</c:v>
                </c:pt>
                <c:pt idx="20">
                  <c:v>8.6669999999999998</c:v>
                </c:pt>
                <c:pt idx="21">
                  <c:v>44.478999999999999</c:v>
                </c:pt>
                <c:pt idx="22">
                  <c:v>45.311</c:v>
                </c:pt>
                <c:pt idx="23">
                  <c:v>7.4740000000000002</c:v>
                </c:pt>
                <c:pt idx="24">
                  <c:v>4.226</c:v>
                </c:pt>
                <c:pt idx="25">
                  <c:v>6.827</c:v>
                </c:pt>
                <c:pt idx="26">
                  <c:v>17.503</c:v>
                </c:pt>
                <c:pt idx="27">
                  <c:v>3.6040000000000001</c:v>
                </c:pt>
                <c:pt idx="28">
                  <c:v>5.3959999999999999</c:v>
                </c:pt>
                <c:pt idx="29">
                  <c:v>23.447000000000003</c:v>
                </c:pt>
                <c:pt idx="30">
                  <c:v>12.010999999999999</c:v>
                </c:pt>
                <c:pt idx="31">
                  <c:v>12.561</c:v>
                </c:pt>
                <c:pt idx="32">
                  <c:v>49.186000000000007</c:v>
                </c:pt>
                <c:pt idx="33">
                  <c:v>23.442</c:v>
                </c:pt>
                <c:pt idx="34">
                  <c:v>18.777000000000001</c:v>
                </c:pt>
                <c:pt idx="36">
                  <c:v>18.185000000000002</c:v>
                </c:pt>
                <c:pt idx="37">
                  <c:v>0.04</c:v>
                </c:pt>
                <c:pt idx="38">
                  <c:v>0.19500000000000001</c:v>
                </c:pt>
                <c:pt idx="39">
                  <c:v>0.153</c:v>
                </c:pt>
                <c:pt idx="40">
                  <c:v>0.04</c:v>
                </c:pt>
                <c:pt idx="41">
                  <c:v>0.04</c:v>
                </c:pt>
                <c:pt idx="42">
                  <c:v>0.04</c:v>
                </c:pt>
                <c:pt idx="43">
                  <c:v>0.04</c:v>
                </c:pt>
                <c:pt idx="45">
                  <c:v>0.04</c:v>
                </c:pt>
                <c:pt idx="46">
                  <c:v>0.04</c:v>
                </c:pt>
                <c:pt idx="47">
                  <c:v>2</c:v>
                </c:pt>
                <c:pt idx="48">
                  <c:v>1.1910000000000001</c:v>
                </c:pt>
                <c:pt idx="49">
                  <c:v>1</c:v>
                </c:pt>
                <c:pt idx="50">
                  <c:v>0.04</c:v>
                </c:pt>
                <c:pt idx="51">
                  <c:v>3.8140000000000001</c:v>
                </c:pt>
                <c:pt idx="52">
                  <c:v>3.8809999999999998</c:v>
                </c:pt>
                <c:pt idx="53">
                  <c:v>18.489000000000001</c:v>
                </c:pt>
                <c:pt idx="54">
                  <c:v>16.503</c:v>
                </c:pt>
                <c:pt idx="55">
                  <c:v>9.7360000000000007</c:v>
                </c:pt>
                <c:pt idx="56">
                  <c:v>7.8470000000000004</c:v>
                </c:pt>
                <c:pt idx="57">
                  <c:v>11.244</c:v>
                </c:pt>
                <c:pt idx="58">
                  <c:v>7.4879999999999995</c:v>
                </c:pt>
                <c:pt idx="59">
                  <c:v>32.483000000000004</c:v>
                </c:pt>
                <c:pt idx="60">
                  <c:v>9.6869999999999994</c:v>
                </c:pt>
                <c:pt idx="61">
                  <c:v>59.933</c:v>
                </c:pt>
                <c:pt idx="62">
                  <c:v>3.335</c:v>
                </c:pt>
                <c:pt idx="63">
                  <c:v>3.2669999999999999</c:v>
                </c:pt>
                <c:pt idx="64">
                  <c:v>13.522</c:v>
                </c:pt>
                <c:pt idx="65">
                  <c:v>3.2749999999999999</c:v>
                </c:pt>
                <c:pt idx="66">
                  <c:v>19.561999999999998</c:v>
                </c:pt>
                <c:pt idx="67">
                  <c:v>3.4359999999999999</c:v>
                </c:pt>
                <c:pt idx="68">
                  <c:v>24.765000000000001</c:v>
                </c:pt>
                <c:pt idx="69">
                  <c:v>3.669</c:v>
                </c:pt>
                <c:pt idx="70">
                  <c:v>3.7480000000000002</c:v>
                </c:pt>
                <c:pt idx="71">
                  <c:v>3.734</c:v>
                </c:pt>
                <c:pt idx="72">
                  <c:v>22.531000000000002</c:v>
                </c:pt>
                <c:pt idx="73">
                  <c:v>12.631</c:v>
                </c:pt>
                <c:pt idx="74">
                  <c:v>8.9039999999999999</c:v>
                </c:pt>
                <c:pt idx="75">
                  <c:v>21.885999999999999</c:v>
                </c:pt>
                <c:pt idx="76">
                  <c:v>3.8330000000000002</c:v>
                </c:pt>
                <c:pt idx="77">
                  <c:v>3.7410000000000001</c:v>
                </c:pt>
                <c:pt idx="78">
                  <c:v>3.794</c:v>
                </c:pt>
                <c:pt idx="79">
                  <c:v>20.689</c:v>
                </c:pt>
                <c:pt idx="80">
                  <c:v>24.624000000000002</c:v>
                </c:pt>
                <c:pt idx="81">
                  <c:v>24.356999999999999</c:v>
                </c:pt>
                <c:pt idx="82">
                  <c:v>32.515000000000001</c:v>
                </c:pt>
                <c:pt idx="83">
                  <c:v>10.616</c:v>
                </c:pt>
                <c:pt idx="84">
                  <c:v>29.866999999999997</c:v>
                </c:pt>
                <c:pt idx="85">
                  <c:v>26.451000000000001</c:v>
                </c:pt>
                <c:pt idx="86">
                  <c:v>24.579000000000001</c:v>
                </c:pt>
                <c:pt idx="87">
                  <c:v>26.55</c:v>
                </c:pt>
                <c:pt idx="88">
                  <c:v>27.385000000000002</c:v>
                </c:pt>
                <c:pt idx="89">
                  <c:v>27.425000000000001</c:v>
                </c:pt>
                <c:pt idx="90">
                  <c:v>24.635999999999999</c:v>
                </c:pt>
                <c:pt idx="91">
                  <c:v>31.396000000000001</c:v>
                </c:pt>
                <c:pt idx="92">
                  <c:v>23.193999999999999</c:v>
                </c:pt>
                <c:pt idx="93">
                  <c:v>20.632000000000001</c:v>
                </c:pt>
                <c:pt idx="94">
                  <c:v>20.611999999999998</c:v>
                </c:pt>
                <c:pt idx="95">
                  <c:v>20.616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0401-41FB-90D7-03161A7F28EB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0401-41FB-90D7-03161A7F28EB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0401-41FB-90D7-03161A7F28EB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(BUY)'!$B$23:$CW$23</c:f>
              <c:numCache>
                <c:formatCode>General</c:formatCode>
                <c:ptCount val="96"/>
                <c:pt idx="37">
                  <c:v>23.422000000000001</c:v>
                </c:pt>
                <c:pt idx="49">
                  <c:v>19.803000000000001</c:v>
                </c:pt>
                <c:pt idx="50">
                  <c:v>48.41</c:v>
                </c:pt>
                <c:pt idx="51">
                  <c:v>68.816999999999993</c:v>
                </c:pt>
                <c:pt idx="52">
                  <c:v>41.198999999999998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0401-41FB-90D7-03161A7F28EB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0401-41FB-90D7-03161A7F28EB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0401-41FB-90D7-03161A7F28EB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(BUY)'!$B$13:$CW$13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9-0401-41FB-90D7-03161A7F28EB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(BUY)'!$B$41:$CW$41</c:f>
              <c:numCache>
                <c:formatCode>0.000</c:formatCode>
                <c:ptCount val="96"/>
                <c:pt idx="0">
                  <c:v>0</c:v>
                </c:pt>
                <c:pt idx="1">
                  <c:v>0.6</c:v>
                </c:pt>
                <c:pt idx="2">
                  <c:v>0.6</c:v>
                </c:pt>
                <c:pt idx="3">
                  <c:v>0</c:v>
                </c:pt>
                <c:pt idx="4">
                  <c:v>9.6</c:v>
                </c:pt>
                <c:pt idx="5">
                  <c:v>1.8</c:v>
                </c:pt>
                <c:pt idx="6">
                  <c:v>0.6</c:v>
                </c:pt>
                <c:pt idx="7">
                  <c:v>0.1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10.5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0.3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104.3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0.6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5.5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0.6</c:v>
                </c:pt>
                <c:pt idx="56">
                  <c:v>0.8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0.5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5.9</c:v>
                </c:pt>
                <c:pt idx="84">
                  <c:v>0.7</c:v>
                </c:pt>
                <c:pt idx="85">
                  <c:v>0.3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0.1</c:v>
                </c:pt>
                <c:pt idx="91">
                  <c:v>0.5</c:v>
                </c:pt>
                <c:pt idx="92">
                  <c:v>0</c:v>
                </c:pt>
                <c:pt idx="93">
                  <c:v>0.3</c:v>
                </c:pt>
                <c:pt idx="94">
                  <c:v>0</c:v>
                </c:pt>
                <c:pt idx="9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0401-41FB-90D7-03161A7F28EB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(BUY)'!$B$15:$CW$15</c:f>
              <c:numCache>
                <c:formatCode>General</c:formatCode>
                <c:ptCount val="96"/>
                <c:pt idx="0">
                  <c:v>12.988</c:v>
                </c:pt>
                <c:pt idx="1">
                  <c:v>43.92</c:v>
                </c:pt>
                <c:pt idx="2">
                  <c:v>38.616999999999997</c:v>
                </c:pt>
                <c:pt idx="3">
                  <c:v>18.47</c:v>
                </c:pt>
                <c:pt idx="5">
                  <c:v>4.0000000000000001E-3</c:v>
                </c:pt>
                <c:pt idx="6">
                  <c:v>45.258000000000003</c:v>
                </c:pt>
                <c:pt idx="7">
                  <c:v>45.661000000000001</c:v>
                </c:pt>
                <c:pt idx="8">
                  <c:v>34.524999999999999</c:v>
                </c:pt>
                <c:pt idx="9">
                  <c:v>4.1749999999999998</c:v>
                </c:pt>
                <c:pt idx="10">
                  <c:v>5.024</c:v>
                </c:pt>
                <c:pt idx="11">
                  <c:v>42.264000000000003</c:v>
                </c:pt>
                <c:pt idx="12">
                  <c:v>41.463999999999999</c:v>
                </c:pt>
                <c:pt idx="13">
                  <c:v>28.876999999999999</c:v>
                </c:pt>
                <c:pt idx="14">
                  <c:v>28.228999999999999</c:v>
                </c:pt>
                <c:pt idx="15">
                  <c:v>29.408000000000001</c:v>
                </c:pt>
                <c:pt idx="16">
                  <c:v>47.634</c:v>
                </c:pt>
                <c:pt idx="17">
                  <c:v>47.561999999999998</c:v>
                </c:pt>
                <c:pt idx="18">
                  <c:v>16.905000000000001</c:v>
                </c:pt>
                <c:pt idx="19">
                  <c:v>9.9000000000000005E-2</c:v>
                </c:pt>
                <c:pt idx="20">
                  <c:v>37.033000000000001</c:v>
                </c:pt>
                <c:pt idx="21">
                  <c:v>29.907</c:v>
                </c:pt>
                <c:pt idx="22">
                  <c:v>29.024999999999999</c:v>
                </c:pt>
                <c:pt idx="23">
                  <c:v>15.109</c:v>
                </c:pt>
                <c:pt idx="26">
                  <c:v>23.73</c:v>
                </c:pt>
                <c:pt idx="27">
                  <c:v>0.16</c:v>
                </c:pt>
                <c:pt idx="28">
                  <c:v>0.53400000000000003</c:v>
                </c:pt>
                <c:pt idx="29">
                  <c:v>7.3390000000000004</c:v>
                </c:pt>
                <c:pt idx="30">
                  <c:v>20.105</c:v>
                </c:pt>
                <c:pt idx="31">
                  <c:v>50.924999999999997</c:v>
                </c:pt>
                <c:pt idx="32">
                  <c:v>69.935000000000002</c:v>
                </c:pt>
                <c:pt idx="33">
                  <c:v>55.817999999999998</c:v>
                </c:pt>
                <c:pt idx="34">
                  <c:v>47.198999999999998</c:v>
                </c:pt>
                <c:pt idx="35">
                  <c:v>6.4009999999999998</c:v>
                </c:pt>
                <c:pt idx="36">
                  <c:v>43.362000000000002</c:v>
                </c:pt>
                <c:pt idx="38">
                  <c:v>21.065999999999999</c:v>
                </c:pt>
                <c:pt idx="39">
                  <c:v>59.768000000000001</c:v>
                </c:pt>
                <c:pt idx="40">
                  <c:v>25.77</c:v>
                </c:pt>
                <c:pt idx="41">
                  <c:v>49.453000000000003</c:v>
                </c:pt>
                <c:pt idx="42">
                  <c:v>46.860999999999997</c:v>
                </c:pt>
                <c:pt idx="43">
                  <c:v>45.186999999999998</c:v>
                </c:pt>
                <c:pt idx="44">
                  <c:v>48.832000000000001</c:v>
                </c:pt>
                <c:pt idx="45">
                  <c:v>47.02</c:v>
                </c:pt>
                <c:pt idx="46">
                  <c:v>7.2039999999999997</c:v>
                </c:pt>
                <c:pt idx="47">
                  <c:v>22.045999999999999</c:v>
                </c:pt>
                <c:pt idx="48">
                  <c:v>18.640999999999998</c:v>
                </c:pt>
                <c:pt idx="49">
                  <c:v>9.3810000000000002</c:v>
                </c:pt>
                <c:pt idx="53">
                  <c:v>8.6010000000000009</c:v>
                </c:pt>
                <c:pt idx="54">
                  <c:v>10.500999999999999</c:v>
                </c:pt>
                <c:pt idx="55">
                  <c:v>11.851000000000001</c:v>
                </c:pt>
                <c:pt idx="56">
                  <c:v>13.183</c:v>
                </c:pt>
                <c:pt idx="57">
                  <c:v>9.5519999999999996</c:v>
                </c:pt>
                <c:pt idx="58">
                  <c:v>1.4E-2</c:v>
                </c:pt>
                <c:pt idx="59">
                  <c:v>4.9710000000000001</c:v>
                </c:pt>
                <c:pt idx="60">
                  <c:v>18.922000000000001</c:v>
                </c:pt>
                <c:pt idx="61">
                  <c:v>22.24</c:v>
                </c:pt>
                <c:pt idx="64">
                  <c:v>5.4770000000000003</c:v>
                </c:pt>
                <c:pt idx="66">
                  <c:v>19.638999999999999</c:v>
                </c:pt>
                <c:pt idx="68">
                  <c:v>15.788</c:v>
                </c:pt>
                <c:pt idx="72">
                  <c:v>19.832000000000001</c:v>
                </c:pt>
                <c:pt idx="73">
                  <c:v>16.414999999999999</c:v>
                </c:pt>
                <c:pt idx="74">
                  <c:v>5</c:v>
                </c:pt>
                <c:pt idx="75">
                  <c:v>18.817</c:v>
                </c:pt>
                <c:pt idx="79">
                  <c:v>26.282</c:v>
                </c:pt>
                <c:pt idx="80">
                  <c:v>21.446999999999999</c:v>
                </c:pt>
                <c:pt idx="81">
                  <c:v>27.852</c:v>
                </c:pt>
                <c:pt idx="82">
                  <c:v>41.673999999999999</c:v>
                </c:pt>
                <c:pt idx="83">
                  <c:v>29.582999999999998</c:v>
                </c:pt>
                <c:pt idx="84">
                  <c:v>41.198999999999998</c:v>
                </c:pt>
                <c:pt idx="85">
                  <c:v>41.055</c:v>
                </c:pt>
                <c:pt idx="86">
                  <c:v>34.06</c:v>
                </c:pt>
                <c:pt idx="87">
                  <c:v>49.603999999999999</c:v>
                </c:pt>
                <c:pt idx="88">
                  <c:v>15.371</c:v>
                </c:pt>
                <c:pt idx="89">
                  <c:v>15.731</c:v>
                </c:pt>
                <c:pt idx="90">
                  <c:v>22.335999999999999</c:v>
                </c:pt>
                <c:pt idx="91">
                  <c:v>24.477</c:v>
                </c:pt>
                <c:pt idx="92">
                  <c:v>21.931999999999999</c:v>
                </c:pt>
                <c:pt idx="93">
                  <c:v>21.606999999999999</c:v>
                </c:pt>
                <c:pt idx="94">
                  <c:v>13.776</c:v>
                </c:pt>
                <c:pt idx="95">
                  <c:v>14.851000000000001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0401-41FB-90D7-03161A7F28EB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(BUY)'!$B$16:$CW$16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C-0401-41FB-90D7-03161A7F28EB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(BUY)'!$B$14:$CW$14</c:f>
              <c:numCache>
                <c:formatCode>General</c:formatCode>
                <c:ptCount val="96"/>
                <c:pt idx="28">
                  <c:v>66.510999999999996</c:v>
                </c:pt>
                <c:pt idx="62">
                  <c:v>83.688000000000002</c:v>
                </c:pt>
                <c:pt idx="63">
                  <c:v>78.123999999999995</c:v>
                </c:pt>
                <c:pt idx="64">
                  <c:v>83</c:v>
                </c:pt>
                <c:pt idx="65">
                  <c:v>95.888000000000005</c:v>
                </c:pt>
                <c:pt idx="67">
                  <c:v>85.768000000000001</c:v>
                </c:pt>
                <c:pt idx="68">
                  <c:v>3</c:v>
                </c:pt>
                <c:pt idx="69">
                  <c:v>81.686000000000007</c:v>
                </c:pt>
                <c:pt idx="70">
                  <c:v>83</c:v>
                </c:pt>
                <c:pt idx="71">
                  <c:v>83</c:v>
                </c:pt>
                <c:pt idx="72">
                  <c:v>2.3679999999999999</c:v>
                </c:pt>
                <c:pt idx="73">
                  <c:v>17.908999999999999</c:v>
                </c:pt>
                <c:pt idx="74">
                  <c:v>38.021999999999998</c:v>
                </c:pt>
                <c:pt idx="75">
                  <c:v>3</c:v>
                </c:pt>
                <c:pt idx="76">
                  <c:v>45.399000000000001</c:v>
                </c:pt>
                <c:pt idx="77">
                  <c:v>46.503</c:v>
                </c:pt>
                <c:pt idx="78">
                  <c:v>44.573999999999998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0401-41FB-90D7-03161A7F28E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(BUY)'!$B$8:$CW$8</c:f>
              <c:numCache>
                <c:formatCode>0.00</c:formatCode>
                <c:ptCount val="96"/>
                <c:pt idx="0">
                  <c:v>94</c:v>
                </c:pt>
                <c:pt idx="1">
                  <c:v>69.89</c:v>
                </c:pt>
                <c:pt idx="2">
                  <c:v>84.48</c:v>
                </c:pt>
                <c:pt idx="3">
                  <c:v>103.95</c:v>
                </c:pt>
                <c:pt idx="4">
                  <c:v>90</c:v>
                </c:pt>
                <c:pt idx="5">
                  <c:v>86.14</c:v>
                </c:pt>
                <c:pt idx="6">
                  <c:v>57.39</c:v>
                </c:pt>
                <c:pt idx="7">
                  <c:v>55.4</c:v>
                </c:pt>
                <c:pt idx="8">
                  <c:v>76.98</c:v>
                </c:pt>
                <c:pt idx="9">
                  <c:v>85.17</c:v>
                </c:pt>
                <c:pt idx="10">
                  <c:v>85.12</c:v>
                </c:pt>
                <c:pt idx="11">
                  <c:v>68.22</c:v>
                </c:pt>
                <c:pt idx="12">
                  <c:v>66.5</c:v>
                </c:pt>
                <c:pt idx="13">
                  <c:v>76.92</c:v>
                </c:pt>
                <c:pt idx="14">
                  <c:v>78.95</c:v>
                </c:pt>
                <c:pt idx="15">
                  <c:v>75.53</c:v>
                </c:pt>
                <c:pt idx="16">
                  <c:v>55.5</c:v>
                </c:pt>
                <c:pt idx="17">
                  <c:v>60.73</c:v>
                </c:pt>
                <c:pt idx="18">
                  <c:v>90.1</c:v>
                </c:pt>
                <c:pt idx="19">
                  <c:v>113.59</c:v>
                </c:pt>
                <c:pt idx="20">
                  <c:v>92.26</c:v>
                </c:pt>
                <c:pt idx="21">
                  <c:v>149.29</c:v>
                </c:pt>
                <c:pt idx="22">
                  <c:v>149.30000000000001</c:v>
                </c:pt>
                <c:pt idx="23">
                  <c:v>153.30000000000001</c:v>
                </c:pt>
                <c:pt idx="24">
                  <c:v>187.47</c:v>
                </c:pt>
                <c:pt idx="25">
                  <c:v>176.8</c:v>
                </c:pt>
                <c:pt idx="26">
                  <c:v>147.57</c:v>
                </c:pt>
                <c:pt idx="27">
                  <c:v>138.19999999999999</c:v>
                </c:pt>
                <c:pt idx="28">
                  <c:v>174.56</c:v>
                </c:pt>
                <c:pt idx="29">
                  <c:v>134</c:v>
                </c:pt>
                <c:pt idx="30">
                  <c:v>109.05</c:v>
                </c:pt>
                <c:pt idx="31">
                  <c:v>88.14</c:v>
                </c:pt>
                <c:pt idx="32">
                  <c:v>99.76</c:v>
                </c:pt>
                <c:pt idx="33">
                  <c:v>88.93</c:v>
                </c:pt>
                <c:pt idx="34">
                  <c:v>87.78</c:v>
                </c:pt>
                <c:pt idx="35">
                  <c:v>67.69</c:v>
                </c:pt>
                <c:pt idx="36">
                  <c:v>83.03</c:v>
                </c:pt>
                <c:pt idx="37">
                  <c:v>82</c:v>
                </c:pt>
                <c:pt idx="38">
                  <c:v>0.21</c:v>
                </c:pt>
                <c:pt idx="39">
                  <c:v>0.01</c:v>
                </c:pt>
                <c:pt idx="40">
                  <c:v>0.02</c:v>
                </c:pt>
                <c:pt idx="41">
                  <c:v>0.01</c:v>
                </c:pt>
                <c:pt idx="42">
                  <c:v>0.01</c:v>
                </c:pt>
                <c:pt idx="43">
                  <c:v>0.01</c:v>
                </c:pt>
                <c:pt idx="44">
                  <c:v>0.01</c:v>
                </c:pt>
                <c:pt idx="45">
                  <c:v>0.01</c:v>
                </c:pt>
                <c:pt idx="46">
                  <c:v>0.21</c:v>
                </c:pt>
                <c:pt idx="47">
                  <c:v>62.8</c:v>
                </c:pt>
                <c:pt idx="48">
                  <c:v>49.59</c:v>
                </c:pt>
                <c:pt idx="49">
                  <c:v>65.010000000000005</c:v>
                </c:pt>
                <c:pt idx="50">
                  <c:v>72</c:v>
                </c:pt>
                <c:pt idx="51">
                  <c:v>92.71</c:v>
                </c:pt>
                <c:pt idx="52">
                  <c:v>85.63</c:v>
                </c:pt>
                <c:pt idx="53">
                  <c:v>83.73</c:v>
                </c:pt>
                <c:pt idx="54">
                  <c:v>87.08</c:v>
                </c:pt>
                <c:pt idx="55">
                  <c:v>88.35</c:v>
                </c:pt>
                <c:pt idx="56">
                  <c:v>81.36</c:v>
                </c:pt>
                <c:pt idx="57">
                  <c:v>100.26</c:v>
                </c:pt>
                <c:pt idx="58">
                  <c:v>120.75</c:v>
                </c:pt>
                <c:pt idx="59">
                  <c:v>153.43</c:v>
                </c:pt>
                <c:pt idx="60">
                  <c:v>103.74</c:v>
                </c:pt>
                <c:pt idx="61">
                  <c:v>148.72999999999999</c:v>
                </c:pt>
                <c:pt idx="62">
                  <c:v>173.29</c:v>
                </c:pt>
                <c:pt idx="63">
                  <c:v>202.52</c:v>
                </c:pt>
                <c:pt idx="64">
                  <c:v>173.45</c:v>
                </c:pt>
                <c:pt idx="65">
                  <c:v>192.22</c:v>
                </c:pt>
                <c:pt idx="66">
                  <c:v>190.74</c:v>
                </c:pt>
                <c:pt idx="67">
                  <c:v>246.61</c:v>
                </c:pt>
                <c:pt idx="68">
                  <c:v>179.76</c:v>
                </c:pt>
                <c:pt idx="69">
                  <c:v>198.27</c:v>
                </c:pt>
                <c:pt idx="70">
                  <c:v>196.63</c:v>
                </c:pt>
                <c:pt idx="71">
                  <c:v>200.59</c:v>
                </c:pt>
                <c:pt idx="72">
                  <c:v>171.42</c:v>
                </c:pt>
                <c:pt idx="73">
                  <c:v>179.11</c:v>
                </c:pt>
                <c:pt idx="74">
                  <c:v>181.67</c:v>
                </c:pt>
                <c:pt idx="75">
                  <c:v>173.63</c:v>
                </c:pt>
                <c:pt idx="76">
                  <c:v>190.8</c:v>
                </c:pt>
                <c:pt idx="77">
                  <c:v>185.14</c:v>
                </c:pt>
                <c:pt idx="78">
                  <c:v>182.74</c:v>
                </c:pt>
                <c:pt idx="79">
                  <c:v>154.9</c:v>
                </c:pt>
                <c:pt idx="80">
                  <c:v>148.62</c:v>
                </c:pt>
                <c:pt idx="81">
                  <c:v>135.19</c:v>
                </c:pt>
                <c:pt idx="82">
                  <c:v>125</c:v>
                </c:pt>
                <c:pt idx="83">
                  <c:v>95.11</c:v>
                </c:pt>
                <c:pt idx="84">
                  <c:v>123.42</c:v>
                </c:pt>
                <c:pt idx="85">
                  <c:v>120.65</c:v>
                </c:pt>
                <c:pt idx="86">
                  <c:v>112</c:v>
                </c:pt>
                <c:pt idx="87">
                  <c:v>89.27</c:v>
                </c:pt>
                <c:pt idx="88">
                  <c:v>113.95</c:v>
                </c:pt>
                <c:pt idx="89">
                  <c:v>113.01</c:v>
                </c:pt>
                <c:pt idx="90">
                  <c:v>102.81</c:v>
                </c:pt>
                <c:pt idx="91">
                  <c:v>87.44</c:v>
                </c:pt>
                <c:pt idx="92">
                  <c:v>106.36</c:v>
                </c:pt>
                <c:pt idx="93">
                  <c:v>93.17</c:v>
                </c:pt>
                <c:pt idx="94">
                  <c:v>89.99</c:v>
                </c:pt>
                <c:pt idx="95">
                  <c:v>85.63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0401-41FB-90D7-03161A7F28E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27485073184"/>
              <c:y val="0.9570147948832741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9.486257090355007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2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2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86875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302750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CX53"/>
  <sheetViews>
    <sheetView showGridLines="0" tabSelected="1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C13" sqref="C13"/>
    </sheetView>
  </sheetViews>
  <sheetFormatPr defaultColWidth="9.140625" defaultRowHeight="15.95" customHeight="1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9"/>
    </row>
    <row r="3" spans="1:102" ht="30" customHeight="1" thickBot="1" x14ac:dyDescent="0.25">
      <c r="A3" s="10">
        <v>45960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35.052</v>
      </c>
      <c r="C5" s="25">
        <v>64.593000000000004</v>
      </c>
      <c r="D5" s="25">
        <v>69.022000000000006</v>
      </c>
      <c r="E5" s="25">
        <v>30.974</v>
      </c>
      <c r="F5" s="25">
        <v>26.648</v>
      </c>
      <c r="G5" s="25">
        <v>19.678000000000001</v>
      </c>
      <c r="H5" s="25">
        <v>62.293999999999997</v>
      </c>
      <c r="I5" s="25">
        <v>61.844999999999999</v>
      </c>
      <c r="J5" s="25">
        <v>50.228000000000002</v>
      </c>
      <c r="K5" s="25">
        <v>22.042999999999999</v>
      </c>
      <c r="L5" s="25">
        <v>23.981999999999999</v>
      </c>
      <c r="M5" s="25">
        <v>65.099999999999994</v>
      </c>
      <c r="N5" s="25">
        <v>67.546999999999997</v>
      </c>
      <c r="O5" s="25">
        <v>39.954999999999998</v>
      </c>
      <c r="P5" s="25">
        <v>55.436999999999998</v>
      </c>
      <c r="Q5" s="25">
        <v>50.143000000000001</v>
      </c>
      <c r="R5" s="25">
        <v>58.554000000000002</v>
      </c>
      <c r="S5" s="25">
        <v>58.917999999999999</v>
      </c>
      <c r="T5" s="25">
        <v>29.007999999999999</v>
      </c>
      <c r="U5" s="25">
        <v>17.48</v>
      </c>
      <c r="V5" s="25">
        <v>59.904000000000003</v>
      </c>
      <c r="W5" s="25">
        <v>80.951999999999998</v>
      </c>
      <c r="X5" s="25">
        <v>80.932000000000002</v>
      </c>
      <c r="Y5" s="25">
        <v>29.23</v>
      </c>
      <c r="Z5" s="25">
        <v>35.548000000000002</v>
      </c>
      <c r="AA5" s="25">
        <v>63.262</v>
      </c>
      <c r="AB5" s="25">
        <v>46.796999999999997</v>
      </c>
      <c r="AC5" s="25">
        <v>108.08</v>
      </c>
      <c r="AD5" s="25">
        <v>78.382999999999996</v>
      </c>
      <c r="AE5" s="25">
        <v>48.17</v>
      </c>
      <c r="AF5" s="25">
        <v>43.546999999999997</v>
      </c>
      <c r="AG5" s="25">
        <v>65</v>
      </c>
      <c r="AH5" s="25">
        <v>142</v>
      </c>
      <c r="AI5" s="25">
        <v>103.67</v>
      </c>
      <c r="AJ5" s="25">
        <v>104.965</v>
      </c>
      <c r="AK5" s="25">
        <v>39.381999999999998</v>
      </c>
      <c r="AL5" s="25">
        <v>66.894999999999996</v>
      </c>
      <c r="AM5" s="25">
        <v>23.462</v>
      </c>
      <c r="AN5" s="25">
        <v>21.260999999999999</v>
      </c>
      <c r="AO5" s="25">
        <v>59.920999999999999</v>
      </c>
      <c r="AP5" s="25">
        <v>25.84</v>
      </c>
      <c r="AQ5" s="25">
        <v>49.523000000000003</v>
      </c>
      <c r="AR5" s="25">
        <v>46.930999999999997</v>
      </c>
      <c r="AS5" s="25">
        <v>45.256999999999998</v>
      </c>
      <c r="AT5" s="25">
        <v>48.872</v>
      </c>
      <c r="AU5" s="25">
        <v>47.1</v>
      </c>
      <c r="AV5" s="25">
        <v>7.2839999999999998</v>
      </c>
      <c r="AW5" s="25">
        <v>24.085999999999999</v>
      </c>
      <c r="AX5" s="25">
        <v>25.361999999999998</v>
      </c>
      <c r="AY5" s="25">
        <v>30.213999999999999</v>
      </c>
      <c r="AZ5" s="25">
        <v>48.48</v>
      </c>
      <c r="BA5" s="25">
        <v>77.781000000000006</v>
      </c>
      <c r="BB5" s="25">
        <v>50.124000000000002</v>
      </c>
      <c r="BC5" s="25">
        <v>38.206000000000003</v>
      </c>
      <c r="BD5" s="25">
        <v>31.943999999999999</v>
      </c>
      <c r="BE5" s="25">
        <v>27.067</v>
      </c>
      <c r="BF5" s="25">
        <v>21.84</v>
      </c>
      <c r="BG5" s="25">
        <v>25.33</v>
      </c>
      <c r="BH5" s="25">
        <v>12.15</v>
      </c>
      <c r="BI5" s="25">
        <v>44.558999999999997</v>
      </c>
      <c r="BJ5" s="25">
        <v>29.119</v>
      </c>
      <c r="BK5" s="25">
        <v>89.304000000000002</v>
      </c>
      <c r="BL5" s="25">
        <v>91.820999999999998</v>
      </c>
      <c r="BM5" s="25">
        <v>86.141999999999996</v>
      </c>
      <c r="BN5" s="25">
        <v>108.949</v>
      </c>
      <c r="BO5" s="25">
        <v>103.98</v>
      </c>
      <c r="BP5" s="25">
        <v>46.406999999999996</v>
      </c>
      <c r="BQ5" s="25">
        <v>93.97</v>
      </c>
      <c r="BR5" s="25">
        <v>50.545999999999999</v>
      </c>
      <c r="BS5" s="25">
        <v>90.421000000000006</v>
      </c>
      <c r="BT5" s="25">
        <v>93.058999999999997</v>
      </c>
      <c r="BU5" s="25">
        <v>91.938000000000002</v>
      </c>
      <c r="BV5" s="25">
        <v>52.362000000000002</v>
      </c>
      <c r="BW5" s="25">
        <v>54.667000000000002</v>
      </c>
      <c r="BX5" s="25">
        <v>59.591000000000001</v>
      </c>
      <c r="BY5" s="25">
        <v>48.884</v>
      </c>
      <c r="BZ5" s="25">
        <v>54.323999999999998</v>
      </c>
      <c r="CA5" s="25">
        <v>55.290999999999997</v>
      </c>
      <c r="CB5" s="25">
        <v>53.408000000000001</v>
      </c>
      <c r="CC5" s="25">
        <v>54.113999999999997</v>
      </c>
      <c r="CD5" s="25">
        <v>52.999000000000002</v>
      </c>
      <c r="CE5" s="25">
        <v>59.161999999999999</v>
      </c>
      <c r="CF5" s="25">
        <v>94.855999999999995</v>
      </c>
      <c r="CG5" s="25">
        <v>48.167000000000002</v>
      </c>
      <c r="CH5" s="25">
        <v>78.572000000000003</v>
      </c>
      <c r="CI5" s="25">
        <v>69.745999999999995</v>
      </c>
      <c r="CJ5" s="25">
        <v>60.561999999999998</v>
      </c>
      <c r="CK5" s="25">
        <v>78.069999999999993</v>
      </c>
      <c r="CL5" s="25">
        <v>49.415999999999997</v>
      </c>
      <c r="CM5" s="25">
        <v>49.728000000000002</v>
      </c>
      <c r="CN5" s="25">
        <v>48.911999999999999</v>
      </c>
      <c r="CO5" s="25">
        <v>64.228999999999999</v>
      </c>
      <c r="CP5" s="25">
        <v>51.118000000000002</v>
      </c>
      <c r="CQ5" s="25">
        <v>43.634999999999998</v>
      </c>
      <c r="CR5" s="25">
        <v>35.387999999999998</v>
      </c>
      <c r="CS5" s="25">
        <v>36.436999999999998</v>
      </c>
      <c r="CT5" s="26"/>
      <c r="CU5" s="26"/>
      <c r="CV5" s="26"/>
      <c r="CW5" s="27"/>
      <c r="CX5" s="28">
        <f t="array" ref="CX5">SUMPRODUCT(B5:CW5*0.25)</f>
        <v>1316.7765000000002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94</v>
      </c>
      <c r="C8" s="37">
        <v>69.89</v>
      </c>
      <c r="D8" s="37">
        <v>84.48</v>
      </c>
      <c r="E8" s="37">
        <v>103.95</v>
      </c>
      <c r="F8" s="37">
        <v>90</v>
      </c>
      <c r="G8" s="37">
        <v>86.14</v>
      </c>
      <c r="H8" s="37">
        <v>57.39</v>
      </c>
      <c r="I8" s="37">
        <v>55.4</v>
      </c>
      <c r="J8" s="37">
        <v>76.98</v>
      </c>
      <c r="K8" s="37">
        <v>85.17</v>
      </c>
      <c r="L8" s="37">
        <v>85.12</v>
      </c>
      <c r="M8" s="37">
        <v>68.22</v>
      </c>
      <c r="N8" s="37">
        <v>66.5</v>
      </c>
      <c r="O8" s="37">
        <v>76.92</v>
      </c>
      <c r="P8" s="37">
        <v>78.95</v>
      </c>
      <c r="Q8" s="37">
        <v>75.53</v>
      </c>
      <c r="R8" s="37">
        <v>55.5</v>
      </c>
      <c r="S8" s="37">
        <v>60.73</v>
      </c>
      <c r="T8" s="37">
        <v>90.1</v>
      </c>
      <c r="U8" s="37">
        <v>113.59</v>
      </c>
      <c r="V8" s="37">
        <v>92.26</v>
      </c>
      <c r="W8" s="37">
        <v>149.29</v>
      </c>
      <c r="X8" s="37">
        <v>149.30000000000001</v>
      </c>
      <c r="Y8" s="37">
        <v>153.30000000000001</v>
      </c>
      <c r="Z8" s="37">
        <v>187.47</v>
      </c>
      <c r="AA8" s="37">
        <v>176.8</v>
      </c>
      <c r="AB8" s="37">
        <v>147.57</v>
      </c>
      <c r="AC8" s="37">
        <v>138.19999999999999</v>
      </c>
      <c r="AD8" s="37">
        <v>174.56</v>
      </c>
      <c r="AE8" s="37">
        <v>134</v>
      </c>
      <c r="AF8" s="37">
        <v>109.05</v>
      </c>
      <c r="AG8" s="37">
        <v>88.14</v>
      </c>
      <c r="AH8" s="37">
        <v>99.76</v>
      </c>
      <c r="AI8" s="37">
        <v>88.93</v>
      </c>
      <c r="AJ8" s="37">
        <v>87.78</v>
      </c>
      <c r="AK8" s="37">
        <v>67.69</v>
      </c>
      <c r="AL8" s="37">
        <v>83.03</v>
      </c>
      <c r="AM8" s="37">
        <v>82</v>
      </c>
      <c r="AN8" s="37">
        <v>0.21</v>
      </c>
      <c r="AO8" s="37">
        <v>0.01</v>
      </c>
      <c r="AP8" s="37">
        <v>0.02</v>
      </c>
      <c r="AQ8" s="37">
        <v>0.01</v>
      </c>
      <c r="AR8" s="37">
        <v>0.01</v>
      </c>
      <c r="AS8" s="37">
        <v>0.01</v>
      </c>
      <c r="AT8" s="37">
        <v>0.01</v>
      </c>
      <c r="AU8" s="37">
        <v>0.01</v>
      </c>
      <c r="AV8" s="37">
        <v>0.21</v>
      </c>
      <c r="AW8" s="37">
        <v>62.8</v>
      </c>
      <c r="AX8" s="37">
        <v>49.59</v>
      </c>
      <c r="AY8" s="37">
        <v>65.010000000000005</v>
      </c>
      <c r="AZ8" s="37">
        <v>72</v>
      </c>
      <c r="BA8" s="37">
        <v>92.71</v>
      </c>
      <c r="BB8" s="37">
        <v>85.63</v>
      </c>
      <c r="BC8" s="37">
        <v>83.73</v>
      </c>
      <c r="BD8" s="37">
        <v>87.08</v>
      </c>
      <c r="BE8" s="37">
        <v>88.35</v>
      </c>
      <c r="BF8" s="37">
        <v>81.36</v>
      </c>
      <c r="BG8" s="37">
        <v>100.26</v>
      </c>
      <c r="BH8" s="37">
        <v>120.75</v>
      </c>
      <c r="BI8" s="37">
        <v>153.43</v>
      </c>
      <c r="BJ8" s="37">
        <v>103.74</v>
      </c>
      <c r="BK8" s="37">
        <v>148.72999999999999</v>
      </c>
      <c r="BL8" s="37">
        <v>173.29</v>
      </c>
      <c r="BM8" s="37">
        <v>202.52</v>
      </c>
      <c r="BN8" s="37">
        <v>173.45</v>
      </c>
      <c r="BO8" s="37">
        <v>192.22</v>
      </c>
      <c r="BP8" s="37">
        <v>190.74</v>
      </c>
      <c r="BQ8" s="37">
        <v>246.61</v>
      </c>
      <c r="BR8" s="37">
        <v>179.76</v>
      </c>
      <c r="BS8" s="37">
        <v>198.27</v>
      </c>
      <c r="BT8" s="37">
        <v>196.63</v>
      </c>
      <c r="BU8" s="37">
        <v>200.59</v>
      </c>
      <c r="BV8" s="37">
        <v>171.42</v>
      </c>
      <c r="BW8" s="37">
        <v>179.11</v>
      </c>
      <c r="BX8" s="37">
        <v>181.67</v>
      </c>
      <c r="BY8" s="37">
        <v>173.63</v>
      </c>
      <c r="BZ8" s="37">
        <v>190.8</v>
      </c>
      <c r="CA8" s="37">
        <v>185.14</v>
      </c>
      <c r="CB8" s="37">
        <v>182.74</v>
      </c>
      <c r="CC8" s="37">
        <v>154.9</v>
      </c>
      <c r="CD8" s="37">
        <v>148.62</v>
      </c>
      <c r="CE8" s="37">
        <v>135.19</v>
      </c>
      <c r="CF8" s="37">
        <v>125</v>
      </c>
      <c r="CG8" s="37">
        <v>95.11</v>
      </c>
      <c r="CH8" s="37">
        <v>123.42</v>
      </c>
      <c r="CI8" s="37">
        <v>120.65</v>
      </c>
      <c r="CJ8" s="37">
        <v>112</v>
      </c>
      <c r="CK8" s="37">
        <v>89.27</v>
      </c>
      <c r="CL8" s="37">
        <v>113.95</v>
      </c>
      <c r="CM8" s="37">
        <v>113.01</v>
      </c>
      <c r="CN8" s="37">
        <v>102.81</v>
      </c>
      <c r="CO8" s="37">
        <v>87.44</v>
      </c>
      <c r="CP8" s="37">
        <v>106.36</v>
      </c>
      <c r="CQ8" s="37">
        <v>93.17</v>
      </c>
      <c r="CR8" s="37">
        <v>89.99</v>
      </c>
      <c r="CS8" s="37">
        <v>85.63</v>
      </c>
      <c r="CT8" s="38"/>
      <c r="CU8" s="38"/>
      <c r="CV8" s="38"/>
      <c r="CW8" s="39"/>
      <c r="CX8" s="40">
        <f>IF(SUM(B8:CW8)&lt;&gt;0,AVERAGEIF(B8:CW8,"&lt;&gt;"""),"")</f>
        <v>107.23406250000005</v>
      </c>
    </row>
    <row r="9" spans="1:102" ht="24.95" customHeight="1" thickBot="1" x14ac:dyDescent="0.25">
      <c r="A9" s="41" t="s">
        <v>6</v>
      </c>
      <c r="B9" s="42">
        <v>88.08</v>
      </c>
      <c r="C9" s="43">
        <v>88.08</v>
      </c>
      <c r="D9" s="43">
        <v>88.08</v>
      </c>
      <c r="E9" s="43">
        <v>88.08</v>
      </c>
      <c r="F9" s="43">
        <v>72.232500000000002</v>
      </c>
      <c r="G9" s="43">
        <v>72.232500000000002</v>
      </c>
      <c r="H9" s="43">
        <v>72.232500000000002</v>
      </c>
      <c r="I9" s="43">
        <v>72.232500000000002</v>
      </c>
      <c r="J9" s="43">
        <v>78.872500000000002</v>
      </c>
      <c r="K9" s="43">
        <v>78.872500000000002</v>
      </c>
      <c r="L9" s="43">
        <v>78.872500000000002</v>
      </c>
      <c r="M9" s="43">
        <v>78.872500000000002</v>
      </c>
      <c r="N9" s="43">
        <v>74.474999999999994</v>
      </c>
      <c r="O9" s="43">
        <v>74.474999999999994</v>
      </c>
      <c r="P9" s="43">
        <v>74.474999999999994</v>
      </c>
      <c r="Q9" s="43">
        <v>74.474999999999994</v>
      </c>
      <c r="R9" s="43">
        <v>79.98</v>
      </c>
      <c r="S9" s="43">
        <v>79.98</v>
      </c>
      <c r="T9" s="43">
        <v>79.98</v>
      </c>
      <c r="U9" s="43">
        <v>79.98</v>
      </c>
      <c r="V9" s="43">
        <v>136.03749999999999</v>
      </c>
      <c r="W9" s="43">
        <v>136.03749999999999</v>
      </c>
      <c r="X9" s="43">
        <v>136.03749999999999</v>
      </c>
      <c r="Y9" s="43">
        <v>136.03749999999999</v>
      </c>
      <c r="Z9" s="43">
        <v>162.51</v>
      </c>
      <c r="AA9" s="43">
        <v>162.51</v>
      </c>
      <c r="AB9" s="43">
        <v>162.51</v>
      </c>
      <c r="AC9" s="43">
        <v>162.51</v>
      </c>
      <c r="AD9" s="43">
        <v>126.4375</v>
      </c>
      <c r="AE9" s="43">
        <v>126.4375</v>
      </c>
      <c r="AF9" s="43">
        <v>126.4375</v>
      </c>
      <c r="AG9" s="43">
        <v>126.4375</v>
      </c>
      <c r="AH9" s="43">
        <v>86.04</v>
      </c>
      <c r="AI9" s="43">
        <v>86.04</v>
      </c>
      <c r="AJ9" s="43">
        <v>86.04</v>
      </c>
      <c r="AK9" s="43">
        <v>86.04</v>
      </c>
      <c r="AL9" s="43">
        <v>41.3125</v>
      </c>
      <c r="AM9" s="43">
        <v>41.3125</v>
      </c>
      <c r="AN9" s="43">
        <v>41.3125</v>
      </c>
      <c r="AO9" s="43">
        <v>41.3125</v>
      </c>
      <c r="AP9" s="43">
        <v>1.2500000000000001E-2</v>
      </c>
      <c r="AQ9" s="43">
        <v>1.2500000000000001E-2</v>
      </c>
      <c r="AR9" s="43">
        <v>1.2500000000000001E-2</v>
      </c>
      <c r="AS9" s="43">
        <v>1.2500000000000001E-2</v>
      </c>
      <c r="AT9" s="43">
        <v>15.7575</v>
      </c>
      <c r="AU9" s="43">
        <v>15.7575</v>
      </c>
      <c r="AV9" s="43">
        <v>15.7575</v>
      </c>
      <c r="AW9" s="43">
        <v>15.7575</v>
      </c>
      <c r="AX9" s="43">
        <v>69.827500000000001</v>
      </c>
      <c r="AY9" s="43">
        <v>69.827500000000001</v>
      </c>
      <c r="AZ9" s="43">
        <v>69.827500000000001</v>
      </c>
      <c r="BA9" s="43">
        <v>69.827500000000001</v>
      </c>
      <c r="BB9" s="43">
        <v>86.197500000000005</v>
      </c>
      <c r="BC9" s="43">
        <v>86.197500000000005</v>
      </c>
      <c r="BD9" s="43">
        <v>86.197500000000005</v>
      </c>
      <c r="BE9" s="43">
        <v>86.197500000000005</v>
      </c>
      <c r="BF9" s="43">
        <v>113.95</v>
      </c>
      <c r="BG9" s="43">
        <v>113.95</v>
      </c>
      <c r="BH9" s="43">
        <v>113.95</v>
      </c>
      <c r="BI9" s="43">
        <v>113.95</v>
      </c>
      <c r="BJ9" s="43">
        <v>157.07</v>
      </c>
      <c r="BK9" s="43">
        <v>157.07</v>
      </c>
      <c r="BL9" s="43">
        <v>157.07</v>
      </c>
      <c r="BM9" s="43">
        <v>157.07</v>
      </c>
      <c r="BN9" s="43">
        <v>200.755</v>
      </c>
      <c r="BO9" s="43">
        <v>200.755</v>
      </c>
      <c r="BP9" s="43">
        <v>200.755</v>
      </c>
      <c r="BQ9" s="43">
        <v>200.755</v>
      </c>
      <c r="BR9" s="43">
        <v>193.8125</v>
      </c>
      <c r="BS9" s="43">
        <v>193.8125</v>
      </c>
      <c r="BT9" s="43">
        <v>193.8125</v>
      </c>
      <c r="BU9" s="43">
        <v>193.8125</v>
      </c>
      <c r="BV9" s="43">
        <v>176.45750000000001</v>
      </c>
      <c r="BW9" s="43">
        <v>176.45750000000001</v>
      </c>
      <c r="BX9" s="43">
        <v>176.45750000000001</v>
      </c>
      <c r="BY9" s="43">
        <v>176.45750000000001</v>
      </c>
      <c r="BZ9" s="43">
        <v>178.39500000000001</v>
      </c>
      <c r="CA9" s="43">
        <v>178.39500000000001</v>
      </c>
      <c r="CB9" s="43">
        <v>178.39500000000001</v>
      </c>
      <c r="CC9" s="43">
        <v>178.39500000000001</v>
      </c>
      <c r="CD9" s="43">
        <v>125.98</v>
      </c>
      <c r="CE9" s="43">
        <v>125.98</v>
      </c>
      <c r="CF9" s="43">
        <v>125.98</v>
      </c>
      <c r="CG9" s="43">
        <v>125.98</v>
      </c>
      <c r="CH9" s="43">
        <v>111.33499999999999</v>
      </c>
      <c r="CI9" s="43">
        <v>111.33499999999999</v>
      </c>
      <c r="CJ9" s="43">
        <v>111.33499999999999</v>
      </c>
      <c r="CK9" s="43">
        <v>111.33499999999999</v>
      </c>
      <c r="CL9" s="43">
        <v>104.30249999999999</v>
      </c>
      <c r="CM9" s="43">
        <v>104.30249999999999</v>
      </c>
      <c r="CN9" s="43">
        <v>104.30249999999999</v>
      </c>
      <c r="CO9" s="43">
        <v>104.30249999999999</v>
      </c>
      <c r="CP9" s="43">
        <v>93.787499999999994</v>
      </c>
      <c r="CQ9" s="43">
        <v>93.787499999999994</v>
      </c>
      <c r="CR9" s="43">
        <v>93.787499999999994</v>
      </c>
      <c r="CS9" s="43">
        <v>93.787499999999994</v>
      </c>
      <c r="CT9" s="44"/>
      <c r="CU9" s="44"/>
      <c r="CV9" s="44"/>
      <c r="CW9" s="45"/>
      <c r="CX9" s="46">
        <f>IF(SUM(B9:CW9)&lt;&gt;0,AVERAGEIF(B9:CW9,"&lt;&gt;"""),"")</f>
        <v>107.23406249999998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>
        <v>9.0020000000000007</v>
      </c>
      <c r="C13" s="65"/>
      <c r="D13" s="65"/>
      <c r="E13" s="65">
        <v>9.620000000000001</v>
      </c>
      <c r="F13" s="65">
        <v>11.613</v>
      </c>
      <c r="G13" s="65">
        <v>9.8030000000000008</v>
      </c>
      <c r="H13" s="65"/>
      <c r="I13" s="65"/>
      <c r="J13" s="65">
        <v>21.209</v>
      </c>
      <c r="K13" s="65">
        <v>14.851000000000001</v>
      </c>
      <c r="L13" s="65">
        <v>16.542999999999999</v>
      </c>
      <c r="M13" s="65"/>
      <c r="N13" s="65"/>
      <c r="O13" s="65">
        <v>21.772000000000002</v>
      </c>
      <c r="P13" s="65">
        <v>49.41</v>
      </c>
      <c r="Q13" s="65">
        <v>46.963999999999999</v>
      </c>
      <c r="R13" s="65"/>
      <c r="S13" s="65"/>
      <c r="T13" s="65">
        <v>12.305999999999999</v>
      </c>
      <c r="U13" s="65">
        <v>8</v>
      </c>
      <c r="V13" s="65">
        <v>54.677</v>
      </c>
      <c r="W13" s="65">
        <v>8</v>
      </c>
      <c r="X13" s="65">
        <v>8</v>
      </c>
      <c r="Y13" s="65">
        <v>8</v>
      </c>
      <c r="Z13" s="65">
        <v>8</v>
      </c>
      <c r="AA13" s="65">
        <v>10</v>
      </c>
      <c r="AB13" s="65">
        <v>16.096</v>
      </c>
      <c r="AC13" s="65">
        <v>61</v>
      </c>
      <c r="AD13" s="65">
        <v>8</v>
      </c>
      <c r="AE13" s="65">
        <v>23.64</v>
      </c>
      <c r="AF13" s="65">
        <v>22.187000000000001</v>
      </c>
      <c r="AG13" s="65"/>
      <c r="AH13" s="65">
        <v>100</v>
      </c>
      <c r="AI13" s="65">
        <v>100</v>
      </c>
      <c r="AJ13" s="65">
        <v>94.042000000000002</v>
      </c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>
        <v>25.015999999999998</v>
      </c>
      <c r="BD13" s="65">
        <v>17.808</v>
      </c>
      <c r="BE13" s="65">
        <v>16.382000000000001</v>
      </c>
      <c r="BF13" s="65">
        <v>14.942</v>
      </c>
      <c r="BG13" s="65">
        <v>13.723000000000001</v>
      </c>
      <c r="BH13" s="65"/>
      <c r="BI13" s="65"/>
      <c r="BJ13" s="65">
        <v>25.221</v>
      </c>
      <c r="BK13" s="65">
        <v>82</v>
      </c>
      <c r="BL13" s="65">
        <v>82</v>
      </c>
      <c r="BM13" s="65">
        <v>56</v>
      </c>
      <c r="BN13" s="65">
        <v>48.5</v>
      </c>
      <c r="BO13" s="65">
        <v>49</v>
      </c>
      <c r="BP13" s="65"/>
      <c r="BQ13" s="65">
        <v>49</v>
      </c>
      <c r="BR13" s="65">
        <v>36.948</v>
      </c>
      <c r="BS13" s="65">
        <v>46</v>
      </c>
      <c r="BT13" s="65">
        <v>46</v>
      </c>
      <c r="BU13" s="65">
        <v>46</v>
      </c>
      <c r="BV13" s="65">
        <v>49.1</v>
      </c>
      <c r="BW13" s="65">
        <v>50.500999999999998</v>
      </c>
      <c r="BX13" s="65">
        <v>50.75</v>
      </c>
      <c r="BY13" s="65">
        <v>45.5</v>
      </c>
      <c r="BZ13" s="65">
        <v>45</v>
      </c>
      <c r="CA13" s="65">
        <v>45</v>
      </c>
      <c r="CB13" s="65">
        <v>47</v>
      </c>
      <c r="CC13" s="65">
        <v>52.391999999999996</v>
      </c>
      <c r="CD13" s="65">
        <v>43.634999999999998</v>
      </c>
      <c r="CE13" s="65">
        <v>21.585000000000001</v>
      </c>
      <c r="CF13" s="65"/>
      <c r="CG13" s="65">
        <v>37.926000000000002</v>
      </c>
      <c r="CH13" s="65">
        <v>66.573000000000008</v>
      </c>
      <c r="CI13" s="65">
        <v>56.468000000000004</v>
      </c>
      <c r="CJ13" s="65">
        <v>37</v>
      </c>
      <c r="CK13" s="65">
        <v>24.763000000000002</v>
      </c>
      <c r="CL13" s="65">
        <v>37</v>
      </c>
      <c r="CM13" s="65">
        <v>37</v>
      </c>
      <c r="CN13" s="65">
        <v>38.020000000000003</v>
      </c>
      <c r="CO13" s="65">
        <v>53.417000000000002</v>
      </c>
      <c r="CP13" s="65">
        <v>24.285</v>
      </c>
      <c r="CQ13" s="65">
        <v>34.262999999999998</v>
      </c>
      <c r="CR13" s="65"/>
      <c r="CS13" s="65">
        <v>25.154</v>
      </c>
      <c r="CT13" s="66"/>
      <c r="CU13" s="66"/>
      <c r="CV13" s="66"/>
      <c r="CW13" s="67"/>
      <c r="CX13" s="68">
        <f t="array" ref="CX13">SUMPRODUCT(B13:CW13*0.25)</f>
        <v>582.40174999999988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4.95" customHeight="1" x14ac:dyDescent="0.2">
      <c r="A15" s="69" t="s">
        <v>12</v>
      </c>
      <c r="B15" s="70"/>
      <c r="C15" s="71"/>
      <c r="D15" s="71"/>
      <c r="E15" s="71">
        <v>2E-3</v>
      </c>
      <c r="F15" s="71">
        <v>0.16400000000000001</v>
      </c>
      <c r="G15" s="71">
        <v>0.12</v>
      </c>
      <c r="H15" s="71"/>
      <c r="I15" s="71"/>
      <c r="J15" s="71"/>
      <c r="K15" s="71"/>
      <c r="L15" s="71"/>
      <c r="M15" s="71"/>
      <c r="N15" s="71"/>
      <c r="O15" s="71"/>
      <c r="P15" s="71"/>
      <c r="Q15" s="71"/>
      <c r="R15" s="71"/>
      <c r="S15" s="71"/>
      <c r="T15" s="71"/>
      <c r="U15" s="71">
        <v>1.49</v>
      </c>
      <c r="V15" s="71">
        <v>3.274</v>
      </c>
      <c r="W15" s="71">
        <v>4.84</v>
      </c>
      <c r="X15" s="71">
        <v>4.8600000000000003</v>
      </c>
      <c r="Y15" s="71">
        <v>4.83</v>
      </c>
      <c r="Z15" s="71">
        <v>12.948</v>
      </c>
      <c r="AA15" s="71">
        <v>24.661999999999999</v>
      </c>
      <c r="AB15" s="71">
        <v>15.000999999999999</v>
      </c>
      <c r="AC15" s="71">
        <v>21.780999999999999</v>
      </c>
      <c r="AD15" s="71">
        <v>13.282999999999999</v>
      </c>
      <c r="AE15" s="71">
        <v>9.33</v>
      </c>
      <c r="AF15" s="71">
        <v>11.26</v>
      </c>
      <c r="AG15" s="71"/>
      <c r="AH15" s="71"/>
      <c r="AI15" s="71"/>
      <c r="AJ15" s="71">
        <v>5.3209999999999997</v>
      </c>
      <c r="AK15" s="71">
        <v>17.172000000000001</v>
      </c>
      <c r="AL15" s="71"/>
      <c r="AM15" s="71">
        <v>17.335000000000001</v>
      </c>
      <c r="AN15" s="71">
        <v>18.2</v>
      </c>
      <c r="AO15" s="71">
        <v>58.905000000000001</v>
      </c>
      <c r="AP15" s="71">
        <v>23.408999999999999</v>
      </c>
      <c r="AQ15" s="71">
        <v>46.707999999999998</v>
      </c>
      <c r="AR15" s="71">
        <v>44.35</v>
      </c>
      <c r="AS15" s="71">
        <v>42.542000000000002</v>
      </c>
      <c r="AT15" s="71">
        <v>44.497</v>
      </c>
      <c r="AU15" s="71">
        <v>42.771000000000001</v>
      </c>
      <c r="AV15" s="71">
        <v>2.2429999999999999</v>
      </c>
      <c r="AW15" s="71">
        <v>6.2E-2</v>
      </c>
      <c r="AX15" s="71">
        <v>2.8000000000000001E-2</v>
      </c>
      <c r="AY15" s="71">
        <v>7.5999999999999998E-2</v>
      </c>
      <c r="AZ15" s="71">
        <v>14.226000000000001</v>
      </c>
      <c r="BA15" s="71">
        <v>15.728999999999999</v>
      </c>
      <c r="BB15" s="71">
        <v>10.81</v>
      </c>
      <c r="BC15" s="71">
        <v>1.49</v>
      </c>
      <c r="BD15" s="71">
        <v>1.508</v>
      </c>
      <c r="BE15" s="71">
        <v>1.421</v>
      </c>
      <c r="BF15" s="71">
        <v>1.4</v>
      </c>
      <c r="BG15" s="71">
        <v>1.272</v>
      </c>
      <c r="BH15" s="71">
        <v>1.7589999999999999</v>
      </c>
      <c r="BI15" s="71">
        <v>19.335000000000001</v>
      </c>
      <c r="BJ15" s="71">
        <v>0.76</v>
      </c>
      <c r="BK15" s="71">
        <v>0.69299999999999995</v>
      </c>
      <c r="BL15" s="71">
        <v>2.6509999999999998</v>
      </c>
      <c r="BM15" s="71">
        <v>1.7889999999999999</v>
      </c>
      <c r="BN15" s="71">
        <v>20.09</v>
      </c>
      <c r="BO15" s="71">
        <v>17.568000000000001</v>
      </c>
      <c r="BP15" s="71">
        <v>16.062000000000001</v>
      </c>
      <c r="BQ15" s="71">
        <v>17.358000000000001</v>
      </c>
      <c r="BR15" s="71">
        <v>11.268000000000001</v>
      </c>
      <c r="BS15" s="71">
        <v>40.673999999999999</v>
      </c>
      <c r="BT15" s="71">
        <v>39.497999999999998</v>
      </c>
      <c r="BU15" s="71">
        <v>39.307000000000002</v>
      </c>
      <c r="BV15" s="71">
        <v>0.151</v>
      </c>
      <c r="BW15" s="71">
        <v>0.152</v>
      </c>
      <c r="BX15" s="71">
        <v>0.154</v>
      </c>
      <c r="BY15" s="71">
        <v>0.154</v>
      </c>
      <c r="BZ15" s="71">
        <v>0.86799999999999999</v>
      </c>
      <c r="CA15" s="71">
        <v>0.84099999999999997</v>
      </c>
      <c r="CB15" s="71">
        <v>1.1120000000000001</v>
      </c>
      <c r="CC15" s="71">
        <v>0.158</v>
      </c>
      <c r="CD15" s="71">
        <v>0.16</v>
      </c>
      <c r="CE15" s="71">
        <v>0.159</v>
      </c>
      <c r="CF15" s="71">
        <v>0.156</v>
      </c>
      <c r="CG15" s="71">
        <v>0.155</v>
      </c>
      <c r="CH15" s="71">
        <v>0.156</v>
      </c>
      <c r="CI15" s="71">
        <v>0.161</v>
      </c>
      <c r="CJ15" s="71">
        <v>0.16900000000000001</v>
      </c>
      <c r="CK15" s="71">
        <v>0.17299999999999999</v>
      </c>
      <c r="CL15" s="71">
        <v>0.17899999999999999</v>
      </c>
      <c r="CM15" s="71">
        <v>0.193</v>
      </c>
      <c r="CN15" s="71">
        <v>0.21</v>
      </c>
      <c r="CO15" s="71">
        <v>0.22500000000000001</v>
      </c>
      <c r="CP15" s="71">
        <v>0.13</v>
      </c>
      <c r="CQ15" s="71">
        <v>0.125</v>
      </c>
      <c r="CR15" s="71">
        <v>0.11700000000000001</v>
      </c>
      <c r="CS15" s="71">
        <v>0.112</v>
      </c>
      <c r="CT15" s="72"/>
      <c r="CU15" s="72"/>
      <c r="CV15" s="72"/>
      <c r="CW15" s="73"/>
      <c r="CX15" s="74">
        <f t="array" ref="CX15">SUMPRODUCT(B15:CW15*0.25)</f>
        <v>193.57549999999998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30" customHeight="1" thickBot="1" x14ac:dyDescent="0.25">
      <c r="A17" s="75" t="s">
        <v>14</v>
      </c>
      <c r="B17" s="76">
        <f>SUM(B11:B16)</f>
        <v>9.0020000000000007</v>
      </c>
      <c r="C17" s="77">
        <f t="shared" ref="C17:BN17" si="0">SUM(C11:C16)</f>
        <v>0</v>
      </c>
      <c r="D17" s="77">
        <f t="shared" si="0"/>
        <v>0</v>
      </c>
      <c r="E17" s="77">
        <f t="shared" si="0"/>
        <v>9.6220000000000017</v>
      </c>
      <c r="F17" s="77">
        <f t="shared" si="0"/>
        <v>11.776999999999999</v>
      </c>
      <c r="G17" s="77">
        <f t="shared" si="0"/>
        <v>9.923</v>
      </c>
      <c r="H17" s="77">
        <f t="shared" si="0"/>
        <v>0</v>
      </c>
      <c r="I17" s="77">
        <f t="shared" si="0"/>
        <v>0</v>
      </c>
      <c r="J17" s="77">
        <f t="shared" si="0"/>
        <v>21.209</v>
      </c>
      <c r="K17" s="77">
        <f t="shared" si="0"/>
        <v>14.851000000000001</v>
      </c>
      <c r="L17" s="77">
        <f t="shared" si="0"/>
        <v>16.542999999999999</v>
      </c>
      <c r="M17" s="77">
        <f t="shared" si="0"/>
        <v>0</v>
      </c>
      <c r="N17" s="77">
        <f t="shared" si="0"/>
        <v>0</v>
      </c>
      <c r="O17" s="77">
        <f t="shared" si="0"/>
        <v>21.772000000000002</v>
      </c>
      <c r="P17" s="77">
        <f t="shared" si="0"/>
        <v>49.41</v>
      </c>
      <c r="Q17" s="77">
        <f t="shared" si="0"/>
        <v>46.963999999999999</v>
      </c>
      <c r="R17" s="77">
        <f t="shared" si="0"/>
        <v>0</v>
      </c>
      <c r="S17" s="77">
        <f t="shared" si="0"/>
        <v>0</v>
      </c>
      <c r="T17" s="77">
        <f t="shared" si="0"/>
        <v>12.305999999999999</v>
      </c>
      <c r="U17" s="77">
        <f t="shared" si="0"/>
        <v>9.49</v>
      </c>
      <c r="V17" s="77">
        <f t="shared" si="0"/>
        <v>57.951000000000001</v>
      </c>
      <c r="W17" s="77">
        <f t="shared" si="0"/>
        <v>12.84</v>
      </c>
      <c r="X17" s="77">
        <f t="shared" si="0"/>
        <v>12.86</v>
      </c>
      <c r="Y17" s="77">
        <f t="shared" si="0"/>
        <v>12.83</v>
      </c>
      <c r="Z17" s="77">
        <f t="shared" si="0"/>
        <v>20.948</v>
      </c>
      <c r="AA17" s="77">
        <f t="shared" si="0"/>
        <v>34.661999999999999</v>
      </c>
      <c r="AB17" s="77">
        <f t="shared" si="0"/>
        <v>31.097000000000001</v>
      </c>
      <c r="AC17" s="77">
        <f t="shared" si="0"/>
        <v>82.781000000000006</v>
      </c>
      <c r="AD17" s="77">
        <f t="shared" si="0"/>
        <v>21.283000000000001</v>
      </c>
      <c r="AE17" s="77">
        <f t="shared" si="0"/>
        <v>32.97</v>
      </c>
      <c r="AF17" s="77">
        <f t="shared" si="0"/>
        <v>33.447000000000003</v>
      </c>
      <c r="AG17" s="77">
        <f t="shared" si="0"/>
        <v>0</v>
      </c>
      <c r="AH17" s="77">
        <f t="shared" si="0"/>
        <v>100</v>
      </c>
      <c r="AI17" s="77">
        <f t="shared" si="0"/>
        <v>100</v>
      </c>
      <c r="AJ17" s="77">
        <f t="shared" si="0"/>
        <v>99.363</v>
      </c>
      <c r="AK17" s="77">
        <f t="shared" si="0"/>
        <v>17.172000000000001</v>
      </c>
      <c r="AL17" s="77">
        <f t="shared" si="0"/>
        <v>0</v>
      </c>
      <c r="AM17" s="77">
        <f t="shared" si="0"/>
        <v>17.335000000000001</v>
      </c>
      <c r="AN17" s="77">
        <f t="shared" si="0"/>
        <v>18.2</v>
      </c>
      <c r="AO17" s="77">
        <f t="shared" si="0"/>
        <v>58.905000000000001</v>
      </c>
      <c r="AP17" s="77">
        <f t="shared" si="0"/>
        <v>23.408999999999999</v>
      </c>
      <c r="AQ17" s="77">
        <f t="shared" si="0"/>
        <v>46.707999999999998</v>
      </c>
      <c r="AR17" s="77">
        <f t="shared" si="0"/>
        <v>44.35</v>
      </c>
      <c r="AS17" s="77">
        <f t="shared" si="0"/>
        <v>42.542000000000002</v>
      </c>
      <c r="AT17" s="77">
        <f t="shared" si="0"/>
        <v>44.497</v>
      </c>
      <c r="AU17" s="77">
        <f t="shared" si="0"/>
        <v>42.771000000000001</v>
      </c>
      <c r="AV17" s="77">
        <f t="shared" si="0"/>
        <v>2.2429999999999999</v>
      </c>
      <c r="AW17" s="77">
        <f t="shared" si="0"/>
        <v>6.2E-2</v>
      </c>
      <c r="AX17" s="77">
        <f t="shared" si="0"/>
        <v>2.8000000000000001E-2</v>
      </c>
      <c r="AY17" s="77">
        <f t="shared" si="0"/>
        <v>7.5999999999999998E-2</v>
      </c>
      <c r="AZ17" s="77">
        <f t="shared" si="0"/>
        <v>14.226000000000001</v>
      </c>
      <c r="BA17" s="77">
        <f t="shared" si="0"/>
        <v>15.728999999999999</v>
      </c>
      <c r="BB17" s="77">
        <f t="shared" si="0"/>
        <v>10.81</v>
      </c>
      <c r="BC17" s="77">
        <f t="shared" si="0"/>
        <v>26.505999999999997</v>
      </c>
      <c r="BD17" s="77">
        <f t="shared" si="0"/>
        <v>19.315999999999999</v>
      </c>
      <c r="BE17" s="77">
        <f t="shared" si="0"/>
        <v>17.803000000000001</v>
      </c>
      <c r="BF17" s="77">
        <f t="shared" si="0"/>
        <v>16.341999999999999</v>
      </c>
      <c r="BG17" s="77">
        <f t="shared" si="0"/>
        <v>14.995000000000001</v>
      </c>
      <c r="BH17" s="77">
        <f t="shared" si="0"/>
        <v>1.7589999999999999</v>
      </c>
      <c r="BI17" s="77">
        <f t="shared" si="0"/>
        <v>19.335000000000001</v>
      </c>
      <c r="BJ17" s="77">
        <f t="shared" si="0"/>
        <v>25.981000000000002</v>
      </c>
      <c r="BK17" s="77">
        <f t="shared" si="0"/>
        <v>82.692999999999998</v>
      </c>
      <c r="BL17" s="77">
        <f t="shared" si="0"/>
        <v>84.650999999999996</v>
      </c>
      <c r="BM17" s="77">
        <f t="shared" si="0"/>
        <v>57.789000000000001</v>
      </c>
      <c r="BN17" s="77">
        <f t="shared" si="0"/>
        <v>68.59</v>
      </c>
      <c r="BO17" s="77">
        <f t="shared" ref="BO17:CW17" si="1">SUM(BO11:BO16)</f>
        <v>66.567999999999998</v>
      </c>
      <c r="BP17" s="77">
        <f t="shared" si="1"/>
        <v>16.062000000000001</v>
      </c>
      <c r="BQ17" s="77">
        <f t="shared" si="1"/>
        <v>66.358000000000004</v>
      </c>
      <c r="BR17" s="77">
        <f t="shared" si="1"/>
        <v>48.216000000000001</v>
      </c>
      <c r="BS17" s="77">
        <f t="shared" si="1"/>
        <v>86.674000000000007</v>
      </c>
      <c r="BT17" s="77">
        <f t="shared" si="1"/>
        <v>85.49799999999999</v>
      </c>
      <c r="BU17" s="77">
        <f t="shared" si="1"/>
        <v>85.307000000000002</v>
      </c>
      <c r="BV17" s="77">
        <f t="shared" si="1"/>
        <v>49.251000000000005</v>
      </c>
      <c r="BW17" s="77">
        <f t="shared" si="1"/>
        <v>50.652999999999999</v>
      </c>
      <c r="BX17" s="77">
        <f t="shared" si="1"/>
        <v>50.904000000000003</v>
      </c>
      <c r="BY17" s="77">
        <f t="shared" si="1"/>
        <v>45.654000000000003</v>
      </c>
      <c r="BZ17" s="77">
        <f t="shared" si="1"/>
        <v>45.868000000000002</v>
      </c>
      <c r="CA17" s="77">
        <f t="shared" si="1"/>
        <v>45.841000000000001</v>
      </c>
      <c r="CB17" s="77">
        <f t="shared" si="1"/>
        <v>48.112000000000002</v>
      </c>
      <c r="CC17" s="77">
        <f t="shared" si="1"/>
        <v>52.55</v>
      </c>
      <c r="CD17" s="77">
        <f t="shared" si="1"/>
        <v>43.794999999999995</v>
      </c>
      <c r="CE17" s="77">
        <f t="shared" si="1"/>
        <v>21.744</v>
      </c>
      <c r="CF17" s="77">
        <f t="shared" si="1"/>
        <v>0.156</v>
      </c>
      <c r="CG17" s="77">
        <f t="shared" si="1"/>
        <v>38.081000000000003</v>
      </c>
      <c r="CH17" s="77">
        <f t="shared" si="1"/>
        <v>66.729000000000013</v>
      </c>
      <c r="CI17" s="77">
        <f t="shared" si="1"/>
        <v>56.629000000000005</v>
      </c>
      <c r="CJ17" s="77">
        <f t="shared" si="1"/>
        <v>37.168999999999997</v>
      </c>
      <c r="CK17" s="77">
        <f t="shared" si="1"/>
        <v>24.936</v>
      </c>
      <c r="CL17" s="77">
        <f t="shared" si="1"/>
        <v>37.179000000000002</v>
      </c>
      <c r="CM17" s="77">
        <f t="shared" si="1"/>
        <v>37.192999999999998</v>
      </c>
      <c r="CN17" s="77">
        <f t="shared" si="1"/>
        <v>38.230000000000004</v>
      </c>
      <c r="CO17" s="77">
        <f t="shared" si="1"/>
        <v>53.642000000000003</v>
      </c>
      <c r="CP17" s="77">
        <f t="shared" si="1"/>
        <v>24.414999999999999</v>
      </c>
      <c r="CQ17" s="77">
        <f t="shared" si="1"/>
        <v>34.387999999999998</v>
      </c>
      <c r="CR17" s="77">
        <f t="shared" si="1"/>
        <v>0.11700000000000001</v>
      </c>
      <c r="CS17" s="77">
        <f t="shared" si="1"/>
        <v>25.265999999999998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775.97724999999991</v>
      </c>
    </row>
    <row r="18" spans="1:102" ht="18" customHeight="1" thickBot="1" x14ac:dyDescent="0.25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25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5" customHeight="1" x14ac:dyDescent="0.2">
      <c r="A20" s="86" t="s">
        <v>16</v>
      </c>
      <c r="B20" s="87"/>
      <c r="C20" s="88">
        <v>64.593000000000004</v>
      </c>
      <c r="D20" s="88">
        <v>65</v>
      </c>
      <c r="E20" s="88">
        <v>15</v>
      </c>
      <c r="F20" s="88"/>
      <c r="G20" s="88"/>
      <c r="H20" s="88">
        <v>62.293999999999997</v>
      </c>
      <c r="I20" s="88">
        <v>61.844999999999999</v>
      </c>
      <c r="J20" s="88">
        <v>15</v>
      </c>
      <c r="K20" s="88"/>
      <c r="L20" s="88"/>
      <c r="M20" s="88">
        <v>65</v>
      </c>
      <c r="N20" s="88">
        <v>65</v>
      </c>
      <c r="O20" s="88">
        <v>15</v>
      </c>
      <c r="P20" s="88"/>
      <c r="Q20" s="88"/>
      <c r="R20" s="88">
        <v>58.554000000000002</v>
      </c>
      <c r="S20" s="88">
        <v>58.917999999999999</v>
      </c>
      <c r="T20" s="88">
        <v>15</v>
      </c>
      <c r="U20" s="88"/>
      <c r="V20" s="88"/>
      <c r="W20" s="88">
        <v>65</v>
      </c>
      <c r="X20" s="88">
        <v>65</v>
      </c>
      <c r="Y20" s="88">
        <v>15</v>
      </c>
      <c r="Z20" s="88"/>
      <c r="AA20" s="88"/>
      <c r="AB20" s="88"/>
      <c r="AC20" s="88"/>
      <c r="AD20" s="88">
        <v>15</v>
      </c>
      <c r="AE20" s="88"/>
      <c r="AF20" s="88"/>
      <c r="AG20" s="88">
        <v>65</v>
      </c>
      <c r="AH20" s="88">
        <v>42</v>
      </c>
      <c r="AI20" s="88"/>
      <c r="AJ20" s="88"/>
      <c r="AK20" s="88"/>
      <c r="AL20" s="88">
        <v>65</v>
      </c>
      <c r="AM20" s="88"/>
      <c r="AN20" s="88"/>
      <c r="AO20" s="88"/>
      <c r="AP20" s="88"/>
      <c r="AQ20" s="88"/>
      <c r="AR20" s="88"/>
      <c r="AS20" s="88"/>
      <c r="AT20" s="88"/>
      <c r="AU20" s="88"/>
      <c r="AV20" s="88"/>
      <c r="AW20" s="88"/>
      <c r="AX20" s="88"/>
      <c r="AY20" s="88"/>
      <c r="AZ20" s="88"/>
      <c r="BA20" s="88"/>
      <c r="BB20" s="88"/>
      <c r="BC20" s="88"/>
      <c r="BD20" s="88"/>
      <c r="BE20" s="88"/>
      <c r="BF20" s="88"/>
      <c r="BG20" s="88"/>
      <c r="BH20" s="88"/>
      <c r="BI20" s="88"/>
      <c r="BJ20" s="88"/>
      <c r="BK20" s="88"/>
      <c r="BL20" s="88"/>
      <c r="BM20" s="88"/>
      <c r="BN20" s="88"/>
      <c r="BO20" s="88"/>
      <c r="BP20" s="88"/>
      <c r="BQ20" s="88"/>
      <c r="BR20" s="88"/>
      <c r="BS20" s="88"/>
      <c r="BT20" s="88"/>
      <c r="BU20" s="88"/>
      <c r="BV20" s="88"/>
      <c r="BW20" s="88"/>
      <c r="BX20" s="88"/>
      <c r="BY20" s="88"/>
      <c r="BZ20" s="88"/>
      <c r="CA20" s="88"/>
      <c r="CB20" s="88"/>
      <c r="CC20" s="88"/>
      <c r="CD20" s="88"/>
      <c r="CE20" s="88"/>
      <c r="CF20" s="88"/>
      <c r="CG20" s="88"/>
      <c r="CH20" s="88"/>
      <c r="CI20" s="88"/>
      <c r="CJ20" s="88"/>
      <c r="CK20" s="88"/>
      <c r="CL20" s="88"/>
      <c r="CM20" s="88"/>
      <c r="CN20" s="88"/>
      <c r="CO20" s="88"/>
      <c r="CP20" s="88"/>
      <c r="CQ20" s="88"/>
      <c r="CR20" s="88"/>
      <c r="CS20" s="88"/>
      <c r="CT20" s="89"/>
      <c r="CU20" s="89"/>
      <c r="CV20" s="89"/>
      <c r="CW20" s="90"/>
      <c r="CX20" s="91">
        <f t="array" ref="CX20">SUMPRODUCT(B20:CW20*0.25)</f>
        <v>223.30099999999999</v>
      </c>
    </row>
    <row r="21" spans="1:102" ht="24.95" customHeight="1" x14ac:dyDescent="0.2">
      <c r="A21" s="92" t="s">
        <v>17</v>
      </c>
      <c r="B21" s="93"/>
      <c r="C21" s="94"/>
      <c r="D21" s="94"/>
      <c r="E21" s="94"/>
      <c r="F21" s="94"/>
      <c r="G21" s="94"/>
      <c r="H21" s="94"/>
      <c r="I21" s="94"/>
      <c r="J21" s="94"/>
      <c r="K21" s="94"/>
      <c r="L21" s="94"/>
      <c r="M21" s="94"/>
      <c r="N21" s="94"/>
      <c r="O21" s="94"/>
      <c r="P21" s="94"/>
      <c r="Q21" s="94"/>
      <c r="R21" s="94"/>
      <c r="S21" s="94"/>
      <c r="T21" s="94"/>
      <c r="U21" s="94"/>
      <c r="V21" s="94"/>
      <c r="W21" s="94"/>
      <c r="X21" s="94"/>
      <c r="Y21" s="94"/>
      <c r="Z21" s="94"/>
      <c r="AA21" s="94"/>
      <c r="AB21" s="94"/>
      <c r="AC21" s="94"/>
      <c r="AD21" s="94"/>
      <c r="AE21" s="94"/>
      <c r="AF21" s="94"/>
      <c r="AG21" s="94"/>
      <c r="AH21" s="94"/>
      <c r="AI21" s="94"/>
      <c r="AJ21" s="94"/>
      <c r="AK21" s="94"/>
      <c r="AL21" s="94"/>
      <c r="AM21" s="94"/>
      <c r="AN21" s="94"/>
      <c r="AO21" s="94"/>
      <c r="AP21" s="94"/>
      <c r="AQ21" s="94"/>
      <c r="AR21" s="94"/>
      <c r="AS21" s="94"/>
      <c r="AT21" s="94"/>
      <c r="AU21" s="94"/>
      <c r="AV21" s="94"/>
      <c r="AW21" s="94">
        <v>20</v>
      </c>
      <c r="AX21" s="94">
        <v>20</v>
      </c>
      <c r="AY21" s="94">
        <v>20</v>
      </c>
      <c r="AZ21" s="94">
        <v>20</v>
      </c>
      <c r="BA21" s="94">
        <v>20</v>
      </c>
      <c r="BB21" s="94">
        <v>20</v>
      </c>
      <c r="BC21" s="94"/>
      <c r="BD21" s="94"/>
      <c r="BE21" s="94"/>
      <c r="BF21" s="94"/>
      <c r="BG21" s="94"/>
      <c r="BH21" s="94"/>
      <c r="BI21" s="94"/>
      <c r="BJ21" s="94"/>
      <c r="BK21" s="94"/>
      <c r="BL21" s="94"/>
      <c r="BM21" s="94"/>
      <c r="BN21" s="94"/>
      <c r="BO21" s="94"/>
      <c r="BP21" s="94"/>
      <c r="BQ21" s="94"/>
      <c r="BR21" s="94"/>
      <c r="BS21" s="94"/>
      <c r="BT21" s="94"/>
      <c r="BU21" s="94"/>
      <c r="BV21" s="94"/>
      <c r="BW21" s="94"/>
      <c r="BX21" s="94"/>
      <c r="BY21" s="94"/>
      <c r="BZ21" s="94"/>
      <c r="CA21" s="94"/>
      <c r="CB21" s="94"/>
      <c r="CC21" s="94"/>
      <c r="CD21" s="94"/>
      <c r="CE21" s="94"/>
      <c r="CF21" s="94"/>
      <c r="CG21" s="94"/>
      <c r="CH21" s="94"/>
      <c r="CI21" s="94"/>
      <c r="CJ21" s="94"/>
      <c r="CK21" s="94"/>
      <c r="CL21" s="94"/>
      <c r="CM21" s="94"/>
      <c r="CN21" s="94"/>
      <c r="CO21" s="94"/>
      <c r="CP21" s="94"/>
      <c r="CQ21" s="94"/>
      <c r="CR21" s="94"/>
      <c r="CS21" s="94"/>
      <c r="CT21" s="95"/>
      <c r="CU21" s="95"/>
      <c r="CV21" s="95"/>
      <c r="CW21" s="96"/>
      <c r="CX21" s="97">
        <f t="array" ref="CX21">SUMPRODUCT(B21:CW21*0.25)</f>
        <v>30</v>
      </c>
    </row>
    <row r="22" spans="1:102" ht="24.95" customHeight="1" x14ac:dyDescent="0.2">
      <c r="A22" s="92" t="s">
        <v>18</v>
      </c>
      <c r="B22" s="98">
        <v>3.85</v>
      </c>
      <c r="C22" s="99"/>
      <c r="D22" s="99">
        <v>4.0220000000000002</v>
      </c>
      <c r="E22" s="99">
        <v>3.7519999999999998</v>
      </c>
      <c r="F22" s="99">
        <v>14.871</v>
      </c>
      <c r="G22" s="99">
        <v>9.7550000000000008</v>
      </c>
      <c r="H22" s="99"/>
      <c r="I22" s="99"/>
      <c r="J22" s="99">
        <v>2.319</v>
      </c>
      <c r="K22" s="99">
        <v>6.2919999999999998</v>
      </c>
      <c r="L22" s="99">
        <v>6.0389999999999997</v>
      </c>
      <c r="M22" s="99"/>
      <c r="N22" s="99">
        <v>2.5470000000000002</v>
      </c>
      <c r="O22" s="99">
        <v>2.5830000000000002</v>
      </c>
      <c r="P22" s="99">
        <v>2.427</v>
      </c>
      <c r="Q22" s="99">
        <v>2.4790000000000001</v>
      </c>
      <c r="R22" s="99"/>
      <c r="S22" s="99"/>
      <c r="T22" s="99">
        <v>1.4020000000000001</v>
      </c>
      <c r="U22" s="99">
        <v>7.29</v>
      </c>
      <c r="V22" s="99">
        <v>0.95300000000000007</v>
      </c>
      <c r="W22" s="99">
        <v>1.4119999999999999</v>
      </c>
      <c r="X22" s="99">
        <v>2.0720000000000001</v>
      </c>
      <c r="Y22" s="99"/>
      <c r="Z22" s="99"/>
      <c r="AA22" s="99"/>
      <c r="AB22" s="99"/>
      <c r="AC22" s="99">
        <v>25.298999999999999</v>
      </c>
      <c r="AD22" s="99"/>
      <c r="AE22" s="99"/>
      <c r="AF22" s="99"/>
      <c r="AG22" s="99"/>
      <c r="AH22" s="99"/>
      <c r="AI22" s="99">
        <v>3.67</v>
      </c>
      <c r="AJ22" s="99">
        <v>3.4020000000000001</v>
      </c>
      <c r="AK22" s="99">
        <v>2.4099999999999997</v>
      </c>
      <c r="AL22" s="99">
        <v>1.895</v>
      </c>
      <c r="AM22" s="99">
        <v>6.1269999999999998</v>
      </c>
      <c r="AN22" s="99">
        <v>3.0609999999999999</v>
      </c>
      <c r="AO22" s="99">
        <v>1.016</v>
      </c>
      <c r="AP22" s="99">
        <v>2.431</v>
      </c>
      <c r="AQ22" s="99">
        <v>2.8149999999999999</v>
      </c>
      <c r="AR22" s="99">
        <v>2.581</v>
      </c>
      <c r="AS22" s="99">
        <v>2.7149999999999999</v>
      </c>
      <c r="AT22" s="99">
        <v>4.375</v>
      </c>
      <c r="AU22" s="99">
        <v>4.3290000000000006</v>
      </c>
      <c r="AV22" s="99">
        <v>5.0410000000000004</v>
      </c>
      <c r="AW22" s="99">
        <v>4.024</v>
      </c>
      <c r="AX22" s="99">
        <v>5.3340000000000005</v>
      </c>
      <c r="AY22" s="99">
        <v>5.7380000000000004</v>
      </c>
      <c r="AZ22" s="99">
        <v>9.2539999999999996</v>
      </c>
      <c r="BA22" s="99">
        <v>8.952</v>
      </c>
      <c r="BB22" s="99">
        <v>7.0140000000000002</v>
      </c>
      <c r="BC22" s="99">
        <v>7.3</v>
      </c>
      <c r="BD22" s="99">
        <v>7.6280000000000001</v>
      </c>
      <c r="BE22" s="99">
        <v>9.2639999999999993</v>
      </c>
      <c r="BF22" s="99">
        <v>5.4980000000000002</v>
      </c>
      <c r="BG22" s="99">
        <v>6.0350000000000001</v>
      </c>
      <c r="BH22" s="99">
        <v>6.0910000000000002</v>
      </c>
      <c r="BI22" s="99">
        <v>7.3239999999999998</v>
      </c>
      <c r="BJ22" s="99">
        <v>3.1379999999999999</v>
      </c>
      <c r="BK22" s="99">
        <v>2.2109999999999999</v>
      </c>
      <c r="BL22" s="99">
        <v>1.57</v>
      </c>
      <c r="BM22" s="99">
        <v>1.5529999999999999</v>
      </c>
      <c r="BN22" s="99">
        <v>4.6589999999999998</v>
      </c>
      <c r="BO22" s="99">
        <v>5.5119999999999996</v>
      </c>
      <c r="BP22" s="99">
        <v>3.9449999999999998</v>
      </c>
      <c r="BQ22" s="99">
        <v>5.9119999999999999</v>
      </c>
      <c r="BR22" s="99">
        <v>1.43</v>
      </c>
      <c r="BS22" s="99">
        <v>3.5470000000000002</v>
      </c>
      <c r="BT22" s="99">
        <v>2.161</v>
      </c>
      <c r="BU22" s="99">
        <v>1.131</v>
      </c>
      <c r="BV22" s="99">
        <v>3.1110000000000002</v>
      </c>
      <c r="BW22" s="99">
        <v>4.0140000000000002</v>
      </c>
      <c r="BX22" s="99">
        <v>2.7869999999999999</v>
      </c>
      <c r="BY22" s="99">
        <v>2.13</v>
      </c>
      <c r="BZ22" s="99">
        <v>2.7559999999999998</v>
      </c>
      <c r="CA22" s="99">
        <v>3.55</v>
      </c>
      <c r="CB22" s="99">
        <v>5.1959999999999997</v>
      </c>
      <c r="CC22" s="99">
        <v>1.3640000000000001</v>
      </c>
      <c r="CD22" s="99">
        <v>6.0039999999999996</v>
      </c>
      <c r="CE22" s="99">
        <v>9.4179999999999993</v>
      </c>
      <c r="CF22" s="99"/>
      <c r="CG22" s="99">
        <v>10.086</v>
      </c>
      <c r="CH22" s="99">
        <v>11.843</v>
      </c>
      <c r="CI22" s="99">
        <v>13.117000000000001</v>
      </c>
      <c r="CJ22" s="99">
        <v>11.493</v>
      </c>
      <c r="CK22" s="99">
        <v>9.8339999999999996</v>
      </c>
      <c r="CL22" s="99">
        <v>10.936999999999999</v>
      </c>
      <c r="CM22" s="99">
        <v>9.1349999999999998</v>
      </c>
      <c r="CN22" s="99">
        <v>10.682</v>
      </c>
      <c r="CO22" s="99">
        <v>10.587</v>
      </c>
      <c r="CP22" s="99">
        <v>10.903</v>
      </c>
      <c r="CQ22" s="99">
        <v>9.2469999999999999</v>
      </c>
      <c r="CR22" s="99">
        <v>9.8710000000000004</v>
      </c>
      <c r="CS22" s="99">
        <v>10.071</v>
      </c>
      <c r="CT22" s="100"/>
      <c r="CU22" s="100"/>
      <c r="CV22" s="100"/>
      <c r="CW22" s="96"/>
      <c r="CX22" s="97">
        <f t="array" ref="CX22">SUMPRODUCT(B22:CW22*0.25)</f>
        <v>112.39825000000002</v>
      </c>
    </row>
    <row r="23" spans="1:102" ht="24.95" customHeight="1" x14ac:dyDescent="0.2">
      <c r="A23" s="101" t="s">
        <v>19</v>
      </c>
      <c r="B23" s="99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0</v>
      </c>
    </row>
    <row r="24" spans="1:102" ht="24.95" customHeight="1" x14ac:dyDescent="0.2">
      <c r="A24" s="104" t="s">
        <v>20</v>
      </c>
      <c r="B24" s="94"/>
      <c r="C24" s="94"/>
      <c r="D24" s="94"/>
      <c r="E24" s="94"/>
      <c r="F24" s="94"/>
      <c r="G24" s="94"/>
      <c r="H24" s="94"/>
      <c r="I24" s="94"/>
      <c r="J24" s="94"/>
      <c r="K24" s="94"/>
      <c r="L24" s="94"/>
      <c r="M24" s="94"/>
      <c r="N24" s="94"/>
      <c r="O24" s="94"/>
      <c r="P24" s="94"/>
      <c r="Q24" s="94"/>
      <c r="R24" s="94"/>
      <c r="S24" s="94"/>
      <c r="T24" s="94"/>
      <c r="U24" s="94"/>
      <c r="V24" s="94"/>
      <c r="W24" s="94"/>
      <c r="X24" s="94"/>
      <c r="Y24" s="94"/>
      <c r="Z24" s="94"/>
      <c r="AA24" s="94"/>
      <c r="AB24" s="94"/>
      <c r="AC24" s="94"/>
      <c r="AD24" s="94"/>
      <c r="AE24" s="94"/>
      <c r="AF24" s="94"/>
      <c r="AG24" s="94"/>
      <c r="AH24" s="94"/>
      <c r="AI24" s="94"/>
      <c r="AJ24" s="94"/>
      <c r="AK24" s="94"/>
      <c r="AL24" s="94"/>
      <c r="AM24" s="94"/>
      <c r="AN24" s="94"/>
      <c r="AO24" s="94"/>
      <c r="AP24" s="94"/>
      <c r="AQ24" s="94"/>
      <c r="AR24" s="94"/>
      <c r="AS24" s="94"/>
      <c r="AT24" s="94"/>
      <c r="AU24" s="94"/>
      <c r="AV24" s="94"/>
      <c r="AW24" s="94"/>
      <c r="AX24" s="94"/>
      <c r="AY24" s="94"/>
      <c r="AZ24" s="94"/>
      <c r="BA24" s="94"/>
      <c r="BB24" s="94"/>
      <c r="BC24" s="94"/>
      <c r="BD24" s="94"/>
      <c r="BE24" s="94"/>
      <c r="BF24" s="94"/>
      <c r="BG24" s="94"/>
      <c r="BH24" s="94"/>
      <c r="BI24" s="94"/>
      <c r="BJ24" s="94"/>
      <c r="BK24" s="94"/>
      <c r="BL24" s="94"/>
      <c r="BM24" s="94"/>
      <c r="BN24" s="94"/>
      <c r="BO24" s="94"/>
      <c r="BP24" s="94"/>
      <c r="BQ24" s="94"/>
      <c r="BR24" s="94"/>
      <c r="BS24" s="94"/>
      <c r="BT24" s="94"/>
      <c r="BU24" s="94"/>
      <c r="BV24" s="94"/>
      <c r="BW24" s="94"/>
      <c r="BX24" s="94"/>
      <c r="BY24" s="94"/>
      <c r="BZ24" s="94"/>
      <c r="CA24" s="94"/>
      <c r="CB24" s="94"/>
      <c r="CC24" s="94"/>
      <c r="CD24" s="94"/>
      <c r="CE24" s="94"/>
      <c r="CF24" s="94"/>
      <c r="CG24" s="94"/>
      <c r="CH24" s="94"/>
      <c r="CI24" s="94"/>
      <c r="CJ24" s="94"/>
      <c r="CK24" s="94"/>
      <c r="CL24" s="94"/>
      <c r="CM24" s="94"/>
      <c r="CN24" s="94"/>
      <c r="CO24" s="94"/>
      <c r="CP24" s="94"/>
      <c r="CQ24" s="94"/>
      <c r="CR24" s="94"/>
      <c r="CS24" s="94"/>
      <c r="CT24" s="94"/>
      <c r="CU24" s="94"/>
      <c r="CV24" s="94"/>
      <c r="CW24" s="94"/>
      <c r="CX24" s="97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25">
      <c r="A27" s="105" t="s">
        <v>23</v>
      </c>
      <c r="B27" s="106">
        <f t="shared" ref="B27:P27" si="2">IF(LEN(B$3)&gt;0,SUM(B20:B26),"")</f>
        <v>3.85</v>
      </c>
      <c r="C27" s="107">
        <f t="shared" si="2"/>
        <v>64.593000000000004</v>
      </c>
      <c r="D27" s="107">
        <f t="shared" si="2"/>
        <v>69.022000000000006</v>
      </c>
      <c r="E27" s="107">
        <f t="shared" si="2"/>
        <v>18.751999999999999</v>
      </c>
      <c r="F27" s="107">
        <f t="shared" si="2"/>
        <v>14.871</v>
      </c>
      <c r="G27" s="107">
        <f t="shared" si="2"/>
        <v>9.7550000000000008</v>
      </c>
      <c r="H27" s="107">
        <f t="shared" si="2"/>
        <v>62.293999999999997</v>
      </c>
      <c r="I27" s="107">
        <f t="shared" si="2"/>
        <v>61.844999999999999</v>
      </c>
      <c r="J27" s="107">
        <f t="shared" si="2"/>
        <v>17.318999999999999</v>
      </c>
      <c r="K27" s="107">
        <f t="shared" si="2"/>
        <v>6.2919999999999998</v>
      </c>
      <c r="L27" s="107">
        <f t="shared" si="2"/>
        <v>6.0389999999999997</v>
      </c>
      <c r="M27" s="107">
        <f t="shared" si="2"/>
        <v>65</v>
      </c>
      <c r="N27" s="107">
        <f t="shared" si="2"/>
        <v>67.546999999999997</v>
      </c>
      <c r="O27" s="107">
        <f t="shared" si="2"/>
        <v>17.582999999999998</v>
      </c>
      <c r="P27" s="107">
        <f t="shared" si="2"/>
        <v>2.427</v>
      </c>
      <c r="Q27" s="107">
        <f>SUM(Q20:Q26)</f>
        <v>2.4790000000000001</v>
      </c>
      <c r="R27" s="107">
        <f t="shared" ref="R27:CC27" si="3">SUM(R20:R26)</f>
        <v>58.554000000000002</v>
      </c>
      <c r="S27" s="107">
        <f t="shared" si="3"/>
        <v>58.917999999999999</v>
      </c>
      <c r="T27" s="107">
        <f t="shared" si="3"/>
        <v>16.402000000000001</v>
      </c>
      <c r="U27" s="107">
        <f t="shared" si="3"/>
        <v>7.29</v>
      </c>
      <c r="V27" s="107">
        <f t="shared" si="3"/>
        <v>0.95300000000000007</v>
      </c>
      <c r="W27" s="107">
        <f t="shared" si="3"/>
        <v>66.412000000000006</v>
      </c>
      <c r="X27" s="107">
        <f t="shared" si="3"/>
        <v>67.072000000000003</v>
      </c>
      <c r="Y27" s="107">
        <f t="shared" si="3"/>
        <v>15</v>
      </c>
      <c r="Z27" s="107">
        <f t="shared" si="3"/>
        <v>0</v>
      </c>
      <c r="AA27" s="107">
        <f t="shared" si="3"/>
        <v>0</v>
      </c>
      <c r="AB27" s="107">
        <f t="shared" si="3"/>
        <v>0</v>
      </c>
      <c r="AC27" s="107">
        <f t="shared" si="3"/>
        <v>25.298999999999999</v>
      </c>
      <c r="AD27" s="107">
        <f t="shared" si="3"/>
        <v>15</v>
      </c>
      <c r="AE27" s="107">
        <f t="shared" si="3"/>
        <v>0</v>
      </c>
      <c r="AF27" s="107">
        <f t="shared" si="3"/>
        <v>0</v>
      </c>
      <c r="AG27" s="107">
        <f t="shared" si="3"/>
        <v>65</v>
      </c>
      <c r="AH27" s="107">
        <f t="shared" si="3"/>
        <v>42</v>
      </c>
      <c r="AI27" s="107">
        <f t="shared" si="3"/>
        <v>3.67</v>
      </c>
      <c r="AJ27" s="107">
        <f t="shared" si="3"/>
        <v>3.4020000000000001</v>
      </c>
      <c r="AK27" s="107">
        <f t="shared" si="3"/>
        <v>2.4099999999999997</v>
      </c>
      <c r="AL27" s="107">
        <f t="shared" si="3"/>
        <v>66.894999999999996</v>
      </c>
      <c r="AM27" s="107">
        <f t="shared" si="3"/>
        <v>6.1269999999999998</v>
      </c>
      <c r="AN27" s="107">
        <f t="shared" si="3"/>
        <v>3.0609999999999999</v>
      </c>
      <c r="AO27" s="107">
        <f t="shared" si="3"/>
        <v>1.016</v>
      </c>
      <c r="AP27" s="107">
        <f t="shared" si="3"/>
        <v>2.431</v>
      </c>
      <c r="AQ27" s="107">
        <f t="shared" si="3"/>
        <v>2.8149999999999999</v>
      </c>
      <c r="AR27" s="107">
        <f t="shared" si="3"/>
        <v>2.581</v>
      </c>
      <c r="AS27" s="107">
        <f t="shared" si="3"/>
        <v>2.7149999999999999</v>
      </c>
      <c r="AT27" s="107">
        <f t="shared" si="3"/>
        <v>4.375</v>
      </c>
      <c r="AU27" s="107">
        <f t="shared" si="3"/>
        <v>4.3290000000000006</v>
      </c>
      <c r="AV27" s="107">
        <f t="shared" si="3"/>
        <v>5.0410000000000004</v>
      </c>
      <c r="AW27" s="107">
        <f t="shared" si="3"/>
        <v>24.024000000000001</v>
      </c>
      <c r="AX27" s="107">
        <f t="shared" si="3"/>
        <v>25.334</v>
      </c>
      <c r="AY27" s="107">
        <f t="shared" si="3"/>
        <v>25.738</v>
      </c>
      <c r="AZ27" s="107">
        <f t="shared" si="3"/>
        <v>29.253999999999998</v>
      </c>
      <c r="BA27" s="107">
        <f t="shared" si="3"/>
        <v>28.951999999999998</v>
      </c>
      <c r="BB27" s="107">
        <f t="shared" si="3"/>
        <v>27.013999999999999</v>
      </c>
      <c r="BC27" s="107">
        <f t="shared" si="3"/>
        <v>7.3</v>
      </c>
      <c r="BD27" s="107">
        <f t="shared" si="3"/>
        <v>7.6280000000000001</v>
      </c>
      <c r="BE27" s="107">
        <f t="shared" si="3"/>
        <v>9.2639999999999993</v>
      </c>
      <c r="BF27" s="107">
        <f t="shared" si="3"/>
        <v>5.4980000000000002</v>
      </c>
      <c r="BG27" s="107">
        <f t="shared" si="3"/>
        <v>6.0350000000000001</v>
      </c>
      <c r="BH27" s="107">
        <f t="shared" si="3"/>
        <v>6.0910000000000002</v>
      </c>
      <c r="BI27" s="107">
        <f t="shared" si="3"/>
        <v>7.3239999999999998</v>
      </c>
      <c r="BJ27" s="107">
        <f t="shared" si="3"/>
        <v>3.1379999999999999</v>
      </c>
      <c r="BK27" s="107">
        <f t="shared" si="3"/>
        <v>2.2109999999999999</v>
      </c>
      <c r="BL27" s="107">
        <f t="shared" si="3"/>
        <v>1.57</v>
      </c>
      <c r="BM27" s="107">
        <f t="shared" si="3"/>
        <v>1.5529999999999999</v>
      </c>
      <c r="BN27" s="107">
        <f t="shared" si="3"/>
        <v>4.6589999999999998</v>
      </c>
      <c r="BO27" s="107">
        <f t="shared" si="3"/>
        <v>5.5119999999999996</v>
      </c>
      <c r="BP27" s="107">
        <f t="shared" si="3"/>
        <v>3.9449999999999998</v>
      </c>
      <c r="BQ27" s="107">
        <f t="shared" si="3"/>
        <v>5.9119999999999999</v>
      </c>
      <c r="BR27" s="107">
        <f t="shared" si="3"/>
        <v>1.43</v>
      </c>
      <c r="BS27" s="107">
        <f t="shared" si="3"/>
        <v>3.5470000000000002</v>
      </c>
      <c r="BT27" s="107">
        <f t="shared" si="3"/>
        <v>2.161</v>
      </c>
      <c r="BU27" s="107">
        <f t="shared" si="3"/>
        <v>1.131</v>
      </c>
      <c r="BV27" s="107">
        <f t="shared" si="3"/>
        <v>3.1110000000000002</v>
      </c>
      <c r="BW27" s="107">
        <f t="shared" si="3"/>
        <v>4.0140000000000002</v>
      </c>
      <c r="BX27" s="107">
        <f t="shared" si="3"/>
        <v>2.7869999999999999</v>
      </c>
      <c r="BY27" s="107">
        <f t="shared" si="3"/>
        <v>2.13</v>
      </c>
      <c r="BZ27" s="107">
        <f t="shared" si="3"/>
        <v>2.7559999999999998</v>
      </c>
      <c r="CA27" s="107">
        <f t="shared" si="3"/>
        <v>3.55</v>
      </c>
      <c r="CB27" s="107">
        <f t="shared" si="3"/>
        <v>5.1959999999999997</v>
      </c>
      <c r="CC27" s="107">
        <f t="shared" si="3"/>
        <v>1.3640000000000001</v>
      </c>
      <c r="CD27" s="107">
        <f t="shared" ref="CD27:CW27" si="4">SUM(CD20:CD26)</f>
        <v>6.0039999999999996</v>
      </c>
      <c r="CE27" s="107">
        <f t="shared" si="4"/>
        <v>9.4179999999999993</v>
      </c>
      <c r="CF27" s="107">
        <f t="shared" si="4"/>
        <v>0</v>
      </c>
      <c r="CG27" s="107">
        <f t="shared" si="4"/>
        <v>10.086</v>
      </c>
      <c r="CH27" s="107">
        <f t="shared" si="4"/>
        <v>11.843</v>
      </c>
      <c r="CI27" s="107">
        <f t="shared" si="4"/>
        <v>13.117000000000001</v>
      </c>
      <c r="CJ27" s="107">
        <f t="shared" si="4"/>
        <v>11.493</v>
      </c>
      <c r="CK27" s="107">
        <f t="shared" si="4"/>
        <v>9.8339999999999996</v>
      </c>
      <c r="CL27" s="107">
        <f t="shared" si="4"/>
        <v>10.936999999999999</v>
      </c>
      <c r="CM27" s="107">
        <f t="shared" si="4"/>
        <v>9.1349999999999998</v>
      </c>
      <c r="CN27" s="107">
        <f t="shared" si="4"/>
        <v>10.682</v>
      </c>
      <c r="CO27" s="107">
        <f t="shared" si="4"/>
        <v>10.587</v>
      </c>
      <c r="CP27" s="107">
        <f t="shared" si="4"/>
        <v>10.903</v>
      </c>
      <c r="CQ27" s="107">
        <f t="shared" si="4"/>
        <v>9.2469999999999999</v>
      </c>
      <c r="CR27" s="107">
        <f t="shared" si="4"/>
        <v>9.8710000000000004</v>
      </c>
      <c r="CS27" s="107">
        <f t="shared" si="4"/>
        <v>10.071</v>
      </c>
      <c r="CT27" s="108">
        <f t="shared" si="4"/>
        <v>0</v>
      </c>
      <c r="CU27" s="108">
        <f t="shared" si="4"/>
        <v>0</v>
      </c>
      <c r="CV27" s="108">
        <f t="shared" si="4"/>
        <v>0</v>
      </c>
      <c r="CW27" s="109">
        <f t="shared" si="4"/>
        <v>0</v>
      </c>
      <c r="CX27" s="110">
        <f>SUM(CX20:CX26)</f>
        <v>365.69925000000001</v>
      </c>
    </row>
    <row r="28" spans="1:102" ht="18" customHeight="1" thickBot="1" x14ac:dyDescent="0.25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25">
      <c r="A29" s="85" t="s">
        <v>24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5" customHeight="1" x14ac:dyDescent="0.2">
      <c r="A30" s="86" t="s">
        <v>25</v>
      </c>
      <c r="B30" s="87"/>
      <c r="C30" s="88"/>
      <c r="D30" s="88"/>
      <c r="E30" s="88"/>
      <c r="F30" s="88"/>
      <c r="G30" s="88"/>
      <c r="H30" s="88"/>
      <c r="I30" s="88"/>
      <c r="J30" s="88"/>
      <c r="K30" s="88"/>
      <c r="L30" s="88"/>
      <c r="M30" s="88"/>
      <c r="N30" s="88"/>
      <c r="O30" s="88"/>
      <c r="P30" s="88"/>
      <c r="Q30" s="88"/>
      <c r="R30" s="88"/>
      <c r="S30" s="88"/>
      <c r="T30" s="88"/>
      <c r="U30" s="88"/>
      <c r="V30" s="88"/>
      <c r="W30" s="88"/>
      <c r="X30" s="88"/>
      <c r="Y30" s="88"/>
      <c r="Z30" s="88"/>
      <c r="AA30" s="88"/>
      <c r="AB30" s="88"/>
      <c r="AC30" s="88"/>
      <c r="AD30" s="88"/>
      <c r="AE30" s="88"/>
      <c r="AF30" s="88"/>
      <c r="AG30" s="88"/>
      <c r="AH30" s="88"/>
      <c r="AI30" s="88"/>
      <c r="AJ30" s="88"/>
      <c r="AK30" s="88"/>
      <c r="AL30" s="88"/>
      <c r="AM30" s="88"/>
      <c r="AN30" s="88"/>
      <c r="AO30" s="88"/>
      <c r="AP30" s="88"/>
      <c r="AQ30" s="88"/>
      <c r="AR30" s="88"/>
      <c r="AS30" s="88"/>
      <c r="AT30" s="88"/>
      <c r="AU30" s="88"/>
      <c r="AV30" s="88"/>
      <c r="AW30" s="88"/>
      <c r="AX30" s="88"/>
      <c r="AY30" s="88"/>
      <c r="AZ30" s="88"/>
      <c r="BA30" s="88"/>
      <c r="BB30" s="88"/>
      <c r="BC30" s="88"/>
      <c r="BD30" s="88"/>
      <c r="BE30" s="88"/>
      <c r="BF30" s="88"/>
      <c r="BG30" s="88"/>
      <c r="BH30" s="88"/>
      <c r="BI30" s="88"/>
      <c r="BJ30" s="88"/>
      <c r="BK30" s="88"/>
      <c r="BL30" s="88"/>
      <c r="BM30" s="88"/>
      <c r="BN30" s="88"/>
      <c r="BO30" s="88"/>
      <c r="BP30" s="88"/>
      <c r="BQ30" s="88"/>
      <c r="BR30" s="88"/>
      <c r="BS30" s="88"/>
      <c r="BT30" s="88"/>
      <c r="BU30" s="88"/>
      <c r="BV30" s="88"/>
      <c r="BW30" s="88"/>
      <c r="BX30" s="88"/>
      <c r="BY30" s="88"/>
      <c r="BZ30" s="88"/>
      <c r="CA30" s="88"/>
      <c r="CB30" s="88"/>
      <c r="CC30" s="88"/>
      <c r="CD30" s="88"/>
      <c r="CE30" s="88"/>
      <c r="CF30" s="88"/>
      <c r="CG30" s="88"/>
      <c r="CH30" s="88"/>
      <c r="CI30" s="88"/>
      <c r="CJ30" s="88"/>
      <c r="CK30" s="88"/>
      <c r="CL30" s="88"/>
      <c r="CM30" s="88"/>
      <c r="CN30" s="88"/>
      <c r="CO30" s="88"/>
      <c r="CP30" s="88"/>
      <c r="CQ30" s="88"/>
      <c r="CR30" s="88"/>
      <c r="CS30" s="88"/>
      <c r="CT30" s="89"/>
      <c r="CU30" s="89"/>
      <c r="CV30" s="89"/>
      <c r="CW30" s="90"/>
      <c r="CX30" s="91">
        <f t="array" ref="CX30">SUMPRODUCT(B30:CW30*0.25)</f>
        <v>0</v>
      </c>
    </row>
    <row r="31" spans="1:102" ht="24.95" customHeight="1" x14ac:dyDescent="0.2">
      <c r="A31" s="92" t="s">
        <v>26</v>
      </c>
      <c r="B31" s="93">
        <v>12.852</v>
      </c>
      <c r="C31" s="94">
        <v>64.593000000000004</v>
      </c>
      <c r="D31" s="94">
        <v>69.022000000000006</v>
      </c>
      <c r="E31" s="94">
        <v>28.373999999999999</v>
      </c>
      <c r="F31" s="94">
        <v>26.648</v>
      </c>
      <c r="G31" s="94">
        <v>19.678000000000001</v>
      </c>
      <c r="H31" s="94">
        <v>62.293999999999997</v>
      </c>
      <c r="I31" s="94">
        <v>61.844999999999999</v>
      </c>
      <c r="J31" s="94">
        <v>38.527999999999999</v>
      </c>
      <c r="K31" s="94">
        <v>21.143000000000001</v>
      </c>
      <c r="L31" s="94">
        <v>22.582000000000001</v>
      </c>
      <c r="M31" s="94">
        <v>65</v>
      </c>
      <c r="N31" s="94">
        <v>67.546999999999997</v>
      </c>
      <c r="O31" s="94">
        <v>39.354999999999997</v>
      </c>
      <c r="P31" s="94">
        <v>51.837000000000003</v>
      </c>
      <c r="Q31" s="94">
        <v>49.442999999999998</v>
      </c>
      <c r="R31" s="94">
        <v>58.554000000000002</v>
      </c>
      <c r="S31" s="94">
        <v>58.917999999999999</v>
      </c>
      <c r="T31" s="94">
        <v>28.707999999999998</v>
      </c>
      <c r="U31" s="94">
        <v>16.78</v>
      </c>
      <c r="V31" s="94">
        <v>58.904000000000003</v>
      </c>
      <c r="W31" s="94">
        <v>79.251999999999995</v>
      </c>
      <c r="X31" s="94">
        <v>79.932000000000002</v>
      </c>
      <c r="Y31" s="94">
        <v>27.83</v>
      </c>
      <c r="Z31" s="94">
        <v>20.948</v>
      </c>
      <c r="AA31" s="94">
        <v>34.661999999999999</v>
      </c>
      <c r="AB31" s="94">
        <v>31.097000000000001</v>
      </c>
      <c r="AC31" s="94">
        <v>108.08</v>
      </c>
      <c r="AD31" s="94">
        <v>36.283000000000001</v>
      </c>
      <c r="AE31" s="94">
        <v>32.97</v>
      </c>
      <c r="AF31" s="94">
        <v>33.447000000000003</v>
      </c>
      <c r="AG31" s="94">
        <v>65</v>
      </c>
      <c r="AH31" s="94">
        <v>142</v>
      </c>
      <c r="AI31" s="94">
        <v>103.67</v>
      </c>
      <c r="AJ31" s="94">
        <v>102.765</v>
      </c>
      <c r="AK31" s="94">
        <v>19.582000000000001</v>
      </c>
      <c r="AL31" s="94">
        <v>66.894999999999996</v>
      </c>
      <c r="AM31" s="94">
        <v>23.462</v>
      </c>
      <c r="AN31" s="94">
        <v>21.260999999999999</v>
      </c>
      <c r="AO31" s="94">
        <v>59.920999999999999</v>
      </c>
      <c r="AP31" s="94">
        <v>25.84</v>
      </c>
      <c r="AQ31" s="94">
        <v>49.523000000000003</v>
      </c>
      <c r="AR31" s="94">
        <v>46.930999999999997</v>
      </c>
      <c r="AS31" s="94">
        <v>45.256999999999998</v>
      </c>
      <c r="AT31" s="94">
        <v>48.872</v>
      </c>
      <c r="AU31" s="94">
        <v>47.1</v>
      </c>
      <c r="AV31" s="94">
        <v>7.2839999999999998</v>
      </c>
      <c r="AW31" s="94">
        <v>24.085999999999999</v>
      </c>
      <c r="AX31" s="94">
        <v>25.361999999999998</v>
      </c>
      <c r="AY31" s="94">
        <v>25.814</v>
      </c>
      <c r="AZ31" s="94">
        <v>43.48</v>
      </c>
      <c r="BA31" s="94">
        <v>44.680999999999997</v>
      </c>
      <c r="BB31" s="94">
        <v>37.823999999999998</v>
      </c>
      <c r="BC31" s="94">
        <v>33.805999999999997</v>
      </c>
      <c r="BD31" s="94">
        <v>26.943999999999999</v>
      </c>
      <c r="BE31" s="94">
        <v>27.067</v>
      </c>
      <c r="BF31" s="94">
        <v>21.84</v>
      </c>
      <c r="BG31" s="94">
        <v>21.03</v>
      </c>
      <c r="BH31" s="94">
        <v>7.85</v>
      </c>
      <c r="BI31" s="94">
        <v>26.658999999999999</v>
      </c>
      <c r="BJ31" s="94">
        <v>29.119</v>
      </c>
      <c r="BK31" s="94">
        <v>84.903999999999996</v>
      </c>
      <c r="BL31" s="94">
        <v>86.221000000000004</v>
      </c>
      <c r="BM31" s="94">
        <v>59.341999999999999</v>
      </c>
      <c r="BN31" s="94">
        <v>73.248999999999995</v>
      </c>
      <c r="BO31" s="94">
        <v>72.08</v>
      </c>
      <c r="BP31" s="94">
        <v>20.007000000000001</v>
      </c>
      <c r="BQ31" s="94">
        <v>72.27</v>
      </c>
      <c r="BR31" s="94">
        <v>49.646000000000001</v>
      </c>
      <c r="BS31" s="94">
        <v>90.221000000000004</v>
      </c>
      <c r="BT31" s="94">
        <v>87.659000000000006</v>
      </c>
      <c r="BU31" s="94">
        <v>86.438000000000002</v>
      </c>
      <c r="BV31" s="94">
        <v>52.362000000000002</v>
      </c>
      <c r="BW31" s="94">
        <v>54.667000000000002</v>
      </c>
      <c r="BX31" s="94">
        <v>53.691000000000003</v>
      </c>
      <c r="BY31" s="94">
        <v>47.783999999999999</v>
      </c>
      <c r="BZ31" s="94">
        <v>48.624000000000002</v>
      </c>
      <c r="CA31" s="94">
        <v>49.390999999999998</v>
      </c>
      <c r="CB31" s="94">
        <v>53.308</v>
      </c>
      <c r="CC31" s="94">
        <v>53.914000000000001</v>
      </c>
      <c r="CD31" s="94">
        <v>49.798999999999999</v>
      </c>
      <c r="CE31" s="94">
        <v>31.161999999999999</v>
      </c>
      <c r="CF31" s="94">
        <v>0.156</v>
      </c>
      <c r="CG31" s="94">
        <v>48.167000000000002</v>
      </c>
      <c r="CH31" s="94">
        <v>78.572000000000003</v>
      </c>
      <c r="CI31" s="94">
        <v>69.745999999999995</v>
      </c>
      <c r="CJ31" s="94">
        <v>48.661999999999999</v>
      </c>
      <c r="CK31" s="94">
        <v>34.770000000000003</v>
      </c>
      <c r="CL31" s="94">
        <v>48.116</v>
      </c>
      <c r="CM31" s="94">
        <v>46.328000000000003</v>
      </c>
      <c r="CN31" s="94">
        <v>48.911999999999999</v>
      </c>
      <c r="CO31" s="94">
        <v>64.228999999999999</v>
      </c>
      <c r="CP31" s="94">
        <v>35.317999999999998</v>
      </c>
      <c r="CQ31" s="94">
        <v>43.634999999999998</v>
      </c>
      <c r="CR31" s="94">
        <v>9.9879999999999995</v>
      </c>
      <c r="CS31" s="94">
        <v>35.337000000000003</v>
      </c>
      <c r="CT31" s="95"/>
      <c r="CU31" s="95"/>
      <c r="CV31" s="95"/>
      <c r="CW31" s="96"/>
      <c r="CX31" s="97">
        <f t="array" ref="CX31">SUMPRODUCT(B31:CW31*0.25)</f>
        <v>1141.6765000000007</v>
      </c>
    </row>
    <row r="32" spans="1:102" ht="24.95" customHeight="1" x14ac:dyDescent="0.2">
      <c r="A32" s="101" t="s">
        <v>27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2"/>
      <c r="CX32" s="103">
        <f t="array" ref="CX32">SUMPRODUCT(B32:CW32*0.25)</f>
        <v>0</v>
      </c>
    </row>
    <row r="33" spans="1:102" ht="30" customHeight="1" thickBot="1" x14ac:dyDescent="0.25">
      <c r="A33" s="75" t="s">
        <v>28</v>
      </c>
      <c r="B33" s="76">
        <f>SUM(B30:B32)</f>
        <v>12.852</v>
      </c>
      <c r="C33" s="77">
        <f t="shared" ref="C33:BN33" si="5">SUM(C30:C32)</f>
        <v>64.593000000000004</v>
      </c>
      <c r="D33" s="77">
        <f t="shared" si="5"/>
        <v>69.022000000000006</v>
      </c>
      <c r="E33" s="77">
        <f t="shared" si="5"/>
        <v>28.373999999999999</v>
      </c>
      <c r="F33" s="77">
        <f t="shared" si="5"/>
        <v>26.648</v>
      </c>
      <c r="G33" s="77">
        <f t="shared" si="5"/>
        <v>19.678000000000001</v>
      </c>
      <c r="H33" s="77">
        <f t="shared" si="5"/>
        <v>62.293999999999997</v>
      </c>
      <c r="I33" s="77">
        <f t="shared" si="5"/>
        <v>61.844999999999999</v>
      </c>
      <c r="J33" s="77">
        <f t="shared" si="5"/>
        <v>38.527999999999999</v>
      </c>
      <c r="K33" s="77">
        <f t="shared" si="5"/>
        <v>21.143000000000001</v>
      </c>
      <c r="L33" s="77">
        <f t="shared" si="5"/>
        <v>22.582000000000001</v>
      </c>
      <c r="M33" s="77">
        <f t="shared" si="5"/>
        <v>65</v>
      </c>
      <c r="N33" s="77">
        <f t="shared" si="5"/>
        <v>67.546999999999997</v>
      </c>
      <c r="O33" s="77">
        <f t="shared" si="5"/>
        <v>39.354999999999997</v>
      </c>
      <c r="P33" s="77">
        <f t="shared" si="5"/>
        <v>51.837000000000003</v>
      </c>
      <c r="Q33" s="77">
        <f t="shared" si="5"/>
        <v>49.442999999999998</v>
      </c>
      <c r="R33" s="77">
        <f t="shared" si="5"/>
        <v>58.554000000000002</v>
      </c>
      <c r="S33" s="77">
        <f t="shared" si="5"/>
        <v>58.917999999999999</v>
      </c>
      <c r="T33" s="77">
        <f t="shared" si="5"/>
        <v>28.707999999999998</v>
      </c>
      <c r="U33" s="77">
        <f t="shared" si="5"/>
        <v>16.78</v>
      </c>
      <c r="V33" s="77">
        <f t="shared" si="5"/>
        <v>58.904000000000003</v>
      </c>
      <c r="W33" s="77">
        <f t="shared" si="5"/>
        <v>79.251999999999995</v>
      </c>
      <c r="X33" s="77">
        <f t="shared" si="5"/>
        <v>79.932000000000002</v>
      </c>
      <c r="Y33" s="77">
        <f t="shared" si="5"/>
        <v>27.83</v>
      </c>
      <c r="Z33" s="77">
        <f t="shared" si="5"/>
        <v>20.948</v>
      </c>
      <c r="AA33" s="77">
        <f t="shared" si="5"/>
        <v>34.661999999999999</v>
      </c>
      <c r="AB33" s="77">
        <f t="shared" si="5"/>
        <v>31.097000000000001</v>
      </c>
      <c r="AC33" s="77">
        <f t="shared" si="5"/>
        <v>108.08</v>
      </c>
      <c r="AD33" s="77">
        <f t="shared" si="5"/>
        <v>36.283000000000001</v>
      </c>
      <c r="AE33" s="77">
        <f t="shared" si="5"/>
        <v>32.97</v>
      </c>
      <c r="AF33" s="77">
        <f t="shared" si="5"/>
        <v>33.447000000000003</v>
      </c>
      <c r="AG33" s="77">
        <f t="shared" si="5"/>
        <v>65</v>
      </c>
      <c r="AH33" s="77">
        <f t="shared" si="5"/>
        <v>142</v>
      </c>
      <c r="AI33" s="77">
        <f t="shared" si="5"/>
        <v>103.67</v>
      </c>
      <c r="AJ33" s="77">
        <f t="shared" si="5"/>
        <v>102.765</v>
      </c>
      <c r="AK33" s="77">
        <f t="shared" si="5"/>
        <v>19.582000000000001</v>
      </c>
      <c r="AL33" s="77">
        <f t="shared" si="5"/>
        <v>66.894999999999996</v>
      </c>
      <c r="AM33" s="77">
        <f t="shared" si="5"/>
        <v>23.462</v>
      </c>
      <c r="AN33" s="77">
        <f t="shared" si="5"/>
        <v>21.260999999999999</v>
      </c>
      <c r="AO33" s="77">
        <f t="shared" si="5"/>
        <v>59.920999999999999</v>
      </c>
      <c r="AP33" s="77">
        <f t="shared" si="5"/>
        <v>25.84</v>
      </c>
      <c r="AQ33" s="77">
        <f t="shared" si="5"/>
        <v>49.523000000000003</v>
      </c>
      <c r="AR33" s="77">
        <f t="shared" si="5"/>
        <v>46.930999999999997</v>
      </c>
      <c r="AS33" s="77">
        <f t="shared" si="5"/>
        <v>45.256999999999998</v>
      </c>
      <c r="AT33" s="77">
        <f t="shared" si="5"/>
        <v>48.872</v>
      </c>
      <c r="AU33" s="77">
        <f t="shared" si="5"/>
        <v>47.1</v>
      </c>
      <c r="AV33" s="77">
        <f t="shared" si="5"/>
        <v>7.2839999999999998</v>
      </c>
      <c r="AW33" s="77">
        <f t="shared" si="5"/>
        <v>24.085999999999999</v>
      </c>
      <c r="AX33" s="77">
        <f t="shared" si="5"/>
        <v>25.361999999999998</v>
      </c>
      <c r="AY33" s="77">
        <f t="shared" si="5"/>
        <v>25.814</v>
      </c>
      <c r="AZ33" s="77">
        <f t="shared" si="5"/>
        <v>43.48</v>
      </c>
      <c r="BA33" s="77">
        <f t="shared" si="5"/>
        <v>44.680999999999997</v>
      </c>
      <c r="BB33" s="77">
        <f t="shared" si="5"/>
        <v>37.823999999999998</v>
      </c>
      <c r="BC33" s="77">
        <f t="shared" si="5"/>
        <v>33.805999999999997</v>
      </c>
      <c r="BD33" s="77">
        <f t="shared" si="5"/>
        <v>26.943999999999999</v>
      </c>
      <c r="BE33" s="77">
        <f t="shared" si="5"/>
        <v>27.067</v>
      </c>
      <c r="BF33" s="77">
        <f t="shared" si="5"/>
        <v>21.84</v>
      </c>
      <c r="BG33" s="77">
        <f t="shared" si="5"/>
        <v>21.03</v>
      </c>
      <c r="BH33" s="77">
        <f t="shared" si="5"/>
        <v>7.85</v>
      </c>
      <c r="BI33" s="77">
        <f t="shared" si="5"/>
        <v>26.658999999999999</v>
      </c>
      <c r="BJ33" s="77">
        <f t="shared" si="5"/>
        <v>29.119</v>
      </c>
      <c r="BK33" s="77">
        <f t="shared" si="5"/>
        <v>84.903999999999996</v>
      </c>
      <c r="BL33" s="77">
        <f t="shared" si="5"/>
        <v>86.221000000000004</v>
      </c>
      <c r="BM33" s="77">
        <f t="shared" si="5"/>
        <v>59.341999999999999</v>
      </c>
      <c r="BN33" s="77">
        <f t="shared" si="5"/>
        <v>73.248999999999995</v>
      </c>
      <c r="BO33" s="77">
        <f t="shared" ref="BO33:CW33" si="6">SUM(BO30:BO32)</f>
        <v>72.08</v>
      </c>
      <c r="BP33" s="77">
        <f t="shared" si="6"/>
        <v>20.007000000000001</v>
      </c>
      <c r="BQ33" s="77">
        <f t="shared" si="6"/>
        <v>72.27</v>
      </c>
      <c r="BR33" s="77">
        <f t="shared" si="6"/>
        <v>49.646000000000001</v>
      </c>
      <c r="BS33" s="77">
        <f t="shared" si="6"/>
        <v>90.221000000000004</v>
      </c>
      <c r="BT33" s="77">
        <f t="shared" si="6"/>
        <v>87.659000000000006</v>
      </c>
      <c r="BU33" s="77">
        <f t="shared" si="6"/>
        <v>86.438000000000002</v>
      </c>
      <c r="BV33" s="77">
        <f t="shared" si="6"/>
        <v>52.362000000000002</v>
      </c>
      <c r="BW33" s="77">
        <f t="shared" si="6"/>
        <v>54.667000000000002</v>
      </c>
      <c r="BX33" s="77">
        <f t="shared" si="6"/>
        <v>53.691000000000003</v>
      </c>
      <c r="BY33" s="77">
        <f t="shared" si="6"/>
        <v>47.783999999999999</v>
      </c>
      <c r="BZ33" s="77">
        <f t="shared" si="6"/>
        <v>48.624000000000002</v>
      </c>
      <c r="CA33" s="77">
        <f t="shared" si="6"/>
        <v>49.390999999999998</v>
      </c>
      <c r="CB33" s="77">
        <f t="shared" si="6"/>
        <v>53.308</v>
      </c>
      <c r="CC33" s="77">
        <f t="shared" si="6"/>
        <v>53.914000000000001</v>
      </c>
      <c r="CD33" s="77">
        <f t="shared" si="6"/>
        <v>49.798999999999999</v>
      </c>
      <c r="CE33" s="77">
        <f t="shared" si="6"/>
        <v>31.161999999999999</v>
      </c>
      <c r="CF33" s="77">
        <f t="shared" si="6"/>
        <v>0.156</v>
      </c>
      <c r="CG33" s="77">
        <f t="shared" si="6"/>
        <v>48.167000000000002</v>
      </c>
      <c r="CH33" s="77">
        <f t="shared" si="6"/>
        <v>78.572000000000003</v>
      </c>
      <c r="CI33" s="77">
        <f t="shared" si="6"/>
        <v>69.745999999999995</v>
      </c>
      <c r="CJ33" s="77">
        <f t="shared" si="6"/>
        <v>48.661999999999999</v>
      </c>
      <c r="CK33" s="77">
        <f t="shared" si="6"/>
        <v>34.770000000000003</v>
      </c>
      <c r="CL33" s="77">
        <f t="shared" si="6"/>
        <v>48.116</v>
      </c>
      <c r="CM33" s="77">
        <f t="shared" si="6"/>
        <v>46.328000000000003</v>
      </c>
      <c r="CN33" s="77">
        <f t="shared" si="6"/>
        <v>48.911999999999999</v>
      </c>
      <c r="CO33" s="77">
        <f t="shared" si="6"/>
        <v>64.228999999999999</v>
      </c>
      <c r="CP33" s="77">
        <f t="shared" si="6"/>
        <v>35.317999999999998</v>
      </c>
      <c r="CQ33" s="77">
        <f t="shared" si="6"/>
        <v>43.634999999999998</v>
      </c>
      <c r="CR33" s="77">
        <f t="shared" si="6"/>
        <v>9.9879999999999995</v>
      </c>
      <c r="CS33" s="77">
        <f t="shared" si="6"/>
        <v>35.337000000000003</v>
      </c>
      <c r="CT33" s="78">
        <f t="shared" si="6"/>
        <v>0</v>
      </c>
      <c r="CU33" s="78">
        <f t="shared" si="6"/>
        <v>0</v>
      </c>
      <c r="CV33" s="78">
        <f t="shared" si="6"/>
        <v>0</v>
      </c>
      <c r="CW33" s="79">
        <f t="shared" si="6"/>
        <v>0</v>
      </c>
      <c r="CX33" s="80">
        <f>SUM(CX30:CX32)</f>
        <v>1141.6765000000007</v>
      </c>
    </row>
    <row r="34" spans="1:102" ht="18" customHeight="1" thickBot="1" x14ac:dyDescent="0.25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25">
      <c r="A35" s="47" t="s">
        <v>29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5" customHeight="1" x14ac:dyDescent="0.2">
      <c r="A36" s="86" t="s">
        <v>30</v>
      </c>
      <c r="B36" s="114"/>
      <c r="C36" s="115"/>
      <c r="D36" s="115"/>
      <c r="E36" s="115"/>
      <c r="F36" s="115"/>
      <c r="G36" s="115"/>
      <c r="H36" s="115"/>
      <c r="I36" s="115"/>
      <c r="J36" s="115"/>
      <c r="K36" s="115"/>
      <c r="L36" s="115"/>
      <c r="M36" s="115"/>
      <c r="N36" s="115"/>
      <c r="O36" s="115"/>
      <c r="P36" s="115"/>
      <c r="Q36" s="115"/>
      <c r="R36" s="115"/>
      <c r="S36" s="115"/>
      <c r="T36" s="115"/>
      <c r="U36" s="115"/>
      <c r="V36" s="115"/>
      <c r="W36" s="115"/>
      <c r="X36" s="115"/>
      <c r="Y36" s="115"/>
      <c r="Z36" s="115"/>
      <c r="AA36" s="115"/>
      <c r="AB36" s="115"/>
      <c r="AC36" s="115"/>
      <c r="AD36" s="115"/>
      <c r="AE36" s="115"/>
      <c r="AF36" s="115"/>
      <c r="AG36" s="115"/>
      <c r="AH36" s="115"/>
      <c r="AI36" s="115"/>
      <c r="AJ36" s="115"/>
      <c r="AK36" s="115"/>
      <c r="AL36" s="115"/>
      <c r="AM36" s="115"/>
      <c r="AN36" s="115"/>
      <c r="AO36" s="115"/>
      <c r="AP36" s="115"/>
      <c r="AQ36" s="115"/>
      <c r="AR36" s="115"/>
      <c r="AS36" s="115"/>
      <c r="AT36" s="115"/>
      <c r="AU36" s="115"/>
      <c r="AV36" s="115"/>
      <c r="AW36" s="115"/>
      <c r="AX36" s="115"/>
      <c r="AY36" s="115"/>
      <c r="AZ36" s="115"/>
      <c r="BA36" s="115"/>
      <c r="BB36" s="115"/>
      <c r="BC36" s="115"/>
      <c r="BD36" s="115"/>
      <c r="BE36" s="115"/>
      <c r="BF36" s="115"/>
      <c r="BG36" s="115"/>
      <c r="BH36" s="115"/>
      <c r="BI36" s="115"/>
      <c r="BJ36" s="115"/>
      <c r="BK36" s="115"/>
      <c r="BL36" s="115"/>
      <c r="BM36" s="115"/>
      <c r="BN36" s="115"/>
      <c r="BO36" s="115"/>
      <c r="BP36" s="115"/>
      <c r="BQ36" s="115"/>
      <c r="BR36" s="115"/>
      <c r="BS36" s="115"/>
      <c r="BT36" s="115"/>
      <c r="BU36" s="115"/>
      <c r="BV36" s="115"/>
      <c r="BW36" s="115"/>
      <c r="BX36" s="115"/>
      <c r="BY36" s="115"/>
      <c r="BZ36" s="115"/>
      <c r="CA36" s="115"/>
      <c r="CB36" s="115"/>
      <c r="CC36" s="115"/>
      <c r="CD36" s="115"/>
      <c r="CE36" s="115"/>
      <c r="CF36" s="115"/>
      <c r="CG36" s="115"/>
      <c r="CH36" s="115"/>
      <c r="CI36" s="115"/>
      <c r="CJ36" s="115"/>
      <c r="CK36" s="115"/>
      <c r="CL36" s="115"/>
      <c r="CM36" s="115"/>
      <c r="CN36" s="115"/>
      <c r="CO36" s="115"/>
      <c r="CP36" s="115"/>
      <c r="CQ36" s="115"/>
      <c r="CR36" s="115"/>
      <c r="CS36" s="115"/>
      <c r="CT36" s="116"/>
      <c r="CU36" s="116"/>
      <c r="CV36" s="116"/>
      <c r="CW36" s="117"/>
      <c r="CX36" s="91">
        <f t="array" ref="CX36">SUMPRODUCT(B36:CW36*0.25)</f>
        <v>0</v>
      </c>
    </row>
    <row r="37" spans="1:102" ht="24.95" customHeight="1" x14ac:dyDescent="0.2">
      <c r="A37" s="118" t="s">
        <v>31</v>
      </c>
      <c r="B37" s="119"/>
      <c r="C37" s="120"/>
      <c r="D37" s="120"/>
      <c r="E37" s="120"/>
      <c r="F37" s="120"/>
      <c r="G37" s="120"/>
      <c r="H37" s="120"/>
      <c r="I37" s="120"/>
      <c r="J37" s="120"/>
      <c r="K37" s="120"/>
      <c r="L37" s="120"/>
      <c r="M37" s="120"/>
      <c r="N37" s="120"/>
      <c r="O37" s="120"/>
      <c r="P37" s="120"/>
      <c r="Q37" s="120"/>
      <c r="R37" s="120"/>
      <c r="S37" s="120"/>
      <c r="T37" s="120"/>
      <c r="U37" s="120"/>
      <c r="V37" s="120"/>
      <c r="W37" s="120"/>
      <c r="X37" s="120"/>
      <c r="Y37" s="120"/>
      <c r="Z37" s="120"/>
      <c r="AA37" s="120"/>
      <c r="AB37" s="120"/>
      <c r="AC37" s="120"/>
      <c r="AD37" s="120"/>
      <c r="AE37" s="120"/>
      <c r="AF37" s="120"/>
      <c r="AG37" s="120"/>
      <c r="AH37" s="120"/>
      <c r="AI37" s="120"/>
      <c r="AJ37" s="120"/>
      <c r="AK37" s="120"/>
      <c r="AL37" s="120"/>
      <c r="AM37" s="120"/>
      <c r="AN37" s="120"/>
      <c r="AO37" s="120"/>
      <c r="AP37" s="120"/>
      <c r="AQ37" s="120"/>
      <c r="AR37" s="120"/>
      <c r="AS37" s="120"/>
      <c r="AT37" s="120"/>
      <c r="AU37" s="120"/>
      <c r="AV37" s="120"/>
      <c r="AW37" s="120"/>
      <c r="AX37" s="120"/>
      <c r="AY37" s="120"/>
      <c r="AZ37" s="120"/>
      <c r="BA37" s="120"/>
      <c r="BB37" s="120"/>
      <c r="BC37" s="120"/>
      <c r="BD37" s="120"/>
      <c r="BE37" s="120"/>
      <c r="BF37" s="120"/>
      <c r="BG37" s="120"/>
      <c r="BH37" s="120"/>
      <c r="BI37" s="120"/>
      <c r="BJ37" s="120"/>
      <c r="BK37" s="120"/>
      <c r="BL37" s="120"/>
      <c r="BM37" s="120"/>
      <c r="BN37" s="120"/>
      <c r="BO37" s="120"/>
      <c r="BP37" s="120"/>
      <c r="BQ37" s="120"/>
      <c r="BR37" s="120"/>
      <c r="BS37" s="120"/>
      <c r="BT37" s="120"/>
      <c r="BU37" s="120"/>
      <c r="BV37" s="120"/>
      <c r="BW37" s="120"/>
      <c r="BX37" s="120"/>
      <c r="BY37" s="120"/>
      <c r="BZ37" s="120"/>
      <c r="CA37" s="120"/>
      <c r="CB37" s="120"/>
      <c r="CC37" s="120"/>
      <c r="CD37" s="120"/>
      <c r="CE37" s="120"/>
      <c r="CF37" s="120"/>
      <c r="CG37" s="120"/>
      <c r="CH37" s="120"/>
      <c r="CI37" s="120"/>
      <c r="CJ37" s="120"/>
      <c r="CK37" s="120"/>
      <c r="CL37" s="120"/>
      <c r="CM37" s="120"/>
      <c r="CN37" s="120"/>
      <c r="CO37" s="120"/>
      <c r="CP37" s="120"/>
      <c r="CQ37" s="120"/>
      <c r="CR37" s="120"/>
      <c r="CS37" s="120"/>
      <c r="CT37" s="120"/>
      <c r="CU37" s="120"/>
      <c r="CV37" s="120"/>
      <c r="CW37" s="121"/>
      <c r="CX37" s="97">
        <f t="array" ref="CX37">SUMPRODUCT(B37:CW37*0.25)</f>
        <v>0</v>
      </c>
    </row>
    <row r="38" spans="1:102" ht="24.95" customHeight="1" x14ac:dyDescent="0.2">
      <c r="A38" s="118" t="s">
        <v>32</v>
      </c>
      <c r="B38" s="119">
        <v>22.2</v>
      </c>
      <c r="C38" s="120"/>
      <c r="D38" s="120"/>
      <c r="E38" s="120">
        <v>2.6</v>
      </c>
      <c r="F38" s="120"/>
      <c r="G38" s="120"/>
      <c r="H38" s="120"/>
      <c r="I38" s="120"/>
      <c r="J38" s="120">
        <v>11.7</v>
      </c>
      <c r="K38" s="120">
        <v>0.9</v>
      </c>
      <c r="L38" s="120">
        <v>1.4</v>
      </c>
      <c r="M38" s="120">
        <v>0.1</v>
      </c>
      <c r="N38" s="120"/>
      <c r="O38" s="120">
        <v>0.6</v>
      </c>
      <c r="P38" s="120">
        <v>3.6</v>
      </c>
      <c r="Q38" s="120">
        <v>0.7</v>
      </c>
      <c r="R38" s="120"/>
      <c r="S38" s="120"/>
      <c r="T38" s="120">
        <v>0.3</v>
      </c>
      <c r="U38" s="120">
        <v>0.7</v>
      </c>
      <c r="V38" s="120">
        <v>1</v>
      </c>
      <c r="W38" s="120">
        <v>1.7</v>
      </c>
      <c r="X38" s="120">
        <v>1</v>
      </c>
      <c r="Y38" s="120">
        <v>1.4</v>
      </c>
      <c r="Z38" s="120">
        <v>14.6</v>
      </c>
      <c r="AA38" s="120">
        <v>28.6</v>
      </c>
      <c r="AB38" s="120">
        <v>15.7</v>
      </c>
      <c r="AC38" s="120"/>
      <c r="AD38" s="120">
        <v>42.1</v>
      </c>
      <c r="AE38" s="120">
        <v>15.2</v>
      </c>
      <c r="AF38" s="120">
        <v>10.1</v>
      </c>
      <c r="AG38" s="120"/>
      <c r="AH38" s="120"/>
      <c r="AI38" s="120"/>
      <c r="AJ38" s="120">
        <v>2.2000000000000002</v>
      </c>
      <c r="AK38" s="120">
        <v>19.8</v>
      </c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>
        <v>4.4000000000000004</v>
      </c>
      <c r="AZ38" s="120">
        <v>5</v>
      </c>
      <c r="BA38" s="120">
        <v>33.1</v>
      </c>
      <c r="BB38" s="120">
        <v>12.3</v>
      </c>
      <c r="BC38" s="120">
        <v>4.4000000000000004</v>
      </c>
      <c r="BD38" s="120">
        <v>5</v>
      </c>
      <c r="BE38" s="120"/>
      <c r="BF38" s="120"/>
      <c r="BG38" s="120">
        <v>4.3</v>
      </c>
      <c r="BH38" s="120">
        <v>4.3</v>
      </c>
      <c r="BI38" s="120">
        <v>17.899999999999999</v>
      </c>
      <c r="BJ38" s="120"/>
      <c r="BK38" s="120">
        <v>4.4000000000000004</v>
      </c>
      <c r="BL38" s="120">
        <v>5.6</v>
      </c>
      <c r="BM38" s="120">
        <v>26.8</v>
      </c>
      <c r="BN38" s="120">
        <v>35.700000000000003</v>
      </c>
      <c r="BO38" s="120">
        <v>31.9</v>
      </c>
      <c r="BP38" s="120">
        <v>26.4</v>
      </c>
      <c r="BQ38" s="120">
        <v>21.7</v>
      </c>
      <c r="BR38" s="120">
        <v>0.9</v>
      </c>
      <c r="BS38" s="120">
        <v>0.2</v>
      </c>
      <c r="BT38" s="120">
        <v>5.4</v>
      </c>
      <c r="BU38" s="120">
        <v>5.5</v>
      </c>
      <c r="BV38" s="120"/>
      <c r="BW38" s="120"/>
      <c r="BX38" s="120">
        <v>5.9</v>
      </c>
      <c r="BY38" s="120">
        <v>1.1000000000000001</v>
      </c>
      <c r="BZ38" s="120">
        <v>5.7</v>
      </c>
      <c r="CA38" s="120">
        <v>5.9</v>
      </c>
      <c r="CB38" s="120">
        <v>0.1</v>
      </c>
      <c r="CC38" s="120">
        <v>0.2</v>
      </c>
      <c r="CD38" s="120">
        <v>3.2</v>
      </c>
      <c r="CE38" s="120">
        <v>28</v>
      </c>
      <c r="CF38" s="120">
        <v>94.7</v>
      </c>
      <c r="CG38" s="120"/>
      <c r="CH38" s="120"/>
      <c r="CI38" s="120"/>
      <c r="CJ38" s="120">
        <v>11.9</v>
      </c>
      <c r="CK38" s="120">
        <v>43.3</v>
      </c>
      <c r="CL38" s="120">
        <v>1.3</v>
      </c>
      <c r="CM38" s="120">
        <v>3.4</v>
      </c>
      <c r="CN38" s="120"/>
      <c r="CO38" s="120"/>
      <c r="CP38" s="120">
        <v>15.8</v>
      </c>
      <c r="CQ38" s="120"/>
      <c r="CR38" s="120">
        <v>25.4</v>
      </c>
      <c r="CS38" s="120">
        <v>1.1000000000000001</v>
      </c>
      <c r="CT38" s="122"/>
      <c r="CU38" s="122"/>
      <c r="CV38" s="122"/>
      <c r="CW38" s="121"/>
      <c r="CX38" s="97">
        <f t="array" ref="CX38">SUMPRODUCT(B38:CW38*0.25)</f>
        <v>175.09999999999991</v>
      </c>
    </row>
    <row r="39" spans="1:102" ht="24.95" customHeight="1" x14ac:dyDescent="0.2">
      <c r="A39" s="118" t="s">
        <v>33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0</v>
      </c>
    </row>
    <row r="40" spans="1:102" ht="24.95" customHeight="1" x14ac:dyDescent="0.2">
      <c r="A40" s="118" t="s">
        <v>34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0</v>
      </c>
    </row>
    <row r="41" spans="1:102" ht="30" customHeight="1" thickBot="1" x14ac:dyDescent="0.25">
      <c r="A41" s="105" t="s">
        <v>35</v>
      </c>
      <c r="B41" s="106">
        <f>SUM(B36:B40)</f>
        <v>22.2</v>
      </c>
      <c r="C41" s="107">
        <f t="shared" ref="C41:BN41" si="7">SUM(C36:C40)</f>
        <v>0</v>
      </c>
      <c r="D41" s="107">
        <f t="shared" si="7"/>
        <v>0</v>
      </c>
      <c r="E41" s="107">
        <f t="shared" si="7"/>
        <v>2.6</v>
      </c>
      <c r="F41" s="107">
        <f t="shared" si="7"/>
        <v>0</v>
      </c>
      <c r="G41" s="107">
        <f t="shared" si="7"/>
        <v>0</v>
      </c>
      <c r="H41" s="107">
        <f t="shared" si="7"/>
        <v>0</v>
      </c>
      <c r="I41" s="107">
        <f t="shared" si="7"/>
        <v>0</v>
      </c>
      <c r="J41" s="107">
        <f t="shared" si="7"/>
        <v>11.7</v>
      </c>
      <c r="K41" s="107">
        <f t="shared" si="7"/>
        <v>0.9</v>
      </c>
      <c r="L41" s="107">
        <f t="shared" si="7"/>
        <v>1.4</v>
      </c>
      <c r="M41" s="107">
        <f t="shared" si="7"/>
        <v>0.1</v>
      </c>
      <c r="N41" s="107">
        <f t="shared" si="7"/>
        <v>0</v>
      </c>
      <c r="O41" s="107">
        <f t="shared" si="7"/>
        <v>0.6</v>
      </c>
      <c r="P41" s="107">
        <f t="shared" si="7"/>
        <v>3.6</v>
      </c>
      <c r="Q41" s="107">
        <f t="shared" si="7"/>
        <v>0.7</v>
      </c>
      <c r="R41" s="107">
        <f t="shared" si="7"/>
        <v>0</v>
      </c>
      <c r="S41" s="107">
        <f t="shared" si="7"/>
        <v>0</v>
      </c>
      <c r="T41" s="107">
        <f t="shared" si="7"/>
        <v>0.3</v>
      </c>
      <c r="U41" s="107">
        <f t="shared" si="7"/>
        <v>0.7</v>
      </c>
      <c r="V41" s="107">
        <f t="shared" si="7"/>
        <v>1</v>
      </c>
      <c r="W41" s="107">
        <f t="shared" si="7"/>
        <v>1.7</v>
      </c>
      <c r="X41" s="107">
        <f t="shared" si="7"/>
        <v>1</v>
      </c>
      <c r="Y41" s="107">
        <f t="shared" si="7"/>
        <v>1.4</v>
      </c>
      <c r="Z41" s="107">
        <f t="shared" si="7"/>
        <v>14.6</v>
      </c>
      <c r="AA41" s="107">
        <f t="shared" si="7"/>
        <v>28.6</v>
      </c>
      <c r="AB41" s="107">
        <f t="shared" si="7"/>
        <v>15.7</v>
      </c>
      <c r="AC41" s="107">
        <f t="shared" si="7"/>
        <v>0</v>
      </c>
      <c r="AD41" s="107">
        <f t="shared" si="7"/>
        <v>42.1</v>
      </c>
      <c r="AE41" s="107">
        <f t="shared" si="7"/>
        <v>15.2</v>
      </c>
      <c r="AF41" s="107">
        <f t="shared" si="7"/>
        <v>10.1</v>
      </c>
      <c r="AG41" s="107">
        <f t="shared" si="7"/>
        <v>0</v>
      </c>
      <c r="AH41" s="107">
        <f t="shared" si="7"/>
        <v>0</v>
      </c>
      <c r="AI41" s="107">
        <f t="shared" si="7"/>
        <v>0</v>
      </c>
      <c r="AJ41" s="107">
        <f t="shared" si="7"/>
        <v>2.2000000000000002</v>
      </c>
      <c r="AK41" s="107">
        <f t="shared" si="7"/>
        <v>19.8</v>
      </c>
      <c r="AL41" s="107">
        <f t="shared" si="7"/>
        <v>0</v>
      </c>
      <c r="AM41" s="107">
        <f t="shared" si="7"/>
        <v>0</v>
      </c>
      <c r="AN41" s="107">
        <f t="shared" si="7"/>
        <v>0</v>
      </c>
      <c r="AO41" s="107">
        <f t="shared" si="7"/>
        <v>0</v>
      </c>
      <c r="AP41" s="107">
        <f t="shared" si="7"/>
        <v>0</v>
      </c>
      <c r="AQ41" s="107">
        <f t="shared" si="7"/>
        <v>0</v>
      </c>
      <c r="AR41" s="107">
        <f t="shared" si="7"/>
        <v>0</v>
      </c>
      <c r="AS41" s="107">
        <f t="shared" si="7"/>
        <v>0</v>
      </c>
      <c r="AT41" s="107">
        <f t="shared" si="7"/>
        <v>0</v>
      </c>
      <c r="AU41" s="107">
        <f t="shared" si="7"/>
        <v>0</v>
      </c>
      <c r="AV41" s="107">
        <f t="shared" si="7"/>
        <v>0</v>
      </c>
      <c r="AW41" s="107">
        <f t="shared" si="7"/>
        <v>0</v>
      </c>
      <c r="AX41" s="107">
        <f t="shared" si="7"/>
        <v>0</v>
      </c>
      <c r="AY41" s="107">
        <f t="shared" si="7"/>
        <v>4.4000000000000004</v>
      </c>
      <c r="AZ41" s="107">
        <f t="shared" si="7"/>
        <v>5</v>
      </c>
      <c r="BA41" s="107">
        <f t="shared" si="7"/>
        <v>33.1</v>
      </c>
      <c r="BB41" s="107">
        <f t="shared" si="7"/>
        <v>12.3</v>
      </c>
      <c r="BC41" s="107">
        <f t="shared" si="7"/>
        <v>4.4000000000000004</v>
      </c>
      <c r="BD41" s="107">
        <f t="shared" si="7"/>
        <v>5</v>
      </c>
      <c r="BE41" s="107">
        <f t="shared" si="7"/>
        <v>0</v>
      </c>
      <c r="BF41" s="107">
        <f t="shared" si="7"/>
        <v>0</v>
      </c>
      <c r="BG41" s="107">
        <f t="shared" si="7"/>
        <v>4.3</v>
      </c>
      <c r="BH41" s="107">
        <f t="shared" si="7"/>
        <v>4.3</v>
      </c>
      <c r="BI41" s="107">
        <f t="shared" si="7"/>
        <v>17.899999999999999</v>
      </c>
      <c r="BJ41" s="107">
        <f t="shared" si="7"/>
        <v>0</v>
      </c>
      <c r="BK41" s="107">
        <f t="shared" si="7"/>
        <v>4.4000000000000004</v>
      </c>
      <c r="BL41" s="107">
        <f t="shared" si="7"/>
        <v>5.6</v>
      </c>
      <c r="BM41" s="107">
        <f t="shared" si="7"/>
        <v>26.8</v>
      </c>
      <c r="BN41" s="107">
        <f t="shared" si="7"/>
        <v>35.700000000000003</v>
      </c>
      <c r="BO41" s="107">
        <f t="shared" ref="BO41:CW41" si="8">SUM(BO36:BO40)</f>
        <v>31.9</v>
      </c>
      <c r="BP41" s="107">
        <f t="shared" si="8"/>
        <v>26.4</v>
      </c>
      <c r="BQ41" s="107">
        <f t="shared" si="8"/>
        <v>21.7</v>
      </c>
      <c r="BR41" s="107">
        <f t="shared" si="8"/>
        <v>0.9</v>
      </c>
      <c r="BS41" s="107">
        <f t="shared" si="8"/>
        <v>0.2</v>
      </c>
      <c r="BT41" s="107">
        <f t="shared" si="8"/>
        <v>5.4</v>
      </c>
      <c r="BU41" s="107">
        <f t="shared" si="8"/>
        <v>5.5</v>
      </c>
      <c r="BV41" s="107">
        <f t="shared" si="8"/>
        <v>0</v>
      </c>
      <c r="BW41" s="107">
        <f t="shared" si="8"/>
        <v>0</v>
      </c>
      <c r="BX41" s="107">
        <f t="shared" si="8"/>
        <v>5.9</v>
      </c>
      <c r="BY41" s="107">
        <f t="shared" si="8"/>
        <v>1.1000000000000001</v>
      </c>
      <c r="BZ41" s="107">
        <f t="shared" si="8"/>
        <v>5.7</v>
      </c>
      <c r="CA41" s="107">
        <f t="shared" si="8"/>
        <v>5.9</v>
      </c>
      <c r="CB41" s="107">
        <f t="shared" si="8"/>
        <v>0.1</v>
      </c>
      <c r="CC41" s="107">
        <f t="shared" si="8"/>
        <v>0.2</v>
      </c>
      <c r="CD41" s="107">
        <f t="shared" si="8"/>
        <v>3.2</v>
      </c>
      <c r="CE41" s="107">
        <f t="shared" si="8"/>
        <v>28</v>
      </c>
      <c r="CF41" s="107">
        <f t="shared" si="8"/>
        <v>94.7</v>
      </c>
      <c r="CG41" s="107">
        <f t="shared" si="8"/>
        <v>0</v>
      </c>
      <c r="CH41" s="107">
        <f t="shared" si="8"/>
        <v>0</v>
      </c>
      <c r="CI41" s="107">
        <f t="shared" si="8"/>
        <v>0</v>
      </c>
      <c r="CJ41" s="107">
        <f t="shared" si="8"/>
        <v>11.9</v>
      </c>
      <c r="CK41" s="107">
        <f t="shared" si="8"/>
        <v>43.3</v>
      </c>
      <c r="CL41" s="107">
        <f t="shared" si="8"/>
        <v>1.3</v>
      </c>
      <c r="CM41" s="107">
        <f t="shared" si="8"/>
        <v>3.4</v>
      </c>
      <c r="CN41" s="107">
        <f t="shared" si="8"/>
        <v>0</v>
      </c>
      <c r="CO41" s="107">
        <f t="shared" si="8"/>
        <v>0</v>
      </c>
      <c r="CP41" s="107">
        <f t="shared" si="8"/>
        <v>15.8</v>
      </c>
      <c r="CQ41" s="107">
        <f t="shared" si="8"/>
        <v>0</v>
      </c>
      <c r="CR41" s="107">
        <f t="shared" si="8"/>
        <v>25.4</v>
      </c>
      <c r="CS41" s="107">
        <f t="shared" si="8"/>
        <v>1.1000000000000001</v>
      </c>
      <c r="CT41" s="108">
        <f t="shared" si="8"/>
        <v>0</v>
      </c>
      <c r="CU41" s="108">
        <f t="shared" si="8"/>
        <v>0</v>
      </c>
      <c r="CV41" s="108">
        <f t="shared" si="8"/>
        <v>0</v>
      </c>
      <c r="CW41" s="109">
        <f t="shared" si="8"/>
        <v>0</v>
      </c>
      <c r="CX41" s="110">
        <f>SUM(CX36:CX40)</f>
        <v>175.09999999999991</v>
      </c>
    </row>
    <row r="42" spans="1:102" ht="18" customHeight="1" thickBot="1" x14ac:dyDescent="0.25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25">
      <c r="A43" s="47" t="s">
        <v>36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5" customHeight="1" x14ac:dyDescent="0.2">
      <c r="A44" s="86" t="s">
        <v>30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5" customHeight="1" x14ac:dyDescent="0.2">
      <c r="A45" s="118" t="s">
        <v>31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5" customHeight="1" x14ac:dyDescent="0.2">
      <c r="A46" s="118" t="s">
        <v>32</v>
      </c>
      <c r="B46" s="119">
        <v>22.2</v>
      </c>
      <c r="C46" s="120"/>
      <c r="D46" s="120"/>
      <c r="E46" s="120">
        <v>2.6</v>
      </c>
      <c r="F46" s="120"/>
      <c r="G46" s="120"/>
      <c r="H46" s="120"/>
      <c r="I46" s="120"/>
      <c r="J46" s="120">
        <v>11.7</v>
      </c>
      <c r="K46" s="120">
        <v>0.9</v>
      </c>
      <c r="L46" s="120">
        <v>1.4</v>
      </c>
      <c r="M46" s="120">
        <v>0.1</v>
      </c>
      <c r="N46" s="120"/>
      <c r="O46" s="120">
        <v>0.6</v>
      </c>
      <c r="P46" s="120">
        <v>3.6</v>
      </c>
      <c r="Q46" s="120">
        <v>0.7</v>
      </c>
      <c r="R46" s="120"/>
      <c r="S46" s="120"/>
      <c r="T46" s="120">
        <v>0.3</v>
      </c>
      <c r="U46" s="120">
        <v>0.7</v>
      </c>
      <c r="V46" s="120">
        <v>1</v>
      </c>
      <c r="W46" s="120">
        <v>1.7</v>
      </c>
      <c r="X46" s="120">
        <v>1</v>
      </c>
      <c r="Y46" s="120">
        <v>1.4</v>
      </c>
      <c r="Z46" s="120">
        <v>14.6</v>
      </c>
      <c r="AA46" s="120">
        <v>28.6</v>
      </c>
      <c r="AB46" s="120">
        <v>15.7</v>
      </c>
      <c r="AC46" s="120"/>
      <c r="AD46" s="120">
        <v>42.1</v>
      </c>
      <c r="AE46" s="120">
        <v>15.2</v>
      </c>
      <c r="AF46" s="120">
        <v>10.1</v>
      </c>
      <c r="AG46" s="120"/>
      <c r="AH46" s="120"/>
      <c r="AI46" s="120"/>
      <c r="AJ46" s="120">
        <v>2.2000000000000002</v>
      </c>
      <c r="AK46" s="120">
        <v>19.8</v>
      </c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>
        <v>4.4000000000000004</v>
      </c>
      <c r="AZ46" s="120">
        <v>5</v>
      </c>
      <c r="BA46" s="120">
        <v>33.1</v>
      </c>
      <c r="BB46" s="120">
        <v>12.3</v>
      </c>
      <c r="BC46" s="120">
        <v>4.4000000000000004</v>
      </c>
      <c r="BD46" s="120">
        <v>5</v>
      </c>
      <c r="BE46" s="120"/>
      <c r="BF46" s="120"/>
      <c r="BG46" s="120">
        <v>4.3</v>
      </c>
      <c r="BH46" s="120">
        <v>4.3</v>
      </c>
      <c r="BI46" s="120">
        <v>17.899999999999999</v>
      </c>
      <c r="BJ46" s="120"/>
      <c r="BK46" s="120">
        <v>4.4000000000000004</v>
      </c>
      <c r="BL46" s="120">
        <v>5.6</v>
      </c>
      <c r="BM46" s="120">
        <v>26.8</v>
      </c>
      <c r="BN46" s="120">
        <v>35.700000000000003</v>
      </c>
      <c r="BO46" s="120">
        <v>31.9</v>
      </c>
      <c r="BP46" s="120">
        <v>26.4</v>
      </c>
      <c r="BQ46" s="120">
        <v>21.7</v>
      </c>
      <c r="BR46" s="120">
        <v>0.9</v>
      </c>
      <c r="BS46" s="120">
        <v>0.2</v>
      </c>
      <c r="BT46" s="120">
        <v>5.4</v>
      </c>
      <c r="BU46" s="120">
        <v>5.5</v>
      </c>
      <c r="BV46" s="120"/>
      <c r="BW46" s="120"/>
      <c r="BX46" s="120">
        <v>5.9</v>
      </c>
      <c r="BY46" s="120">
        <v>1.1000000000000001</v>
      </c>
      <c r="BZ46" s="120">
        <v>5.7</v>
      </c>
      <c r="CA46" s="120">
        <v>5.9</v>
      </c>
      <c r="CB46" s="120">
        <v>0.1</v>
      </c>
      <c r="CC46" s="120">
        <v>0.2</v>
      </c>
      <c r="CD46" s="120">
        <v>3.2</v>
      </c>
      <c r="CE46" s="120">
        <v>28</v>
      </c>
      <c r="CF46" s="120">
        <v>94.7</v>
      </c>
      <c r="CG46" s="120"/>
      <c r="CH46" s="120"/>
      <c r="CI46" s="120"/>
      <c r="CJ46" s="120">
        <v>11.9</v>
      </c>
      <c r="CK46" s="120">
        <v>43.3</v>
      </c>
      <c r="CL46" s="120">
        <v>1.3</v>
      </c>
      <c r="CM46" s="120">
        <v>3.4</v>
      </c>
      <c r="CN46" s="120"/>
      <c r="CO46" s="120"/>
      <c r="CP46" s="120">
        <v>15.8</v>
      </c>
      <c r="CQ46" s="120"/>
      <c r="CR46" s="120">
        <v>25.4</v>
      </c>
      <c r="CS46" s="120">
        <v>1.1000000000000001</v>
      </c>
      <c r="CT46" s="122"/>
      <c r="CU46" s="122"/>
      <c r="CV46" s="122"/>
      <c r="CW46" s="121"/>
      <c r="CX46" s="97">
        <f t="array" ref="CX46">SUMPRODUCT(B46:CW46*0.25)</f>
        <v>175.09999999999991</v>
      </c>
    </row>
    <row r="47" spans="1:102" ht="24.95" customHeight="1" x14ac:dyDescent="0.2">
      <c r="A47" s="118" t="s">
        <v>33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5" customHeight="1" x14ac:dyDescent="0.2">
      <c r="A48" s="118" t="s">
        <v>34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5" customHeight="1" x14ac:dyDescent="0.2">
      <c r="A49" s="104" t="s">
        <v>37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30" customHeight="1" thickBot="1" x14ac:dyDescent="0.25">
      <c r="A50" s="105" t="s">
        <v>38</v>
      </c>
      <c r="B50" s="106">
        <f>SUM(B44:B49)</f>
        <v>22.2</v>
      </c>
      <c r="C50" s="107">
        <f t="shared" ref="C50:BN50" si="9">SUM(C44:C49)</f>
        <v>0</v>
      </c>
      <c r="D50" s="107">
        <f t="shared" si="9"/>
        <v>0</v>
      </c>
      <c r="E50" s="107">
        <f t="shared" si="9"/>
        <v>2.6</v>
      </c>
      <c r="F50" s="107">
        <f t="shared" si="9"/>
        <v>0</v>
      </c>
      <c r="G50" s="107">
        <f t="shared" si="9"/>
        <v>0</v>
      </c>
      <c r="H50" s="107">
        <f t="shared" si="9"/>
        <v>0</v>
      </c>
      <c r="I50" s="107">
        <f t="shared" si="9"/>
        <v>0</v>
      </c>
      <c r="J50" s="107">
        <f t="shared" si="9"/>
        <v>11.7</v>
      </c>
      <c r="K50" s="107">
        <f t="shared" si="9"/>
        <v>0.9</v>
      </c>
      <c r="L50" s="107">
        <f t="shared" si="9"/>
        <v>1.4</v>
      </c>
      <c r="M50" s="107">
        <f t="shared" si="9"/>
        <v>0.1</v>
      </c>
      <c r="N50" s="107">
        <f t="shared" si="9"/>
        <v>0</v>
      </c>
      <c r="O50" s="107">
        <f t="shared" si="9"/>
        <v>0.6</v>
      </c>
      <c r="P50" s="107">
        <f t="shared" si="9"/>
        <v>3.6</v>
      </c>
      <c r="Q50" s="107">
        <f t="shared" si="9"/>
        <v>0.7</v>
      </c>
      <c r="R50" s="107">
        <f t="shared" si="9"/>
        <v>0</v>
      </c>
      <c r="S50" s="107">
        <f t="shared" si="9"/>
        <v>0</v>
      </c>
      <c r="T50" s="107">
        <f t="shared" si="9"/>
        <v>0.3</v>
      </c>
      <c r="U50" s="107">
        <f t="shared" si="9"/>
        <v>0.7</v>
      </c>
      <c r="V50" s="107">
        <f t="shared" si="9"/>
        <v>1</v>
      </c>
      <c r="W50" s="107">
        <f t="shared" si="9"/>
        <v>1.7</v>
      </c>
      <c r="X50" s="107">
        <f t="shared" si="9"/>
        <v>1</v>
      </c>
      <c r="Y50" s="107">
        <f t="shared" si="9"/>
        <v>1.4</v>
      </c>
      <c r="Z50" s="107">
        <f t="shared" si="9"/>
        <v>14.6</v>
      </c>
      <c r="AA50" s="107">
        <f t="shared" si="9"/>
        <v>28.6</v>
      </c>
      <c r="AB50" s="107">
        <f t="shared" si="9"/>
        <v>15.7</v>
      </c>
      <c r="AC50" s="107">
        <f t="shared" si="9"/>
        <v>0</v>
      </c>
      <c r="AD50" s="107">
        <f t="shared" si="9"/>
        <v>42.1</v>
      </c>
      <c r="AE50" s="107">
        <f t="shared" si="9"/>
        <v>15.2</v>
      </c>
      <c r="AF50" s="107">
        <f t="shared" si="9"/>
        <v>10.1</v>
      </c>
      <c r="AG50" s="107">
        <f t="shared" si="9"/>
        <v>0</v>
      </c>
      <c r="AH50" s="107">
        <f t="shared" si="9"/>
        <v>0</v>
      </c>
      <c r="AI50" s="107">
        <f t="shared" si="9"/>
        <v>0</v>
      </c>
      <c r="AJ50" s="107">
        <f t="shared" si="9"/>
        <v>2.2000000000000002</v>
      </c>
      <c r="AK50" s="107">
        <f t="shared" si="9"/>
        <v>19.8</v>
      </c>
      <c r="AL50" s="107">
        <f t="shared" si="9"/>
        <v>0</v>
      </c>
      <c r="AM50" s="107">
        <f t="shared" si="9"/>
        <v>0</v>
      </c>
      <c r="AN50" s="107">
        <f t="shared" si="9"/>
        <v>0</v>
      </c>
      <c r="AO50" s="107">
        <f t="shared" si="9"/>
        <v>0</v>
      </c>
      <c r="AP50" s="107">
        <f t="shared" si="9"/>
        <v>0</v>
      </c>
      <c r="AQ50" s="107">
        <f t="shared" si="9"/>
        <v>0</v>
      </c>
      <c r="AR50" s="107">
        <f t="shared" si="9"/>
        <v>0</v>
      </c>
      <c r="AS50" s="107">
        <f t="shared" si="9"/>
        <v>0</v>
      </c>
      <c r="AT50" s="107">
        <f t="shared" si="9"/>
        <v>0</v>
      </c>
      <c r="AU50" s="107">
        <f t="shared" si="9"/>
        <v>0</v>
      </c>
      <c r="AV50" s="107">
        <f t="shared" si="9"/>
        <v>0</v>
      </c>
      <c r="AW50" s="107">
        <f t="shared" si="9"/>
        <v>0</v>
      </c>
      <c r="AX50" s="107">
        <f t="shared" si="9"/>
        <v>0</v>
      </c>
      <c r="AY50" s="107">
        <f t="shared" si="9"/>
        <v>4.4000000000000004</v>
      </c>
      <c r="AZ50" s="107">
        <f t="shared" si="9"/>
        <v>5</v>
      </c>
      <c r="BA50" s="107">
        <f t="shared" si="9"/>
        <v>33.1</v>
      </c>
      <c r="BB50" s="107">
        <f t="shared" si="9"/>
        <v>12.3</v>
      </c>
      <c r="BC50" s="107">
        <f t="shared" si="9"/>
        <v>4.4000000000000004</v>
      </c>
      <c r="BD50" s="107">
        <f t="shared" si="9"/>
        <v>5</v>
      </c>
      <c r="BE50" s="107">
        <f t="shared" si="9"/>
        <v>0</v>
      </c>
      <c r="BF50" s="107">
        <f t="shared" si="9"/>
        <v>0</v>
      </c>
      <c r="BG50" s="107">
        <f t="shared" si="9"/>
        <v>4.3</v>
      </c>
      <c r="BH50" s="107">
        <f t="shared" si="9"/>
        <v>4.3</v>
      </c>
      <c r="BI50" s="107">
        <f t="shared" si="9"/>
        <v>17.899999999999999</v>
      </c>
      <c r="BJ50" s="107">
        <f t="shared" si="9"/>
        <v>0</v>
      </c>
      <c r="BK50" s="107">
        <f t="shared" si="9"/>
        <v>4.4000000000000004</v>
      </c>
      <c r="BL50" s="107">
        <f t="shared" si="9"/>
        <v>5.6</v>
      </c>
      <c r="BM50" s="107">
        <f t="shared" si="9"/>
        <v>26.8</v>
      </c>
      <c r="BN50" s="107">
        <f t="shared" si="9"/>
        <v>35.700000000000003</v>
      </c>
      <c r="BO50" s="107">
        <f t="shared" ref="BO50:CW50" si="10">SUM(BO44:BO49)</f>
        <v>31.9</v>
      </c>
      <c r="BP50" s="107">
        <f t="shared" si="10"/>
        <v>26.4</v>
      </c>
      <c r="BQ50" s="107">
        <f t="shared" si="10"/>
        <v>21.7</v>
      </c>
      <c r="BR50" s="107">
        <f t="shared" si="10"/>
        <v>0.9</v>
      </c>
      <c r="BS50" s="107">
        <f t="shared" si="10"/>
        <v>0.2</v>
      </c>
      <c r="BT50" s="107">
        <f t="shared" si="10"/>
        <v>5.4</v>
      </c>
      <c r="BU50" s="107">
        <f t="shared" si="10"/>
        <v>5.5</v>
      </c>
      <c r="BV50" s="107">
        <f t="shared" si="10"/>
        <v>0</v>
      </c>
      <c r="BW50" s="107">
        <f t="shared" si="10"/>
        <v>0</v>
      </c>
      <c r="BX50" s="107">
        <f t="shared" si="10"/>
        <v>5.9</v>
      </c>
      <c r="BY50" s="107">
        <f t="shared" si="10"/>
        <v>1.1000000000000001</v>
      </c>
      <c r="BZ50" s="107">
        <f t="shared" si="10"/>
        <v>5.7</v>
      </c>
      <c r="CA50" s="107">
        <f t="shared" si="10"/>
        <v>5.9</v>
      </c>
      <c r="CB50" s="107">
        <f t="shared" si="10"/>
        <v>0.1</v>
      </c>
      <c r="CC50" s="107">
        <f t="shared" si="10"/>
        <v>0.2</v>
      </c>
      <c r="CD50" s="107">
        <f t="shared" si="10"/>
        <v>3.2</v>
      </c>
      <c r="CE50" s="107">
        <f t="shared" si="10"/>
        <v>28</v>
      </c>
      <c r="CF50" s="107">
        <f t="shared" si="10"/>
        <v>94.7</v>
      </c>
      <c r="CG50" s="107">
        <f t="shared" si="10"/>
        <v>0</v>
      </c>
      <c r="CH50" s="107">
        <f t="shared" si="10"/>
        <v>0</v>
      </c>
      <c r="CI50" s="107">
        <f t="shared" si="10"/>
        <v>0</v>
      </c>
      <c r="CJ50" s="107">
        <f t="shared" si="10"/>
        <v>11.9</v>
      </c>
      <c r="CK50" s="107">
        <f t="shared" si="10"/>
        <v>43.3</v>
      </c>
      <c r="CL50" s="107">
        <f t="shared" si="10"/>
        <v>1.3</v>
      </c>
      <c r="CM50" s="107">
        <f t="shared" si="10"/>
        <v>3.4</v>
      </c>
      <c r="CN50" s="107">
        <f t="shared" si="10"/>
        <v>0</v>
      </c>
      <c r="CO50" s="107">
        <f t="shared" si="10"/>
        <v>0</v>
      </c>
      <c r="CP50" s="107">
        <f t="shared" si="10"/>
        <v>15.8</v>
      </c>
      <c r="CQ50" s="107">
        <f t="shared" si="10"/>
        <v>0</v>
      </c>
      <c r="CR50" s="107">
        <f t="shared" si="10"/>
        <v>25.4</v>
      </c>
      <c r="CS50" s="107">
        <f t="shared" si="10"/>
        <v>1.1000000000000001</v>
      </c>
      <c r="CT50" s="108">
        <f t="shared" si="10"/>
        <v>0</v>
      </c>
      <c r="CU50" s="108">
        <f t="shared" si="10"/>
        <v>0</v>
      </c>
      <c r="CV50" s="108">
        <f t="shared" si="10"/>
        <v>0</v>
      </c>
      <c r="CW50" s="109">
        <f t="shared" si="10"/>
        <v>0</v>
      </c>
      <c r="CX50" s="110">
        <f>SUM(CX44:CX49)</f>
        <v>175.09999999999991</v>
      </c>
    </row>
    <row r="51" spans="1:102" ht="15.95" customHeight="1" thickBot="1" x14ac:dyDescent="0.25"/>
    <row r="52" spans="1:102" ht="30" customHeight="1" thickBot="1" x14ac:dyDescent="0.25">
      <c r="A52" s="85"/>
      <c r="B52" s="11">
        <f>IF(LEN(B$3)&gt;0,B$3,"")</f>
        <v>1</v>
      </c>
      <c r="C52" s="12">
        <f t="shared" ref="C52:BN52" si="11">IF(LEN(C$3)&gt;0,C$3,"")</f>
        <v>2</v>
      </c>
      <c r="D52" s="12">
        <f t="shared" si="11"/>
        <v>3</v>
      </c>
      <c r="E52" s="12">
        <f t="shared" si="11"/>
        <v>4</v>
      </c>
      <c r="F52" s="12">
        <f t="shared" si="11"/>
        <v>5</v>
      </c>
      <c r="G52" s="12">
        <f t="shared" si="11"/>
        <v>6</v>
      </c>
      <c r="H52" s="12">
        <f t="shared" si="11"/>
        <v>7</v>
      </c>
      <c r="I52" s="12">
        <f t="shared" si="11"/>
        <v>8</v>
      </c>
      <c r="J52" s="12">
        <f t="shared" si="11"/>
        <v>9</v>
      </c>
      <c r="K52" s="12">
        <f t="shared" si="11"/>
        <v>10</v>
      </c>
      <c r="L52" s="12">
        <f t="shared" si="11"/>
        <v>11</v>
      </c>
      <c r="M52" s="12">
        <f t="shared" si="11"/>
        <v>12</v>
      </c>
      <c r="N52" s="12">
        <f t="shared" si="11"/>
        <v>13</v>
      </c>
      <c r="O52" s="12">
        <f t="shared" si="11"/>
        <v>14</v>
      </c>
      <c r="P52" s="12">
        <f t="shared" si="11"/>
        <v>15</v>
      </c>
      <c r="Q52" s="12">
        <f t="shared" si="11"/>
        <v>16</v>
      </c>
      <c r="R52" s="12">
        <f t="shared" si="11"/>
        <v>17</v>
      </c>
      <c r="S52" s="12">
        <f t="shared" si="11"/>
        <v>18</v>
      </c>
      <c r="T52" s="12">
        <f t="shared" si="11"/>
        <v>19</v>
      </c>
      <c r="U52" s="12">
        <f t="shared" si="11"/>
        <v>20</v>
      </c>
      <c r="V52" s="12">
        <f t="shared" si="11"/>
        <v>21</v>
      </c>
      <c r="W52" s="12">
        <f t="shared" si="11"/>
        <v>22</v>
      </c>
      <c r="X52" s="12">
        <f t="shared" si="11"/>
        <v>23</v>
      </c>
      <c r="Y52" s="12">
        <f t="shared" si="11"/>
        <v>24</v>
      </c>
      <c r="Z52" s="12">
        <f t="shared" si="11"/>
        <v>25</v>
      </c>
      <c r="AA52" s="12">
        <f t="shared" si="11"/>
        <v>26</v>
      </c>
      <c r="AB52" s="12">
        <f t="shared" si="11"/>
        <v>27</v>
      </c>
      <c r="AC52" s="12">
        <f t="shared" si="11"/>
        <v>28</v>
      </c>
      <c r="AD52" s="12">
        <f t="shared" si="11"/>
        <v>29</v>
      </c>
      <c r="AE52" s="12">
        <f t="shared" si="11"/>
        <v>30</v>
      </c>
      <c r="AF52" s="12">
        <f t="shared" si="11"/>
        <v>31</v>
      </c>
      <c r="AG52" s="12">
        <f t="shared" si="11"/>
        <v>32</v>
      </c>
      <c r="AH52" s="12">
        <f t="shared" si="11"/>
        <v>33</v>
      </c>
      <c r="AI52" s="12">
        <f t="shared" si="11"/>
        <v>34</v>
      </c>
      <c r="AJ52" s="12">
        <f t="shared" si="11"/>
        <v>35</v>
      </c>
      <c r="AK52" s="12">
        <f t="shared" si="11"/>
        <v>36</v>
      </c>
      <c r="AL52" s="12">
        <f t="shared" si="11"/>
        <v>37</v>
      </c>
      <c r="AM52" s="12">
        <f t="shared" si="11"/>
        <v>38</v>
      </c>
      <c r="AN52" s="12">
        <f t="shared" si="11"/>
        <v>39</v>
      </c>
      <c r="AO52" s="12">
        <f t="shared" si="11"/>
        <v>40</v>
      </c>
      <c r="AP52" s="12">
        <f t="shared" si="11"/>
        <v>41</v>
      </c>
      <c r="AQ52" s="12">
        <f t="shared" si="11"/>
        <v>42</v>
      </c>
      <c r="AR52" s="12">
        <f t="shared" si="11"/>
        <v>43</v>
      </c>
      <c r="AS52" s="12">
        <f t="shared" si="11"/>
        <v>44</v>
      </c>
      <c r="AT52" s="12">
        <f t="shared" si="11"/>
        <v>45</v>
      </c>
      <c r="AU52" s="12">
        <f t="shared" si="11"/>
        <v>46</v>
      </c>
      <c r="AV52" s="12">
        <f t="shared" si="11"/>
        <v>47</v>
      </c>
      <c r="AW52" s="12">
        <f t="shared" si="11"/>
        <v>48</v>
      </c>
      <c r="AX52" s="12">
        <f t="shared" si="11"/>
        <v>49</v>
      </c>
      <c r="AY52" s="12">
        <f t="shared" si="11"/>
        <v>50</v>
      </c>
      <c r="AZ52" s="12">
        <f t="shared" si="11"/>
        <v>51</v>
      </c>
      <c r="BA52" s="12">
        <f t="shared" si="11"/>
        <v>52</v>
      </c>
      <c r="BB52" s="12">
        <f t="shared" si="11"/>
        <v>53</v>
      </c>
      <c r="BC52" s="12">
        <f t="shared" si="11"/>
        <v>54</v>
      </c>
      <c r="BD52" s="12">
        <f t="shared" si="11"/>
        <v>55</v>
      </c>
      <c r="BE52" s="12">
        <f t="shared" si="11"/>
        <v>56</v>
      </c>
      <c r="BF52" s="12">
        <f t="shared" si="11"/>
        <v>57</v>
      </c>
      <c r="BG52" s="12">
        <f t="shared" si="11"/>
        <v>58</v>
      </c>
      <c r="BH52" s="12">
        <f t="shared" si="11"/>
        <v>59</v>
      </c>
      <c r="BI52" s="12">
        <f t="shared" si="11"/>
        <v>60</v>
      </c>
      <c r="BJ52" s="12">
        <f t="shared" si="11"/>
        <v>61</v>
      </c>
      <c r="BK52" s="12">
        <f t="shared" si="11"/>
        <v>62</v>
      </c>
      <c r="BL52" s="12">
        <f t="shared" si="11"/>
        <v>63</v>
      </c>
      <c r="BM52" s="12">
        <f t="shared" si="11"/>
        <v>64</v>
      </c>
      <c r="BN52" s="12">
        <f t="shared" si="11"/>
        <v>65</v>
      </c>
      <c r="BO52" s="12">
        <f t="shared" ref="BO52:CW52" si="12">IF(LEN(BO$3)&gt;0,BO$3,"")</f>
        <v>66</v>
      </c>
      <c r="BP52" s="12">
        <f t="shared" si="12"/>
        <v>67</v>
      </c>
      <c r="BQ52" s="12">
        <f t="shared" si="12"/>
        <v>68</v>
      </c>
      <c r="BR52" s="12">
        <f t="shared" si="12"/>
        <v>69</v>
      </c>
      <c r="BS52" s="12">
        <f t="shared" si="12"/>
        <v>70</v>
      </c>
      <c r="BT52" s="12">
        <f t="shared" si="12"/>
        <v>71</v>
      </c>
      <c r="BU52" s="12">
        <f t="shared" si="12"/>
        <v>72</v>
      </c>
      <c r="BV52" s="12">
        <f t="shared" si="12"/>
        <v>73</v>
      </c>
      <c r="BW52" s="12">
        <f t="shared" si="12"/>
        <v>74</v>
      </c>
      <c r="BX52" s="12">
        <f t="shared" si="12"/>
        <v>75</v>
      </c>
      <c r="BY52" s="12">
        <f t="shared" si="12"/>
        <v>76</v>
      </c>
      <c r="BZ52" s="12">
        <f t="shared" si="12"/>
        <v>77</v>
      </c>
      <c r="CA52" s="12">
        <f t="shared" si="12"/>
        <v>78</v>
      </c>
      <c r="CB52" s="12">
        <f t="shared" si="12"/>
        <v>79</v>
      </c>
      <c r="CC52" s="12">
        <f t="shared" si="12"/>
        <v>80</v>
      </c>
      <c r="CD52" s="12">
        <f t="shared" si="12"/>
        <v>81</v>
      </c>
      <c r="CE52" s="12">
        <f t="shared" si="12"/>
        <v>82</v>
      </c>
      <c r="CF52" s="12">
        <f t="shared" si="12"/>
        <v>83</v>
      </c>
      <c r="CG52" s="12">
        <f t="shared" si="12"/>
        <v>84</v>
      </c>
      <c r="CH52" s="12">
        <f t="shared" si="12"/>
        <v>85</v>
      </c>
      <c r="CI52" s="12">
        <f t="shared" si="12"/>
        <v>86</v>
      </c>
      <c r="CJ52" s="12">
        <f t="shared" si="12"/>
        <v>87</v>
      </c>
      <c r="CK52" s="12">
        <f t="shared" si="12"/>
        <v>88</v>
      </c>
      <c r="CL52" s="12">
        <f t="shared" si="12"/>
        <v>89</v>
      </c>
      <c r="CM52" s="12">
        <f t="shared" si="12"/>
        <v>90</v>
      </c>
      <c r="CN52" s="12">
        <f t="shared" si="12"/>
        <v>91</v>
      </c>
      <c r="CO52" s="12">
        <f t="shared" si="12"/>
        <v>92</v>
      </c>
      <c r="CP52" s="12">
        <f t="shared" si="12"/>
        <v>93</v>
      </c>
      <c r="CQ52" s="12">
        <f t="shared" si="12"/>
        <v>94</v>
      </c>
      <c r="CR52" s="12">
        <f t="shared" si="12"/>
        <v>95</v>
      </c>
      <c r="CS52" s="13">
        <f t="shared" si="12"/>
        <v>96</v>
      </c>
      <c r="CT52" s="13" t="str">
        <f t="shared" si="12"/>
        <v/>
      </c>
      <c r="CU52" s="13" t="str">
        <f t="shared" si="12"/>
        <v/>
      </c>
      <c r="CV52" s="13" t="str">
        <f t="shared" si="12"/>
        <v/>
      </c>
      <c r="CW52" s="17" t="str">
        <f t="shared" si="12"/>
        <v/>
      </c>
      <c r="CX52" s="18" t="s">
        <v>1</v>
      </c>
    </row>
    <row r="53" spans="1:102" ht="24.95" customHeight="1" thickBot="1" x14ac:dyDescent="0.25">
      <c r="A53" s="105" t="s">
        <v>28</v>
      </c>
      <c r="B53" s="106">
        <f>B17+B27+B41</f>
        <v>35.052</v>
      </c>
      <c r="C53" s="107">
        <f t="shared" ref="C53:BN53" si="13">C17+C27+C41</f>
        <v>64.593000000000004</v>
      </c>
      <c r="D53" s="107">
        <f t="shared" si="13"/>
        <v>69.022000000000006</v>
      </c>
      <c r="E53" s="107">
        <f t="shared" si="13"/>
        <v>30.974000000000004</v>
      </c>
      <c r="F53" s="107">
        <f t="shared" si="13"/>
        <v>26.648</v>
      </c>
      <c r="G53" s="107">
        <f t="shared" si="13"/>
        <v>19.678000000000001</v>
      </c>
      <c r="H53" s="107">
        <f t="shared" si="13"/>
        <v>62.293999999999997</v>
      </c>
      <c r="I53" s="107">
        <f t="shared" si="13"/>
        <v>61.844999999999999</v>
      </c>
      <c r="J53" s="107">
        <f t="shared" si="13"/>
        <v>50.227999999999994</v>
      </c>
      <c r="K53" s="107">
        <f t="shared" si="13"/>
        <v>22.042999999999999</v>
      </c>
      <c r="L53" s="107">
        <f t="shared" si="13"/>
        <v>23.981999999999999</v>
      </c>
      <c r="M53" s="107">
        <f t="shared" si="13"/>
        <v>65.099999999999994</v>
      </c>
      <c r="N53" s="107">
        <f t="shared" si="13"/>
        <v>67.546999999999997</v>
      </c>
      <c r="O53" s="107">
        <f t="shared" si="13"/>
        <v>39.955000000000005</v>
      </c>
      <c r="P53" s="107">
        <f t="shared" si="13"/>
        <v>55.436999999999998</v>
      </c>
      <c r="Q53" s="107">
        <f t="shared" si="13"/>
        <v>50.143000000000001</v>
      </c>
      <c r="R53" s="107">
        <f t="shared" si="13"/>
        <v>58.554000000000002</v>
      </c>
      <c r="S53" s="107">
        <f t="shared" si="13"/>
        <v>58.917999999999999</v>
      </c>
      <c r="T53" s="107">
        <f t="shared" si="13"/>
        <v>29.007999999999999</v>
      </c>
      <c r="U53" s="107">
        <f t="shared" si="13"/>
        <v>17.48</v>
      </c>
      <c r="V53" s="107">
        <f t="shared" si="13"/>
        <v>59.904000000000003</v>
      </c>
      <c r="W53" s="107">
        <f t="shared" si="13"/>
        <v>80.952000000000012</v>
      </c>
      <c r="X53" s="107">
        <f t="shared" si="13"/>
        <v>80.932000000000002</v>
      </c>
      <c r="Y53" s="107">
        <f t="shared" si="13"/>
        <v>29.229999999999997</v>
      </c>
      <c r="Z53" s="107">
        <f t="shared" si="13"/>
        <v>35.548000000000002</v>
      </c>
      <c r="AA53" s="107">
        <f t="shared" si="13"/>
        <v>63.262</v>
      </c>
      <c r="AB53" s="107">
        <f t="shared" si="13"/>
        <v>46.796999999999997</v>
      </c>
      <c r="AC53" s="107">
        <f t="shared" si="13"/>
        <v>108.08000000000001</v>
      </c>
      <c r="AD53" s="107">
        <f t="shared" si="13"/>
        <v>78.38300000000001</v>
      </c>
      <c r="AE53" s="107">
        <f t="shared" si="13"/>
        <v>48.17</v>
      </c>
      <c r="AF53" s="107">
        <f t="shared" si="13"/>
        <v>43.547000000000004</v>
      </c>
      <c r="AG53" s="107">
        <f t="shared" si="13"/>
        <v>65</v>
      </c>
      <c r="AH53" s="107">
        <f t="shared" si="13"/>
        <v>142</v>
      </c>
      <c r="AI53" s="107">
        <f t="shared" si="13"/>
        <v>103.67</v>
      </c>
      <c r="AJ53" s="107">
        <f t="shared" si="13"/>
        <v>104.965</v>
      </c>
      <c r="AK53" s="107">
        <f t="shared" si="13"/>
        <v>39.382000000000005</v>
      </c>
      <c r="AL53" s="107">
        <f t="shared" si="13"/>
        <v>66.894999999999996</v>
      </c>
      <c r="AM53" s="107">
        <f t="shared" si="13"/>
        <v>23.462</v>
      </c>
      <c r="AN53" s="107">
        <f t="shared" si="13"/>
        <v>21.260999999999999</v>
      </c>
      <c r="AO53" s="107">
        <f t="shared" si="13"/>
        <v>59.920999999999999</v>
      </c>
      <c r="AP53" s="107">
        <f t="shared" si="13"/>
        <v>25.84</v>
      </c>
      <c r="AQ53" s="107">
        <f t="shared" si="13"/>
        <v>49.522999999999996</v>
      </c>
      <c r="AR53" s="107">
        <f t="shared" si="13"/>
        <v>46.931000000000004</v>
      </c>
      <c r="AS53" s="107">
        <f t="shared" si="13"/>
        <v>45.257000000000005</v>
      </c>
      <c r="AT53" s="107">
        <f t="shared" si="13"/>
        <v>48.872</v>
      </c>
      <c r="AU53" s="107">
        <f t="shared" si="13"/>
        <v>47.1</v>
      </c>
      <c r="AV53" s="107">
        <f t="shared" si="13"/>
        <v>7.2840000000000007</v>
      </c>
      <c r="AW53" s="107">
        <f t="shared" si="13"/>
        <v>24.086000000000002</v>
      </c>
      <c r="AX53" s="107">
        <f t="shared" si="13"/>
        <v>25.361999999999998</v>
      </c>
      <c r="AY53" s="107">
        <f t="shared" si="13"/>
        <v>30.213999999999999</v>
      </c>
      <c r="AZ53" s="107">
        <f t="shared" si="13"/>
        <v>48.48</v>
      </c>
      <c r="BA53" s="107">
        <f t="shared" si="13"/>
        <v>77.781000000000006</v>
      </c>
      <c r="BB53" s="107">
        <f t="shared" si="13"/>
        <v>50.123999999999995</v>
      </c>
      <c r="BC53" s="107">
        <f t="shared" si="13"/>
        <v>38.205999999999996</v>
      </c>
      <c r="BD53" s="107">
        <f t="shared" si="13"/>
        <v>31.943999999999999</v>
      </c>
      <c r="BE53" s="107">
        <f t="shared" si="13"/>
        <v>27.067</v>
      </c>
      <c r="BF53" s="107">
        <f t="shared" si="13"/>
        <v>21.84</v>
      </c>
      <c r="BG53" s="107">
        <f t="shared" si="13"/>
        <v>25.330000000000002</v>
      </c>
      <c r="BH53" s="107">
        <f t="shared" si="13"/>
        <v>12.149999999999999</v>
      </c>
      <c r="BI53" s="107">
        <f t="shared" si="13"/>
        <v>44.558999999999997</v>
      </c>
      <c r="BJ53" s="107">
        <f t="shared" si="13"/>
        <v>29.119</v>
      </c>
      <c r="BK53" s="107">
        <f t="shared" si="13"/>
        <v>89.304000000000002</v>
      </c>
      <c r="BL53" s="107">
        <f t="shared" si="13"/>
        <v>91.820999999999984</v>
      </c>
      <c r="BM53" s="107">
        <f t="shared" si="13"/>
        <v>86.141999999999996</v>
      </c>
      <c r="BN53" s="107">
        <f t="shared" si="13"/>
        <v>108.94900000000001</v>
      </c>
      <c r="BO53" s="107">
        <f t="shared" ref="BO53:CX53" si="14">BO17+BO27+BO41</f>
        <v>103.97999999999999</v>
      </c>
      <c r="BP53" s="107">
        <f t="shared" si="14"/>
        <v>46.406999999999996</v>
      </c>
      <c r="BQ53" s="107">
        <f t="shared" si="14"/>
        <v>93.970000000000013</v>
      </c>
      <c r="BR53" s="107">
        <f t="shared" si="14"/>
        <v>50.545999999999999</v>
      </c>
      <c r="BS53" s="107">
        <f t="shared" si="14"/>
        <v>90.421000000000006</v>
      </c>
      <c r="BT53" s="107">
        <f t="shared" si="14"/>
        <v>93.058999999999997</v>
      </c>
      <c r="BU53" s="107">
        <f t="shared" si="14"/>
        <v>91.938000000000002</v>
      </c>
      <c r="BV53" s="107">
        <f t="shared" si="14"/>
        <v>52.362000000000002</v>
      </c>
      <c r="BW53" s="107">
        <f t="shared" si="14"/>
        <v>54.667000000000002</v>
      </c>
      <c r="BX53" s="107">
        <f t="shared" si="14"/>
        <v>59.591000000000001</v>
      </c>
      <c r="BY53" s="107">
        <f t="shared" si="14"/>
        <v>48.884000000000007</v>
      </c>
      <c r="BZ53" s="107">
        <f t="shared" si="14"/>
        <v>54.324000000000005</v>
      </c>
      <c r="CA53" s="107">
        <f t="shared" si="14"/>
        <v>55.290999999999997</v>
      </c>
      <c r="CB53" s="107">
        <f t="shared" si="14"/>
        <v>53.408000000000001</v>
      </c>
      <c r="CC53" s="107">
        <f t="shared" si="14"/>
        <v>54.113999999999997</v>
      </c>
      <c r="CD53" s="107">
        <f t="shared" si="14"/>
        <v>52.998999999999995</v>
      </c>
      <c r="CE53" s="107">
        <f t="shared" si="14"/>
        <v>59.161999999999999</v>
      </c>
      <c r="CF53" s="107">
        <f t="shared" si="14"/>
        <v>94.856000000000009</v>
      </c>
      <c r="CG53" s="107">
        <f t="shared" si="14"/>
        <v>48.167000000000002</v>
      </c>
      <c r="CH53" s="107">
        <f t="shared" si="14"/>
        <v>78.572000000000017</v>
      </c>
      <c r="CI53" s="107">
        <f t="shared" si="14"/>
        <v>69.746000000000009</v>
      </c>
      <c r="CJ53" s="107">
        <f t="shared" si="14"/>
        <v>60.561999999999998</v>
      </c>
      <c r="CK53" s="107">
        <f t="shared" si="14"/>
        <v>78.069999999999993</v>
      </c>
      <c r="CL53" s="107">
        <f t="shared" si="14"/>
        <v>49.415999999999997</v>
      </c>
      <c r="CM53" s="107">
        <f t="shared" si="14"/>
        <v>49.727999999999994</v>
      </c>
      <c r="CN53" s="107">
        <f t="shared" si="14"/>
        <v>48.912000000000006</v>
      </c>
      <c r="CO53" s="107">
        <f t="shared" si="14"/>
        <v>64.228999999999999</v>
      </c>
      <c r="CP53" s="107">
        <f t="shared" si="14"/>
        <v>51.117999999999995</v>
      </c>
      <c r="CQ53" s="107">
        <f t="shared" si="14"/>
        <v>43.634999999999998</v>
      </c>
      <c r="CR53" s="107">
        <f t="shared" si="14"/>
        <v>35.387999999999998</v>
      </c>
      <c r="CS53" s="107">
        <f t="shared" si="14"/>
        <v>36.436999999999998</v>
      </c>
      <c r="CT53" s="108">
        <f t="shared" si="14"/>
        <v>0</v>
      </c>
      <c r="CU53" s="108">
        <f t="shared" si="14"/>
        <v>0</v>
      </c>
      <c r="CV53" s="108">
        <f t="shared" si="14"/>
        <v>0</v>
      </c>
      <c r="CW53" s="109">
        <f t="shared" si="14"/>
        <v>0</v>
      </c>
      <c r="CX53" s="126">
        <f t="shared" si="14"/>
        <v>1316.7764999999999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1" priority="1" operator="greaterThan">
      <formula>1500</formula>
    </cfRule>
  </conditionalFormatting>
  <pageMargins left="0.11811023622047245" right="0.11811023622047245" top="0.35433070866141736" bottom="0.31496062992125984" header="0.19685039370078741" footer="0.19685039370078741"/>
  <pageSetup paperSize="9" scale="41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53" man="1"/>
    <brk id="49" max="53" man="1"/>
    <brk id="73" max="53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/>
  <dimension ref="A1:CX53"/>
  <sheetViews>
    <sheetView showGridLines="0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A8" sqref="A8:A9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27"/>
    </row>
    <row r="3" spans="1:102" ht="30" customHeight="1" thickBot="1" x14ac:dyDescent="0.25">
      <c r="A3" s="10">
        <v>45960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28" t="s">
        <v>1</v>
      </c>
    </row>
    <row r="4" spans="1:102" ht="30" customHeight="1" thickBot="1" x14ac:dyDescent="0.25">
      <c r="A4" s="19" t="s">
        <v>39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35.052</v>
      </c>
      <c r="C5" s="25">
        <v>64.593000000000004</v>
      </c>
      <c r="D5" s="25">
        <v>69.022000000000006</v>
      </c>
      <c r="E5" s="25">
        <v>30.974</v>
      </c>
      <c r="F5" s="25">
        <v>26.597999999999999</v>
      </c>
      <c r="G5" s="25">
        <v>19.678000000000001</v>
      </c>
      <c r="H5" s="25">
        <v>62.293999999999997</v>
      </c>
      <c r="I5" s="25">
        <v>61.844999999999999</v>
      </c>
      <c r="J5" s="25">
        <v>50.243000000000002</v>
      </c>
      <c r="K5" s="25">
        <v>22.042999999999999</v>
      </c>
      <c r="L5" s="25">
        <v>23.981999999999999</v>
      </c>
      <c r="M5" s="25">
        <v>65.100999999999999</v>
      </c>
      <c r="N5" s="25">
        <v>67.533000000000001</v>
      </c>
      <c r="O5" s="25">
        <v>39.954999999999998</v>
      </c>
      <c r="P5" s="25">
        <v>55.436999999999998</v>
      </c>
      <c r="Q5" s="25">
        <v>50.143000000000001</v>
      </c>
      <c r="R5" s="25">
        <v>58.554000000000002</v>
      </c>
      <c r="S5" s="25">
        <v>58.917999999999999</v>
      </c>
      <c r="T5" s="25">
        <v>29.007999999999999</v>
      </c>
      <c r="U5" s="25">
        <v>17.463000000000001</v>
      </c>
      <c r="V5" s="25">
        <v>59.904000000000003</v>
      </c>
      <c r="W5" s="25">
        <v>80.951999999999998</v>
      </c>
      <c r="X5" s="25">
        <v>80.932000000000002</v>
      </c>
      <c r="Y5" s="25">
        <v>29.23</v>
      </c>
      <c r="Z5" s="25">
        <v>35.548000000000002</v>
      </c>
      <c r="AA5" s="25">
        <v>63.262</v>
      </c>
      <c r="AB5" s="25">
        <v>46.796999999999997</v>
      </c>
      <c r="AC5" s="25">
        <v>108.06399999999999</v>
      </c>
      <c r="AD5" s="25">
        <v>78.382999999999996</v>
      </c>
      <c r="AE5" s="25">
        <v>48.170999999999999</v>
      </c>
      <c r="AF5" s="25">
        <v>43.582000000000001</v>
      </c>
      <c r="AG5" s="25">
        <v>65</v>
      </c>
      <c r="AH5" s="25">
        <v>142</v>
      </c>
      <c r="AI5" s="25">
        <v>103.67</v>
      </c>
      <c r="AJ5" s="25">
        <v>104.986</v>
      </c>
      <c r="AK5" s="25">
        <v>39.411000000000001</v>
      </c>
      <c r="AL5" s="25">
        <v>66.894999999999996</v>
      </c>
      <c r="AM5" s="25">
        <v>23.462</v>
      </c>
      <c r="AN5" s="25">
        <v>21.260999999999999</v>
      </c>
      <c r="AO5" s="25">
        <v>59.920999999999999</v>
      </c>
      <c r="AP5" s="25">
        <v>25.84</v>
      </c>
      <c r="AQ5" s="25">
        <v>49.523000000000003</v>
      </c>
      <c r="AR5" s="25">
        <v>46.930999999999997</v>
      </c>
      <c r="AS5" s="25">
        <v>45.256999999999998</v>
      </c>
      <c r="AT5" s="25">
        <v>48.872</v>
      </c>
      <c r="AU5" s="25">
        <v>47.1</v>
      </c>
      <c r="AV5" s="25">
        <v>7.2839999999999998</v>
      </c>
      <c r="AW5" s="25">
        <v>24.085999999999999</v>
      </c>
      <c r="AX5" s="25">
        <v>25.361999999999998</v>
      </c>
      <c r="AY5" s="25">
        <v>30.213999999999999</v>
      </c>
      <c r="AZ5" s="25">
        <v>48.48</v>
      </c>
      <c r="BA5" s="25">
        <v>77.759</v>
      </c>
      <c r="BB5" s="25">
        <v>50.12</v>
      </c>
      <c r="BC5" s="25">
        <v>38.206000000000003</v>
      </c>
      <c r="BD5" s="25">
        <v>31.943999999999999</v>
      </c>
      <c r="BE5" s="25">
        <v>27.067</v>
      </c>
      <c r="BF5" s="25">
        <v>21.84</v>
      </c>
      <c r="BG5" s="25">
        <v>25.33</v>
      </c>
      <c r="BH5" s="25">
        <v>12.15</v>
      </c>
      <c r="BI5" s="25">
        <v>44.573999999999998</v>
      </c>
      <c r="BJ5" s="25">
        <v>29.119</v>
      </c>
      <c r="BK5" s="25">
        <v>89.304000000000002</v>
      </c>
      <c r="BL5" s="25">
        <v>91.820999999999998</v>
      </c>
      <c r="BM5" s="25">
        <v>86.141999999999996</v>
      </c>
      <c r="BN5" s="25">
        <v>108.91500000000001</v>
      </c>
      <c r="BO5" s="25">
        <v>103.98</v>
      </c>
      <c r="BP5" s="25">
        <v>46.406999999999996</v>
      </c>
      <c r="BQ5" s="25">
        <v>93.97</v>
      </c>
      <c r="BR5" s="25">
        <v>50.545999999999999</v>
      </c>
      <c r="BS5" s="25">
        <v>90.421000000000006</v>
      </c>
      <c r="BT5" s="25">
        <v>93.058999999999997</v>
      </c>
      <c r="BU5" s="25">
        <v>91.938000000000002</v>
      </c>
      <c r="BV5" s="25">
        <v>52.362000000000002</v>
      </c>
      <c r="BW5" s="25">
        <v>54.667000000000002</v>
      </c>
      <c r="BX5" s="25">
        <v>59.591000000000001</v>
      </c>
      <c r="BY5" s="25">
        <v>48.884</v>
      </c>
      <c r="BZ5" s="25">
        <v>54.323999999999998</v>
      </c>
      <c r="CA5" s="25">
        <v>55.290999999999997</v>
      </c>
      <c r="CB5" s="25">
        <v>53.408000000000001</v>
      </c>
      <c r="CC5" s="25">
        <v>54.113999999999997</v>
      </c>
      <c r="CD5" s="25">
        <v>52.970999999999997</v>
      </c>
      <c r="CE5" s="25">
        <v>59.165999999999997</v>
      </c>
      <c r="CF5" s="25">
        <v>94.878</v>
      </c>
      <c r="CG5" s="25">
        <v>48.167000000000002</v>
      </c>
      <c r="CH5" s="25">
        <v>78.572000000000003</v>
      </c>
      <c r="CI5" s="25">
        <v>69.745999999999995</v>
      </c>
      <c r="CJ5" s="25">
        <v>60.594999999999999</v>
      </c>
      <c r="CK5" s="25">
        <v>78.05</v>
      </c>
      <c r="CL5" s="25">
        <v>49.396999999999998</v>
      </c>
      <c r="CM5" s="25">
        <v>49.71</v>
      </c>
      <c r="CN5" s="25">
        <v>48.911999999999999</v>
      </c>
      <c r="CO5" s="25">
        <v>64.228999999999999</v>
      </c>
      <c r="CP5" s="25">
        <v>51.137999999999998</v>
      </c>
      <c r="CQ5" s="25">
        <v>43.634999999999998</v>
      </c>
      <c r="CR5" s="25">
        <v>35.387999999999998</v>
      </c>
      <c r="CS5" s="25">
        <v>36.454999999999998</v>
      </c>
      <c r="CT5" s="26"/>
      <c r="CU5" s="26"/>
      <c r="CV5" s="26"/>
      <c r="CW5" s="27"/>
      <c r="CX5" s="28">
        <f t="array" ref="CX5">SUMPRODUCT(B5:CW5*0.25)</f>
        <v>1316.7695000000003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94</v>
      </c>
      <c r="C8" s="37">
        <v>69.89</v>
      </c>
      <c r="D8" s="37">
        <v>84.48</v>
      </c>
      <c r="E8" s="37">
        <v>103.95</v>
      </c>
      <c r="F8" s="37">
        <v>90</v>
      </c>
      <c r="G8" s="37">
        <v>86.14</v>
      </c>
      <c r="H8" s="37">
        <v>57.39</v>
      </c>
      <c r="I8" s="37">
        <v>55.4</v>
      </c>
      <c r="J8" s="37">
        <v>76.98</v>
      </c>
      <c r="K8" s="37">
        <v>85.17</v>
      </c>
      <c r="L8" s="37">
        <v>85.12</v>
      </c>
      <c r="M8" s="37">
        <v>68.22</v>
      </c>
      <c r="N8" s="37">
        <v>66.5</v>
      </c>
      <c r="O8" s="37">
        <v>76.92</v>
      </c>
      <c r="P8" s="37">
        <v>78.95</v>
      </c>
      <c r="Q8" s="37">
        <v>75.53</v>
      </c>
      <c r="R8" s="37">
        <v>55.5</v>
      </c>
      <c r="S8" s="37">
        <v>60.73</v>
      </c>
      <c r="T8" s="37">
        <v>90.1</v>
      </c>
      <c r="U8" s="37">
        <v>113.59</v>
      </c>
      <c r="V8" s="37">
        <v>92.26</v>
      </c>
      <c r="W8" s="37">
        <v>149.29</v>
      </c>
      <c r="X8" s="37">
        <v>149.30000000000001</v>
      </c>
      <c r="Y8" s="37">
        <v>153.30000000000001</v>
      </c>
      <c r="Z8" s="37">
        <v>187.47</v>
      </c>
      <c r="AA8" s="37">
        <v>176.8</v>
      </c>
      <c r="AB8" s="37">
        <v>147.57</v>
      </c>
      <c r="AC8" s="37">
        <v>138.19999999999999</v>
      </c>
      <c r="AD8" s="37">
        <v>174.56</v>
      </c>
      <c r="AE8" s="37">
        <v>134</v>
      </c>
      <c r="AF8" s="37">
        <v>109.05</v>
      </c>
      <c r="AG8" s="37">
        <v>88.14</v>
      </c>
      <c r="AH8" s="37">
        <v>99.76</v>
      </c>
      <c r="AI8" s="37">
        <v>88.93</v>
      </c>
      <c r="AJ8" s="37">
        <v>87.78</v>
      </c>
      <c r="AK8" s="37">
        <v>67.69</v>
      </c>
      <c r="AL8" s="37">
        <v>83.03</v>
      </c>
      <c r="AM8" s="37">
        <v>82</v>
      </c>
      <c r="AN8" s="37">
        <v>0.21</v>
      </c>
      <c r="AO8" s="37">
        <v>0.01</v>
      </c>
      <c r="AP8" s="37">
        <v>0.02</v>
      </c>
      <c r="AQ8" s="37">
        <v>0.01</v>
      </c>
      <c r="AR8" s="37">
        <v>0.01</v>
      </c>
      <c r="AS8" s="37">
        <v>0.01</v>
      </c>
      <c r="AT8" s="37">
        <v>0.01</v>
      </c>
      <c r="AU8" s="37">
        <v>0.01</v>
      </c>
      <c r="AV8" s="37">
        <v>0.21</v>
      </c>
      <c r="AW8" s="37">
        <v>62.8</v>
      </c>
      <c r="AX8" s="37">
        <v>49.59</v>
      </c>
      <c r="AY8" s="37">
        <v>65.010000000000005</v>
      </c>
      <c r="AZ8" s="37">
        <v>72</v>
      </c>
      <c r="BA8" s="37">
        <v>92.71</v>
      </c>
      <c r="BB8" s="37">
        <v>85.63</v>
      </c>
      <c r="BC8" s="37">
        <v>83.73</v>
      </c>
      <c r="BD8" s="37">
        <v>87.08</v>
      </c>
      <c r="BE8" s="37">
        <v>88.35</v>
      </c>
      <c r="BF8" s="37">
        <v>81.36</v>
      </c>
      <c r="BG8" s="37">
        <v>100.26</v>
      </c>
      <c r="BH8" s="37">
        <v>120.75</v>
      </c>
      <c r="BI8" s="37">
        <v>153.43</v>
      </c>
      <c r="BJ8" s="37">
        <v>103.74</v>
      </c>
      <c r="BK8" s="37">
        <v>148.72999999999999</v>
      </c>
      <c r="BL8" s="37">
        <v>173.29</v>
      </c>
      <c r="BM8" s="37">
        <v>202.52</v>
      </c>
      <c r="BN8" s="37">
        <v>173.45</v>
      </c>
      <c r="BO8" s="37">
        <v>192.22</v>
      </c>
      <c r="BP8" s="37">
        <v>190.74</v>
      </c>
      <c r="BQ8" s="37">
        <v>246.61</v>
      </c>
      <c r="BR8" s="37">
        <v>179.76</v>
      </c>
      <c r="BS8" s="37">
        <v>198.27</v>
      </c>
      <c r="BT8" s="37">
        <v>196.63</v>
      </c>
      <c r="BU8" s="37">
        <v>200.59</v>
      </c>
      <c r="BV8" s="37">
        <v>171.42</v>
      </c>
      <c r="BW8" s="37">
        <v>179.11</v>
      </c>
      <c r="BX8" s="37">
        <v>181.67</v>
      </c>
      <c r="BY8" s="37">
        <v>173.63</v>
      </c>
      <c r="BZ8" s="37">
        <v>190.8</v>
      </c>
      <c r="CA8" s="37">
        <v>185.14</v>
      </c>
      <c r="CB8" s="37">
        <v>182.74</v>
      </c>
      <c r="CC8" s="37">
        <v>154.9</v>
      </c>
      <c r="CD8" s="37">
        <v>148.62</v>
      </c>
      <c r="CE8" s="37">
        <v>135.19</v>
      </c>
      <c r="CF8" s="37">
        <v>125</v>
      </c>
      <c r="CG8" s="37">
        <v>95.11</v>
      </c>
      <c r="CH8" s="37">
        <v>123.42</v>
      </c>
      <c r="CI8" s="37">
        <v>120.65</v>
      </c>
      <c r="CJ8" s="37">
        <v>112</v>
      </c>
      <c r="CK8" s="37">
        <v>89.27</v>
      </c>
      <c r="CL8" s="37">
        <v>113.95</v>
      </c>
      <c r="CM8" s="37">
        <v>113.01</v>
      </c>
      <c r="CN8" s="37">
        <v>102.81</v>
      </c>
      <c r="CO8" s="37">
        <v>87.44</v>
      </c>
      <c r="CP8" s="37">
        <v>106.36</v>
      </c>
      <c r="CQ8" s="37">
        <v>93.17</v>
      </c>
      <c r="CR8" s="37">
        <v>89.99</v>
      </c>
      <c r="CS8" s="37">
        <v>85.63</v>
      </c>
      <c r="CT8" s="38"/>
      <c r="CU8" s="38"/>
      <c r="CV8" s="38"/>
      <c r="CW8" s="39"/>
      <c r="CX8" s="40">
        <f>IF(SUM(B8:CW8)&lt;&gt;0,AVERAGEIF(B8:CW8,"&lt;&gt;"""),"")</f>
        <v>107.23406250000005</v>
      </c>
    </row>
    <row r="9" spans="1:102" ht="24.95" customHeight="1" thickBot="1" x14ac:dyDescent="0.25">
      <c r="A9" s="41" t="s">
        <v>6</v>
      </c>
      <c r="B9" s="42">
        <v>88.08</v>
      </c>
      <c r="C9" s="43">
        <v>88.08</v>
      </c>
      <c r="D9" s="43">
        <v>88.08</v>
      </c>
      <c r="E9" s="43">
        <v>88.08</v>
      </c>
      <c r="F9" s="43">
        <v>72.232500000000002</v>
      </c>
      <c r="G9" s="43">
        <v>72.232500000000002</v>
      </c>
      <c r="H9" s="43">
        <v>72.232500000000002</v>
      </c>
      <c r="I9" s="43">
        <v>72.232500000000002</v>
      </c>
      <c r="J9" s="43">
        <v>78.872500000000002</v>
      </c>
      <c r="K9" s="43">
        <v>78.872500000000002</v>
      </c>
      <c r="L9" s="43">
        <v>78.872500000000002</v>
      </c>
      <c r="M9" s="43">
        <v>78.872500000000002</v>
      </c>
      <c r="N9" s="43">
        <v>74.474999999999994</v>
      </c>
      <c r="O9" s="43">
        <v>74.474999999999994</v>
      </c>
      <c r="P9" s="43">
        <v>74.474999999999994</v>
      </c>
      <c r="Q9" s="43">
        <v>74.474999999999994</v>
      </c>
      <c r="R9" s="43">
        <v>79.98</v>
      </c>
      <c r="S9" s="43">
        <v>79.98</v>
      </c>
      <c r="T9" s="43">
        <v>79.98</v>
      </c>
      <c r="U9" s="43">
        <v>79.98</v>
      </c>
      <c r="V9" s="43">
        <v>136.03749999999999</v>
      </c>
      <c r="W9" s="43">
        <v>136.03749999999999</v>
      </c>
      <c r="X9" s="43">
        <v>136.03749999999999</v>
      </c>
      <c r="Y9" s="43">
        <v>136.03749999999999</v>
      </c>
      <c r="Z9" s="43">
        <v>162.51</v>
      </c>
      <c r="AA9" s="43">
        <v>162.51</v>
      </c>
      <c r="AB9" s="43">
        <v>162.51</v>
      </c>
      <c r="AC9" s="43">
        <v>162.51</v>
      </c>
      <c r="AD9" s="43">
        <v>126.4375</v>
      </c>
      <c r="AE9" s="43">
        <v>126.4375</v>
      </c>
      <c r="AF9" s="43">
        <v>126.4375</v>
      </c>
      <c r="AG9" s="43">
        <v>126.4375</v>
      </c>
      <c r="AH9" s="43">
        <v>86.04</v>
      </c>
      <c r="AI9" s="43">
        <v>86.04</v>
      </c>
      <c r="AJ9" s="43">
        <v>86.04</v>
      </c>
      <c r="AK9" s="43">
        <v>86.04</v>
      </c>
      <c r="AL9" s="43">
        <v>41.3125</v>
      </c>
      <c r="AM9" s="43">
        <v>41.3125</v>
      </c>
      <c r="AN9" s="43">
        <v>41.3125</v>
      </c>
      <c r="AO9" s="43">
        <v>41.3125</v>
      </c>
      <c r="AP9" s="43">
        <v>1.2500000000000001E-2</v>
      </c>
      <c r="AQ9" s="43">
        <v>1.2500000000000001E-2</v>
      </c>
      <c r="AR9" s="43">
        <v>1.2500000000000001E-2</v>
      </c>
      <c r="AS9" s="43">
        <v>1.2500000000000001E-2</v>
      </c>
      <c r="AT9" s="43">
        <v>15.7575</v>
      </c>
      <c r="AU9" s="43">
        <v>15.7575</v>
      </c>
      <c r="AV9" s="43">
        <v>15.7575</v>
      </c>
      <c r="AW9" s="43">
        <v>15.7575</v>
      </c>
      <c r="AX9" s="43">
        <v>69.827500000000001</v>
      </c>
      <c r="AY9" s="43">
        <v>69.827500000000001</v>
      </c>
      <c r="AZ9" s="43">
        <v>69.827500000000001</v>
      </c>
      <c r="BA9" s="43">
        <v>69.827500000000001</v>
      </c>
      <c r="BB9" s="43">
        <v>86.197500000000005</v>
      </c>
      <c r="BC9" s="43">
        <v>86.197500000000005</v>
      </c>
      <c r="BD9" s="43">
        <v>86.197500000000005</v>
      </c>
      <c r="BE9" s="43">
        <v>86.197500000000005</v>
      </c>
      <c r="BF9" s="43">
        <v>113.95</v>
      </c>
      <c r="BG9" s="43">
        <v>113.95</v>
      </c>
      <c r="BH9" s="43">
        <v>113.95</v>
      </c>
      <c r="BI9" s="43">
        <v>113.95</v>
      </c>
      <c r="BJ9" s="43">
        <v>157.07</v>
      </c>
      <c r="BK9" s="43">
        <v>157.07</v>
      </c>
      <c r="BL9" s="43">
        <v>157.07</v>
      </c>
      <c r="BM9" s="43">
        <v>157.07</v>
      </c>
      <c r="BN9" s="43">
        <v>200.755</v>
      </c>
      <c r="BO9" s="43">
        <v>200.755</v>
      </c>
      <c r="BP9" s="43">
        <v>200.755</v>
      </c>
      <c r="BQ9" s="43">
        <v>200.755</v>
      </c>
      <c r="BR9" s="43">
        <v>193.8125</v>
      </c>
      <c r="BS9" s="43">
        <v>193.8125</v>
      </c>
      <c r="BT9" s="43">
        <v>193.8125</v>
      </c>
      <c r="BU9" s="43">
        <v>193.8125</v>
      </c>
      <c r="BV9" s="43">
        <v>176.45750000000001</v>
      </c>
      <c r="BW9" s="43">
        <v>176.45750000000001</v>
      </c>
      <c r="BX9" s="43">
        <v>176.45750000000001</v>
      </c>
      <c r="BY9" s="43">
        <v>176.45750000000001</v>
      </c>
      <c r="BZ9" s="43">
        <v>178.39500000000001</v>
      </c>
      <c r="CA9" s="43">
        <v>178.39500000000001</v>
      </c>
      <c r="CB9" s="43">
        <v>178.39500000000001</v>
      </c>
      <c r="CC9" s="43">
        <v>178.39500000000001</v>
      </c>
      <c r="CD9" s="43">
        <v>125.98</v>
      </c>
      <c r="CE9" s="43">
        <v>125.98</v>
      </c>
      <c r="CF9" s="43">
        <v>125.98</v>
      </c>
      <c r="CG9" s="43">
        <v>125.98</v>
      </c>
      <c r="CH9" s="43">
        <v>111.33499999999999</v>
      </c>
      <c r="CI9" s="43">
        <v>111.33499999999999</v>
      </c>
      <c r="CJ9" s="43">
        <v>111.33499999999999</v>
      </c>
      <c r="CK9" s="43">
        <v>111.33499999999999</v>
      </c>
      <c r="CL9" s="43">
        <v>104.30249999999999</v>
      </c>
      <c r="CM9" s="43">
        <v>104.30249999999999</v>
      </c>
      <c r="CN9" s="43">
        <v>104.30249999999999</v>
      </c>
      <c r="CO9" s="43">
        <v>104.30249999999999</v>
      </c>
      <c r="CP9" s="43">
        <v>93.787499999999994</v>
      </c>
      <c r="CQ9" s="43">
        <v>93.787499999999994</v>
      </c>
      <c r="CR9" s="43">
        <v>93.787499999999994</v>
      </c>
      <c r="CS9" s="43">
        <v>93.787499999999994</v>
      </c>
      <c r="CT9" s="44"/>
      <c r="CU9" s="44"/>
      <c r="CV9" s="44"/>
      <c r="CW9" s="45"/>
      <c r="CX9" s="46">
        <f>IF(SUM(B9:CW9)&lt;&gt;0,AVERAGEIF(B9:CW9,"&lt;&gt;"""),"")</f>
        <v>107.23406249999998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/>
      <c r="BO13" s="65"/>
      <c r="BP13" s="65"/>
      <c r="BQ13" s="65"/>
      <c r="BR13" s="65"/>
      <c r="BS13" s="65"/>
      <c r="BT13" s="65"/>
      <c r="BU13" s="65"/>
      <c r="BV13" s="65"/>
      <c r="BW13" s="65"/>
      <c r="BX13" s="65"/>
      <c r="BY13" s="65"/>
      <c r="BZ13" s="65"/>
      <c r="CA13" s="65"/>
      <c r="CB13" s="65"/>
      <c r="CC13" s="65"/>
      <c r="CD13" s="65"/>
      <c r="CE13" s="65"/>
      <c r="CF13" s="65"/>
      <c r="CG13" s="65"/>
      <c r="CH13" s="65"/>
      <c r="CI13" s="65"/>
      <c r="CJ13" s="65"/>
      <c r="CK13" s="65"/>
      <c r="CL13" s="65"/>
      <c r="CM13" s="65"/>
      <c r="CN13" s="65"/>
      <c r="CO13" s="65"/>
      <c r="CP13" s="65"/>
      <c r="CQ13" s="65"/>
      <c r="CR13" s="65"/>
      <c r="CS13" s="65"/>
      <c r="CT13" s="66"/>
      <c r="CU13" s="66"/>
      <c r="CV13" s="66"/>
      <c r="CW13" s="67"/>
      <c r="CX13" s="68">
        <f t="array" ref="CX13">SUMPRODUCT(B13:CW13*0.25)</f>
        <v>0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>
        <v>66.510999999999996</v>
      </c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>
        <v>83.688000000000002</v>
      </c>
      <c r="BM14" s="65">
        <v>78.123999999999995</v>
      </c>
      <c r="BN14" s="65">
        <v>83</v>
      </c>
      <c r="BO14" s="65">
        <v>95.888000000000005</v>
      </c>
      <c r="BP14" s="65"/>
      <c r="BQ14" s="65">
        <v>85.768000000000001</v>
      </c>
      <c r="BR14" s="65">
        <v>3</v>
      </c>
      <c r="BS14" s="65">
        <v>81.686000000000007</v>
      </c>
      <c r="BT14" s="65">
        <v>83</v>
      </c>
      <c r="BU14" s="65">
        <v>83</v>
      </c>
      <c r="BV14" s="65">
        <v>2.3679999999999999</v>
      </c>
      <c r="BW14" s="65">
        <v>17.908999999999999</v>
      </c>
      <c r="BX14" s="65">
        <v>38.021999999999998</v>
      </c>
      <c r="BY14" s="65">
        <v>3</v>
      </c>
      <c r="BZ14" s="65">
        <v>45.399000000000001</v>
      </c>
      <c r="CA14" s="65">
        <v>46.503</v>
      </c>
      <c r="CB14" s="65">
        <v>44.573999999999998</v>
      </c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235.36000000000004</v>
      </c>
    </row>
    <row r="15" spans="1:102" ht="24.95" customHeight="1" x14ac:dyDescent="0.2">
      <c r="A15" s="69" t="s">
        <v>12</v>
      </c>
      <c r="B15" s="70">
        <v>12.988</v>
      </c>
      <c r="C15" s="71">
        <v>43.92</v>
      </c>
      <c r="D15" s="71">
        <v>38.616999999999997</v>
      </c>
      <c r="E15" s="71">
        <v>18.47</v>
      </c>
      <c r="F15" s="71"/>
      <c r="G15" s="71">
        <v>4.0000000000000001E-3</v>
      </c>
      <c r="H15" s="71">
        <v>45.258000000000003</v>
      </c>
      <c r="I15" s="71">
        <v>45.661000000000001</v>
      </c>
      <c r="J15" s="71">
        <v>34.524999999999999</v>
      </c>
      <c r="K15" s="71">
        <v>4.1749999999999998</v>
      </c>
      <c r="L15" s="71">
        <v>5.024</v>
      </c>
      <c r="M15" s="71">
        <v>42.264000000000003</v>
      </c>
      <c r="N15" s="71">
        <v>41.463999999999999</v>
      </c>
      <c r="O15" s="71">
        <v>28.876999999999999</v>
      </c>
      <c r="P15" s="71">
        <v>28.228999999999999</v>
      </c>
      <c r="Q15" s="71">
        <v>29.408000000000001</v>
      </c>
      <c r="R15" s="71">
        <v>47.634</v>
      </c>
      <c r="S15" s="71">
        <v>47.561999999999998</v>
      </c>
      <c r="T15" s="71">
        <v>16.905000000000001</v>
      </c>
      <c r="U15" s="71">
        <v>9.9000000000000005E-2</v>
      </c>
      <c r="V15" s="71">
        <v>37.033000000000001</v>
      </c>
      <c r="W15" s="71">
        <v>29.907</v>
      </c>
      <c r="X15" s="71">
        <v>29.024999999999999</v>
      </c>
      <c r="Y15" s="71">
        <v>15.109</v>
      </c>
      <c r="Z15" s="71"/>
      <c r="AA15" s="71"/>
      <c r="AB15" s="71">
        <v>23.73</v>
      </c>
      <c r="AC15" s="71">
        <v>0.16</v>
      </c>
      <c r="AD15" s="71">
        <v>0.53400000000000003</v>
      </c>
      <c r="AE15" s="71">
        <v>7.3390000000000004</v>
      </c>
      <c r="AF15" s="71">
        <v>20.105</v>
      </c>
      <c r="AG15" s="71">
        <v>50.924999999999997</v>
      </c>
      <c r="AH15" s="71">
        <v>69.935000000000002</v>
      </c>
      <c r="AI15" s="71">
        <v>55.817999999999998</v>
      </c>
      <c r="AJ15" s="71">
        <v>47.198999999999998</v>
      </c>
      <c r="AK15" s="71">
        <v>6.4009999999999998</v>
      </c>
      <c r="AL15" s="71">
        <v>43.362000000000002</v>
      </c>
      <c r="AM15" s="71"/>
      <c r="AN15" s="71">
        <v>21.065999999999999</v>
      </c>
      <c r="AO15" s="71">
        <v>59.768000000000001</v>
      </c>
      <c r="AP15" s="71">
        <v>25.77</v>
      </c>
      <c r="AQ15" s="71">
        <v>49.453000000000003</v>
      </c>
      <c r="AR15" s="71">
        <v>46.860999999999997</v>
      </c>
      <c r="AS15" s="71">
        <v>45.186999999999998</v>
      </c>
      <c r="AT15" s="71">
        <v>48.832000000000001</v>
      </c>
      <c r="AU15" s="71">
        <v>47.02</v>
      </c>
      <c r="AV15" s="71">
        <v>7.2039999999999997</v>
      </c>
      <c r="AW15" s="71">
        <v>22.045999999999999</v>
      </c>
      <c r="AX15" s="71">
        <v>18.640999999999998</v>
      </c>
      <c r="AY15" s="71">
        <v>9.3810000000000002</v>
      </c>
      <c r="AZ15" s="71"/>
      <c r="BA15" s="71"/>
      <c r="BB15" s="71"/>
      <c r="BC15" s="71">
        <v>8.6010000000000009</v>
      </c>
      <c r="BD15" s="71">
        <v>10.500999999999999</v>
      </c>
      <c r="BE15" s="71">
        <v>11.851000000000001</v>
      </c>
      <c r="BF15" s="71">
        <v>13.183</v>
      </c>
      <c r="BG15" s="71">
        <v>9.5519999999999996</v>
      </c>
      <c r="BH15" s="71">
        <v>1.4E-2</v>
      </c>
      <c r="BI15" s="71">
        <v>4.9710000000000001</v>
      </c>
      <c r="BJ15" s="71">
        <v>18.922000000000001</v>
      </c>
      <c r="BK15" s="71">
        <v>22.24</v>
      </c>
      <c r="BL15" s="71"/>
      <c r="BM15" s="71"/>
      <c r="BN15" s="71">
        <v>5.4770000000000003</v>
      </c>
      <c r="BO15" s="71"/>
      <c r="BP15" s="71">
        <v>19.638999999999999</v>
      </c>
      <c r="BQ15" s="71"/>
      <c r="BR15" s="71">
        <v>15.788</v>
      </c>
      <c r="BS15" s="71"/>
      <c r="BT15" s="71"/>
      <c r="BU15" s="71"/>
      <c r="BV15" s="71">
        <v>19.832000000000001</v>
      </c>
      <c r="BW15" s="71">
        <v>16.414999999999999</v>
      </c>
      <c r="BX15" s="71">
        <v>5</v>
      </c>
      <c r="BY15" s="71">
        <v>18.817</v>
      </c>
      <c r="BZ15" s="71"/>
      <c r="CA15" s="71"/>
      <c r="CB15" s="71"/>
      <c r="CC15" s="71">
        <v>26.282</v>
      </c>
      <c r="CD15" s="71">
        <v>21.446999999999999</v>
      </c>
      <c r="CE15" s="71">
        <v>27.852</v>
      </c>
      <c r="CF15" s="71">
        <v>41.673999999999999</v>
      </c>
      <c r="CG15" s="71">
        <v>29.582999999999998</v>
      </c>
      <c r="CH15" s="71">
        <v>41.198999999999998</v>
      </c>
      <c r="CI15" s="71">
        <v>41.055</v>
      </c>
      <c r="CJ15" s="71">
        <v>34.06</v>
      </c>
      <c r="CK15" s="71">
        <v>49.603999999999999</v>
      </c>
      <c r="CL15" s="71">
        <v>15.371</v>
      </c>
      <c r="CM15" s="71">
        <v>15.731</v>
      </c>
      <c r="CN15" s="71">
        <v>22.335999999999999</v>
      </c>
      <c r="CO15" s="71">
        <v>24.477</v>
      </c>
      <c r="CP15" s="71">
        <v>21.931999999999999</v>
      </c>
      <c r="CQ15" s="71">
        <v>21.606999999999999</v>
      </c>
      <c r="CR15" s="71">
        <v>13.776</v>
      </c>
      <c r="CS15" s="71">
        <v>14.851000000000001</v>
      </c>
      <c r="CT15" s="72"/>
      <c r="CU15" s="72"/>
      <c r="CV15" s="72"/>
      <c r="CW15" s="73"/>
      <c r="CX15" s="74">
        <f t="array" ref="CX15">SUMPRODUCT(B15:CW15*0.25)</f>
        <v>508.13375000000019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30" customHeight="1" thickBot="1" x14ac:dyDescent="0.25">
      <c r="A17" s="75" t="s">
        <v>14</v>
      </c>
      <c r="B17" s="76">
        <f>SUM(B11:B16)</f>
        <v>12.988</v>
      </c>
      <c r="C17" s="77">
        <f t="shared" ref="C17:BN17" si="0">SUM(C11:C16)</f>
        <v>43.92</v>
      </c>
      <c r="D17" s="77">
        <f t="shared" si="0"/>
        <v>38.616999999999997</v>
      </c>
      <c r="E17" s="77">
        <f t="shared" si="0"/>
        <v>18.47</v>
      </c>
      <c r="F17" s="77">
        <f t="shared" si="0"/>
        <v>0</v>
      </c>
      <c r="G17" s="77">
        <f t="shared" si="0"/>
        <v>4.0000000000000001E-3</v>
      </c>
      <c r="H17" s="77">
        <f t="shared" si="0"/>
        <v>45.258000000000003</v>
      </c>
      <c r="I17" s="77">
        <f t="shared" si="0"/>
        <v>45.661000000000001</v>
      </c>
      <c r="J17" s="77">
        <f t="shared" si="0"/>
        <v>34.524999999999999</v>
      </c>
      <c r="K17" s="77">
        <f t="shared" si="0"/>
        <v>4.1749999999999998</v>
      </c>
      <c r="L17" s="77">
        <f t="shared" si="0"/>
        <v>5.024</v>
      </c>
      <c r="M17" s="77">
        <f t="shared" si="0"/>
        <v>42.264000000000003</v>
      </c>
      <c r="N17" s="77">
        <f t="shared" si="0"/>
        <v>41.463999999999999</v>
      </c>
      <c r="O17" s="77">
        <f t="shared" si="0"/>
        <v>28.876999999999999</v>
      </c>
      <c r="P17" s="77">
        <f t="shared" si="0"/>
        <v>28.228999999999999</v>
      </c>
      <c r="Q17" s="77">
        <f t="shared" si="0"/>
        <v>29.408000000000001</v>
      </c>
      <c r="R17" s="77">
        <f t="shared" si="0"/>
        <v>47.634</v>
      </c>
      <c r="S17" s="77">
        <f t="shared" si="0"/>
        <v>47.561999999999998</v>
      </c>
      <c r="T17" s="77">
        <f t="shared" si="0"/>
        <v>16.905000000000001</v>
      </c>
      <c r="U17" s="77">
        <f t="shared" si="0"/>
        <v>9.9000000000000005E-2</v>
      </c>
      <c r="V17" s="77">
        <f t="shared" si="0"/>
        <v>37.033000000000001</v>
      </c>
      <c r="W17" s="77">
        <f t="shared" si="0"/>
        <v>29.907</v>
      </c>
      <c r="X17" s="77">
        <f t="shared" si="0"/>
        <v>29.024999999999999</v>
      </c>
      <c r="Y17" s="77">
        <f t="shared" si="0"/>
        <v>15.109</v>
      </c>
      <c r="Z17" s="77">
        <f t="shared" si="0"/>
        <v>0</v>
      </c>
      <c r="AA17" s="77">
        <f t="shared" si="0"/>
        <v>0</v>
      </c>
      <c r="AB17" s="77">
        <f t="shared" si="0"/>
        <v>23.73</v>
      </c>
      <c r="AC17" s="77">
        <f t="shared" si="0"/>
        <v>0.16</v>
      </c>
      <c r="AD17" s="77">
        <f t="shared" si="0"/>
        <v>67.045000000000002</v>
      </c>
      <c r="AE17" s="77">
        <f t="shared" si="0"/>
        <v>7.3390000000000004</v>
      </c>
      <c r="AF17" s="77">
        <f t="shared" si="0"/>
        <v>20.105</v>
      </c>
      <c r="AG17" s="77">
        <f t="shared" si="0"/>
        <v>50.924999999999997</v>
      </c>
      <c r="AH17" s="77">
        <f t="shared" si="0"/>
        <v>69.935000000000002</v>
      </c>
      <c r="AI17" s="77">
        <f t="shared" si="0"/>
        <v>55.817999999999998</v>
      </c>
      <c r="AJ17" s="77">
        <f t="shared" si="0"/>
        <v>47.198999999999998</v>
      </c>
      <c r="AK17" s="77">
        <f t="shared" si="0"/>
        <v>6.4009999999999998</v>
      </c>
      <c r="AL17" s="77">
        <f t="shared" si="0"/>
        <v>43.362000000000002</v>
      </c>
      <c r="AM17" s="77">
        <f t="shared" si="0"/>
        <v>0</v>
      </c>
      <c r="AN17" s="77">
        <f t="shared" si="0"/>
        <v>21.065999999999999</v>
      </c>
      <c r="AO17" s="77">
        <f t="shared" si="0"/>
        <v>59.768000000000001</v>
      </c>
      <c r="AP17" s="77">
        <f t="shared" si="0"/>
        <v>25.77</v>
      </c>
      <c r="AQ17" s="77">
        <f t="shared" si="0"/>
        <v>49.453000000000003</v>
      </c>
      <c r="AR17" s="77">
        <f t="shared" si="0"/>
        <v>46.860999999999997</v>
      </c>
      <c r="AS17" s="77">
        <f t="shared" si="0"/>
        <v>45.186999999999998</v>
      </c>
      <c r="AT17" s="77">
        <f t="shared" si="0"/>
        <v>48.832000000000001</v>
      </c>
      <c r="AU17" s="77">
        <f t="shared" si="0"/>
        <v>47.02</v>
      </c>
      <c r="AV17" s="77">
        <f t="shared" si="0"/>
        <v>7.2039999999999997</v>
      </c>
      <c r="AW17" s="77">
        <f t="shared" si="0"/>
        <v>22.045999999999999</v>
      </c>
      <c r="AX17" s="77">
        <f t="shared" si="0"/>
        <v>18.640999999999998</v>
      </c>
      <c r="AY17" s="77">
        <f t="shared" si="0"/>
        <v>9.3810000000000002</v>
      </c>
      <c r="AZ17" s="77">
        <f t="shared" si="0"/>
        <v>0</v>
      </c>
      <c r="BA17" s="77">
        <f t="shared" si="0"/>
        <v>0</v>
      </c>
      <c r="BB17" s="77">
        <f t="shared" si="0"/>
        <v>0</v>
      </c>
      <c r="BC17" s="77">
        <f t="shared" si="0"/>
        <v>8.6010000000000009</v>
      </c>
      <c r="BD17" s="77">
        <f t="shared" si="0"/>
        <v>10.500999999999999</v>
      </c>
      <c r="BE17" s="77">
        <f t="shared" si="0"/>
        <v>11.851000000000001</v>
      </c>
      <c r="BF17" s="77">
        <f t="shared" si="0"/>
        <v>13.183</v>
      </c>
      <c r="BG17" s="77">
        <f t="shared" si="0"/>
        <v>9.5519999999999996</v>
      </c>
      <c r="BH17" s="77">
        <f t="shared" si="0"/>
        <v>1.4E-2</v>
      </c>
      <c r="BI17" s="77">
        <f t="shared" si="0"/>
        <v>4.9710000000000001</v>
      </c>
      <c r="BJ17" s="77">
        <f t="shared" si="0"/>
        <v>18.922000000000001</v>
      </c>
      <c r="BK17" s="77">
        <f t="shared" si="0"/>
        <v>22.24</v>
      </c>
      <c r="BL17" s="77">
        <f t="shared" si="0"/>
        <v>83.688000000000002</v>
      </c>
      <c r="BM17" s="77">
        <f t="shared" si="0"/>
        <v>78.123999999999995</v>
      </c>
      <c r="BN17" s="77">
        <f t="shared" si="0"/>
        <v>88.477000000000004</v>
      </c>
      <c r="BO17" s="77">
        <f t="shared" ref="BO17:CW17" si="1">SUM(BO11:BO16)</f>
        <v>95.888000000000005</v>
      </c>
      <c r="BP17" s="77">
        <f t="shared" si="1"/>
        <v>19.638999999999999</v>
      </c>
      <c r="BQ17" s="77">
        <f t="shared" si="1"/>
        <v>85.768000000000001</v>
      </c>
      <c r="BR17" s="77">
        <f t="shared" si="1"/>
        <v>18.788</v>
      </c>
      <c r="BS17" s="77">
        <f t="shared" si="1"/>
        <v>81.686000000000007</v>
      </c>
      <c r="BT17" s="77">
        <f t="shared" si="1"/>
        <v>83</v>
      </c>
      <c r="BU17" s="77">
        <f t="shared" si="1"/>
        <v>83</v>
      </c>
      <c r="BV17" s="77">
        <f t="shared" si="1"/>
        <v>22.2</v>
      </c>
      <c r="BW17" s="77">
        <f t="shared" si="1"/>
        <v>34.323999999999998</v>
      </c>
      <c r="BX17" s="77">
        <f t="shared" si="1"/>
        <v>43.021999999999998</v>
      </c>
      <c r="BY17" s="77">
        <f t="shared" si="1"/>
        <v>21.817</v>
      </c>
      <c r="BZ17" s="77">
        <f t="shared" si="1"/>
        <v>45.399000000000001</v>
      </c>
      <c r="CA17" s="77">
        <f t="shared" si="1"/>
        <v>46.503</v>
      </c>
      <c r="CB17" s="77">
        <f t="shared" si="1"/>
        <v>44.573999999999998</v>
      </c>
      <c r="CC17" s="77">
        <f t="shared" si="1"/>
        <v>26.282</v>
      </c>
      <c r="CD17" s="77">
        <f t="shared" si="1"/>
        <v>21.446999999999999</v>
      </c>
      <c r="CE17" s="77">
        <f t="shared" si="1"/>
        <v>27.852</v>
      </c>
      <c r="CF17" s="77">
        <f t="shared" si="1"/>
        <v>41.673999999999999</v>
      </c>
      <c r="CG17" s="77">
        <f t="shared" si="1"/>
        <v>29.582999999999998</v>
      </c>
      <c r="CH17" s="77">
        <f t="shared" si="1"/>
        <v>41.198999999999998</v>
      </c>
      <c r="CI17" s="77">
        <f t="shared" si="1"/>
        <v>41.055</v>
      </c>
      <c r="CJ17" s="77">
        <f t="shared" si="1"/>
        <v>34.06</v>
      </c>
      <c r="CK17" s="77">
        <f t="shared" si="1"/>
        <v>49.603999999999999</v>
      </c>
      <c r="CL17" s="77">
        <f t="shared" si="1"/>
        <v>15.371</v>
      </c>
      <c r="CM17" s="77">
        <f t="shared" si="1"/>
        <v>15.731</v>
      </c>
      <c r="CN17" s="77">
        <f t="shared" si="1"/>
        <v>22.335999999999999</v>
      </c>
      <c r="CO17" s="77">
        <f t="shared" si="1"/>
        <v>24.477</v>
      </c>
      <c r="CP17" s="77">
        <f t="shared" si="1"/>
        <v>21.931999999999999</v>
      </c>
      <c r="CQ17" s="77">
        <f t="shared" si="1"/>
        <v>21.606999999999999</v>
      </c>
      <c r="CR17" s="77">
        <f t="shared" si="1"/>
        <v>13.776</v>
      </c>
      <c r="CS17" s="77">
        <f t="shared" si="1"/>
        <v>14.851000000000001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743.4937500000002</v>
      </c>
    </row>
    <row r="18" spans="1:102" ht="18" customHeight="1" thickBot="1" x14ac:dyDescent="0.25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25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5" customHeight="1" x14ac:dyDescent="0.2">
      <c r="A20" s="86" t="s">
        <v>16</v>
      </c>
      <c r="B20" s="87">
        <v>10</v>
      </c>
      <c r="C20" s="88"/>
      <c r="D20" s="88"/>
      <c r="E20" s="88"/>
      <c r="F20" s="88">
        <v>10</v>
      </c>
      <c r="G20" s="88">
        <v>10</v>
      </c>
      <c r="H20" s="88">
        <v>5.3079999999999998</v>
      </c>
      <c r="I20" s="88">
        <v>5.4960000000000004</v>
      </c>
      <c r="J20" s="88">
        <v>5.56</v>
      </c>
      <c r="K20" s="88">
        <v>10</v>
      </c>
      <c r="L20" s="88">
        <v>10</v>
      </c>
      <c r="M20" s="88">
        <v>5.8959999999999999</v>
      </c>
      <c r="N20" s="88">
        <v>5.5679999999999996</v>
      </c>
      <c r="O20" s="88">
        <v>5.7640000000000002</v>
      </c>
      <c r="P20" s="88">
        <v>14.956</v>
      </c>
      <c r="Q20" s="88">
        <v>14.315999999999999</v>
      </c>
      <c r="R20" s="88"/>
      <c r="S20" s="88"/>
      <c r="T20" s="88"/>
      <c r="U20" s="88">
        <v>10</v>
      </c>
      <c r="V20" s="88">
        <v>10</v>
      </c>
      <c r="W20" s="88"/>
      <c r="X20" s="88"/>
      <c r="Y20" s="88"/>
      <c r="Z20" s="88">
        <v>25.541</v>
      </c>
      <c r="AA20" s="88">
        <v>50.795000000000002</v>
      </c>
      <c r="AB20" s="88"/>
      <c r="AC20" s="88"/>
      <c r="AD20" s="88"/>
      <c r="AE20" s="88">
        <v>10</v>
      </c>
      <c r="AF20" s="88">
        <v>10</v>
      </c>
      <c r="AG20" s="88"/>
      <c r="AH20" s="88"/>
      <c r="AI20" s="88">
        <v>8</v>
      </c>
      <c r="AJ20" s="88">
        <v>33</v>
      </c>
      <c r="AK20" s="88">
        <v>33</v>
      </c>
      <c r="AL20" s="88"/>
      <c r="AM20" s="88"/>
      <c r="AN20" s="88"/>
      <c r="AO20" s="88"/>
      <c r="AP20" s="88"/>
      <c r="AQ20" s="88"/>
      <c r="AR20" s="88"/>
      <c r="AS20" s="88"/>
      <c r="AT20" s="88"/>
      <c r="AU20" s="88"/>
      <c r="AV20" s="88"/>
      <c r="AW20" s="88"/>
      <c r="AX20" s="88"/>
      <c r="AY20" s="88"/>
      <c r="AZ20" s="88"/>
      <c r="BA20" s="88"/>
      <c r="BB20" s="88"/>
      <c r="BC20" s="88"/>
      <c r="BD20" s="88"/>
      <c r="BE20" s="88"/>
      <c r="BF20" s="88"/>
      <c r="BG20" s="88"/>
      <c r="BH20" s="88"/>
      <c r="BI20" s="88"/>
      <c r="BJ20" s="88"/>
      <c r="BK20" s="88"/>
      <c r="BL20" s="88"/>
      <c r="BM20" s="88"/>
      <c r="BN20" s="88"/>
      <c r="BO20" s="88"/>
      <c r="BP20" s="88"/>
      <c r="BQ20" s="88"/>
      <c r="BR20" s="88"/>
      <c r="BS20" s="88"/>
      <c r="BT20" s="88"/>
      <c r="BU20" s="88"/>
      <c r="BV20" s="88"/>
      <c r="BW20" s="88"/>
      <c r="BX20" s="88"/>
      <c r="BY20" s="88"/>
      <c r="BZ20" s="88"/>
      <c r="CA20" s="88"/>
      <c r="CB20" s="88"/>
      <c r="CC20" s="88"/>
      <c r="CD20" s="88"/>
      <c r="CE20" s="88"/>
      <c r="CF20" s="88">
        <v>7</v>
      </c>
      <c r="CG20" s="88"/>
      <c r="CH20" s="88"/>
      <c r="CI20" s="88"/>
      <c r="CJ20" s="88"/>
      <c r="CK20" s="88"/>
      <c r="CL20" s="88"/>
      <c r="CM20" s="88"/>
      <c r="CN20" s="88"/>
      <c r="CO20" s="88"/>
      <c r="CP20" s="88"/>
      <c r="CQ20" s="88"/>
      <c r="CR20" s="88"/>
      <c r="CS20" s="88"/>
      <c r="CT20" s="89"/>
      <c r="CU20" s="89"/>
      <c r="CV20" s="89"/>
      <c r="CW20" s="90"/>
      <c r="CX20" s="91">
        <f t="array" ref="CX20">SUMPRODUCT(B20:CW20*0.25)</f>
        <v>77.55</v>
      </c>
    </row>
    <row r="21" spans="1:102" ht="24.95" customHeight="1" x14ac:dyDescent="0.2">
      <c r="A21" s="92" t="s">
        <v>17</v>
      </c>
      <c r="B21" s="93">
        <v>5.7569999999999997</v>
      </c>
      <c r="C21" s="94">
        <v>8.5210000000000008</v>
      </c>
      <c r="D21" s="94">
        <v>8.5429999999999993</v>
      </c>
      <c r="E21" s="94">
        <v>5.7940000000000005</v>
      </c>
      <c r="F21" s="94">
        <v>4.7510000000000003</v>
      </c>
      <c r="G21" s="94">
        <v>5.7039999999999997</v>
      </c>
      <c r="H21" s="94">
        <v>3.8319999999999999</v>
      </c>
      <c r="I21" s="94">
        <v>3.8719999999999999</v>
      </c>
      <c r="J21" s="94">
        <v>3.96</v>
      </c>
      <c r="K21" s="94">
        <v>5.7149999999999999</v>
      </c>
      <c r="L21" s="94">
        <v>5.7390000000000008</v>
      </c>
      <c r="M21" s="94">
        <v>8.5679999999999996</v>
      </c>
      <c r="N21" s="94">
        <v>3.8119999999999998</v>
      </c>
      <c r="O21" s="94">
        <v>0.94799999999999995</v>
      </c>
      <c r="P21" s="94">
        <v>5.7249999999999996</v>
      </c>
      <c r="Q21" s="94">
        <v>1.048</v>
      </c>
      <c r="R21" s="94">
        <v>4.1959999999999997</v>
      </c>
      <c r="S21" s="94">
        <v>4.2880000000000003</v>
      </c>
      <c r="T21" s="94">
        <v>6.0109999999999992</v>
      </c>
      <c r="U21" s="94">
        <v>5.05</v>
      </c>
      <c r="V21" s="94">
        <v>4.2040000000000006</v>
      </c>
      <c r="W21" s="94">
        <v>6.5659999999999998</v>
      </c>
      <c r="X21" s="94">
        <v>6.5960000000000001</v>
      </c>
      <c r="Y21" s="94">
        <v>6.6470000000000002</v>
      </c>
      <c r="Z21" s="94">
        <v>5.7809999999999997</v>
      </c>
      <c r="AA21" s="94">
        <v>5.64</v>
      </c>
      <c r="AB21" s="94">
        <v>5.5640000000000001</v>
      </c>
      <c r="AC21" s="94"/>
      <c r="AD21" s="94">
        <v>5.9420000000000002</v>
      </c>
      <c r="AE21" s="94">
        <v>7.3849999999999998</v>
      </c>
      <c r="AF21" s="94">
        <v>1.466</v>
      </c>
      <c r="AG21" s="94">
        <v>1.514</v>
      </c>
      <c r="AH21" s="94">
        <v>22.278999999999996</v>
      </c>
      <c r="AI21" s="94">
        <v>16.41</v>
      </c>
      <c r="AJ21" s="94">
        <v>6.01</v>
      </c>
      <c r="AK21" s="94">
        <v>0.01</v>
      </c>
      <c r="AL21" s="94">
        <v>5.3479999999999999</v>
      </c>
      <c r="AM21" s="94"/>
      <c r="AN21" s="94"/>
      <c r="AO21" s="94"/>
      <c r="AP21" s="94">
        <v>0.03</v>
      </c>
      <c r="AQ21" s="94">
        <v>0.03</v>
      </c>
      <c r="AR21" s="94">
        <v>0.03</v>
      </c>
      <c r="AS21" s="94">
        <v>0.03</v>
      </c>
      <c r="AT21" s="94">
        <v>0.04</v>
      </c>
      <c r="AU21" s="94">
        <v>0.04</v>
      </c>
      <c r="AV21" s="94">
        <v>0.04</v>
      </c>
      <c r="AW21" s="94">
        <v>0.04</v>
      </c>
      <c r="AX21" s="94">
        <v>0.03</v>
      </c>
      <c r="AY21" s="94">
        <v>0.03</v>
      </c>
      <c r="AZ21" s="94">
        <v>0.03</v>
      </c>
      <c r="BA21" s="94">
        <v>5.1280000000000001</v>
      </c>
      <c r="BB21" s="94">
        <v>5.0399999999999991</v>
      </c>
      <c r="BC21" s="94">
        <v>11.116</v>
      </c>
      <c r="BD21" s="94">
        <v>4.9399999999999995</v>
      </c>
      <c r="BE21" s="94">
        <v>4.88</v>
      </c>
      <c r="BF21" s="94">
        <v>0.01</v>
      </c>
      <c r="BG21" s="94">
        <v>4.5339999999999998</v>
      </c>
      <c r="BH21" s="94">
        <v>4.6479999999999997</v>
      </c>
      <c r="BI21" s="94">
        <v>7.12</v>
      </c>
      <c r="BJ21" s="94">
        <v>0.01</v>
      </c>
      <c r="BK21" s="94">
        <v>7.1310000000000002</v>
      </c>
      <c r="BL21" s="94">
        <v>4.798</v>
      </c>
      <c r="BM21" s="94">
        <v>4.7509999999999994</v>
      </c>
      <c r="BN21" s="94">
        <v>6.9160000000000004</v>
      </c>
      <c r="BO21" s="94">
        <v>4.8170000000000002</v>
      </c>
      <c r="BP21" s="94">
        <v>7.2059999999999995</v>
      </c>
      <c r="BQ21" s="94">
        <v>4.766</v>
      </c>
      <c r="BR21" s="94">
        <v>6.9930000000000003</v>
      </c>
      <c r="BS21" s="94">
        <v>5.0659999999999998</v>
      </c>
      <c r="BT21" s="94">
        <v>6.3109999999999999</v>
      </c>
      <c r="BU21" s="94">
        <v>5.2039999999999997</v>
      </c>
      <c r="BV21" s="94">
        <v>7.6310000000000002</v>
      </c>
      <c r="BW21" s="94">
        <v>7.7119999999999997</v>
      </c>
      <c r="BX21" s="94">
        <v>7.6649999999999991</v>
      </c>
      <c r="BY21" s="94">
        <v>5.181</v>
      </c>
      <c r="BZ21" s="94">
        <v>5.0919999999999996</v>
      </c>
      <c r="CA21" s="94">
        <v>5.0469999999999997</v>
      </c>
      <c r="CB21" s="94">
        <v>5.04</v>
      </c>
      <c r="CC21" s="94">
        <v>7.1429999999999998</v>
      </c>
      <c r="CD21" s="94">
        <v>6.9</v>
      </c>
      <c r="CE21" s="94">
        <v>6.9569999999999999</v>
      </c>
      <c r="CF21" s="94">
        <v>13.689</v>
      </c>
      <c r="CG21" s="94">
        <v>2.0680000000000001</v>
      </c>
      <c r="CH21" s="94">
        <v>6.8059999999999992</v>
      </c>
      <c r="CI21" s="94">
        <v>1.94</v>
      </c>
      <c r="CJ21" s="94">
        <v>1.956</v>
      </c>
      <c r="CK21" s="94">
        <v>1.8959999999999999</v>
      </c>
      <c r="CL21" s="94">
        <v>6.641</v>
      </c>
      <c r="CM21" s="94">
        <v>6.5540000000000003</v>
      </c>
      <c r="CN21" s="94">
        <v>1.84</v>
      </c>
      <c r="CO21" s="94">
        <v>7.8559999999999999</v>
      </c>
      <c r="CP21" s="94">
        <v>6.0120000000000005</v>
      </c>
      <c r="CQ21" s="94">
        <v>1.0960000000000001</v>
      </c>
      <c r="CR21" s="94">
        <v>1</v>
      </c>
      <c r="CS21" s="94">
        <v>0.98799999999999999</v>
      </c>
      <c r="CT21" s="95"/>
      <c r="CU21" s="95"/>
      <c r="CV21" s="95"/>
      <c r="CW21" s="96"/>
      <c r="CX21" s="97">
        <f t="array" ref="CX21">SUMPRODUCT(B21:CW21*0.25)</f>
        <v>111.41524999999996</v>
      </c>
    </row>
    <row r="22" spans="1:102" ht="24.95" customHeight="1" x14ac:dyDescent="0.2">
      <c r="A22" s="92" t="s">
        <v>18</v>
      </c>
      <c r="B22" s="98">
        <v>6.3070000000000004</v>
      </c>
      <c r="C22" s="99">
        <v>11.552</v>
      </c>
      <c r="D22" s="99">
        <v>21.262</v>
      </c>
      <c r="E22" s="99">
        <v>6.71</v>
      </c>
      <c r="F22" s="99">
        <v>2.2469999999999999</v>
      </c>
      <c r="G22" s="99">
        <v>2.17</v>
      </c>
      <c r="H22" s="99">
        <v>7.2959999999999994</v>
      </c>
      <c r="I22" s="99">
        <v>6.7159999999999993</v>
      </c>
      <c r="J22" s="99">
        <v>6.1980000000000004</v>
      </c>
      <c r="K22" s="99">
        <v>2.153</v>
      </c>
      <c r="L22" s="99">
        <v>3.2189999999999999</v>
      </c>
      <c r="M22" s="99">
        <v>8.3729999999999993</v>
      </c>
      <c r="N22" s="99">
        <v>6.1890000000000001</v>
      </c>
      <c r="O22" s="99">
        <v>4.3659999999999997</v>
      </c>
      <c r="P22" s="99">
        <v>6.5270000000000001</v>
      </c>
      <c r="Q22" s="99">
        <v>5.3710000000000004</v>
      </c>
      <c r="R22" s="99">
        <v>6.7240000000000002</v>
      </c>
      <c r="S22" s="99">
        <v>6.7679999999999998</v>
      </c>
      <c r="T22" s="99">
        <v>6.0919999999999996</v>
      </c>
      <c r="U22" s="99">
        <v>2.3140000000000001</v>
      </c>
      <c r="V22" s="99">
        <v>8.6669999999999998</v>
      </c>
      <c r="W22" s="99">
        <v>44.478999999999999</v>
      </c>
      <c r="X22" s="99">
        <v>45.311</v>
      </c>
      <c r="Y22" s="99">
        <v>7.4740000000000002</v>
      </c>
      <c r="Z22" s="99">
        <v>4.226</v>
      </c>
      <c r="AA22" s="99">
        <v>6.827</v>
      </c>
      <c r="AB22" s="99">
        <v>17.503</v>
      </c>
      <c r="AC22" s="99">
        <v>3.6040000000000001</v>
      </c>
      <c r="AD22" s="99">
        <v>5.3959999999999999</v>
      </c>
      <c r="AE22" s="99">
        <v>23.447000000000003</v>
      </c>
      <c r="AF22" s="99">
        <v>12.010999999999999</v>
      </c>
      <c r="AG22" s="99">
        <v>12.561</v>
      </c>
      <c r="AH22" s="99">
        <v>49.186000000000007</v>
      </c>
      <c r="AI22" s="99">
        <v>23.442</v>
      </c>
      <c r="AJ22" s="99">
        <v>18.777000000000001</v>
      </c>
      <c r="AK22" s="99"/>
      <c r="AL22" s="99">
        <v>18.185000000000002</v>
      </c>
      <c r="AM22" s="99">
        <v>0.04</v>
      </c>
      <c r="AN22" s="99">
        <v>0.19500000000000001</v>
      </c>
      <c r="AO22" s="99">
        <v>0.153</v>
      </c>
      <c r="AP22" s="99">
        <v>0.04</v>
      </c>
      <c r="AQ22" s="99">
        <v>0.04</v>
      </c>
      <c r="AR22" s="99">
        <v>0.04</v>
      </c>
      <c r="AS22" s="99">
        <v>0.04</v>
      </c>
      <c r="AT22" s="99"/>
      <c r="AU22" s="99">
        <v>0.04</v>
      </c>
      <c r="AV22" s="99">
        <v>0.04</v>
      </c>
      <c r="AW22" s="99">
        <v>2</v>
      </c>
      <c r="AX22" s="99">
        <v>1.1910000000000001</v>
      </c>
      <c r="AY22" s="99">
        <v>1</v>
      </c>
      <c r="AZ22" s="99">
        <v>0.04</v>
      </c>
      <c r="BA22" s="99">
        <v>3.8140000000000001</v>
      </c>
      <c r="BB22" s="99">
        <v>3.8809999999999998</v>
      </c>
      <c r="BC22" s="99">
        <v>18.489000000000001</v>
      </c>
      <c r="BD22" s="99">
        <v>16.503</v>
      </c>
      <c r="BE22" s="99">
        <v>9.7360000000000007</v>
      </c>
      <c r="BF22" s="99">
        <v>7.8470000000000004</v>
      </c>
      <c r="BG22" s="99">
        <v>11.244</v>
      </c>
      <c r="BH22" s="99">
        <v>7.4879999999999995</v>
      </c>
      <c r="BI22" s="99">
        <v>32.483000000000004</v>
      </c>
      <c r="BJ22" s="99">
        <v>9.6869999999999994</v>
      </c>
      <c r="BK22" s="99">
        <v>59.933</v>
      </c>
      <c r="BL22" s="99">
        <v>3.335</v>
      </c>
      <c r="BM22" s="99">
        <v>3.2669999999999999</v>
      </c>
      <c r="BN22" s="99">
        <v>13.522</v>
      </c>
      <c r="BO22" s="99">
        <v>3.2749999999999999</v>
      </c>
      <c r="BP22" s="99">
        <v>19.561999999999998</v>
      </c>
      <c r="BQ22" s="99">
        <v>3.4359999999999999</v>
      </c>
      <c r="BR22" s="99">
        <v>24.765000000000001</v>
      </c>
      <c r="BS22" s="99">
        <v>3.669</v>
      </c>
      <c r="BT22" s="99">
        <v>3.7480000000000002</v>
      </c>
      <c r="BU22" s="99">
        <v>3.734</v>
      </c>
      <c r="BV22" s="99">
        <v>22.531000000000002</v>
      </c>
      <c r="BW22" s="99">
        <v>12.631</v>
      </c>
      <c r="BX22" s="99">
        <v>8.9039999999999999</v>
      </c>
      <c r="BY22" s="99">
        <v>21.885999999999999</v>
      </c>
      <c r="BZ22" s="99">
        <v>3.8330000000000002</v>
      </c>
      <c r="CA22" s="99">
        <v>3.7410000000000001</v>
      </c>
      <c r="CB22" s="99">
        <v>3.794</v>
      </c>
      <c r="CC22" s="99">
        <v>20.689</v>
      </c>
      <c r="CD22" s="99">
        <v>24.624000000000002</v>
      </c>
      <c r="CE22" s="99">
        <v>24.356999999999999</v>
      </c>
      <c r="CF22" s="99">
        <v>32.515000000000001</v>
      </c>
      <c r="CG22" s="99">
        <v>10.616</v>
      </c>
      <c r="CH22" s="99">
        <v>29.866999999999997</v>
      </c>
      <c r="CI22" s="99">
        <v>26.451000000000001</v>
      </c>
      <c r="CJ22" s="99">
        <v>24.579000000000001</v>
      </c>
      <c r="CK22" s="99">
        <v>26.55</v>
      </c>
      <c r="CL22" s="99">
        <v>27.385000000000002</v>
      </c>
      <c r="CM22" s="99">
        <v>27.425000000000001</v>
      </c>
      <c r="CN22" s="99">
        <v>24.635999999999999</v>
      </c>
      <c r="CO22" s="99">
        <v>31.396000000000001</v>
      </c>
      <c r="CP22" s="99">
        <v>23.193999999999999</v>
      </c>
      <c r="CQ22" s="99">
        <v>20.632000000000001</v>
      </c>
      <c r="CR22" s="99">
        <v>20.611999999999998</v>
      </c>
      <c r="CS22" s="99">
        <v>20.616</v>
      </c>
      <c r="CT22" s="100"/>
      <c r="CU22" s="100"/>
      <c r="CV22" s="100"/>
      <c r="CW22" s="96"/>
      <c r="CX22" s="97">
        <f t="array" ref="CX22">SUMPRODUCT(B22:CW22*0.25)</f>
        <v>297.84774999999996</v>
      </c>
    </row>
    <row r="23" spans="1:102" ht="24.95" customHeight="1" x14ac:dyDescent="0.2">
      <c r="A23" s="101" t="s">
        <v>19</v>
      </c>
      <c r="B23" s="99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>
        <v>23.422000000000001</v>
      </c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>
        <v>19.803000000000001</v>
      </c>
      <c r="AZ23" s="99">
        <v>48.41</v>
      </c>
      <c r="BA23" s="99">
        <v>68.816999999999993</v>
      </c>
      <c r="BB23" s="99">
        <v>41.198999999999998</v>
      </c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50.412750000000003</v>
      </c>
    </row>
    <row r="24" spans="1:102" ht="24.95" customHeight="1" x14ac:dyDescent="0.2">
      <c r="A24" s="104" t="s">
        <v>20</v>
      </c>
      <c r="B24" s="94"/>
      <c r="C24" s="94"/>
      <c r="D24" s="94"/>
      <c r="E24" s="94"/>
      <c r="F24" s="94"/>
      <c r="G24" s="94"/>
      <c r="H24" s="94"/>
      <c r="I24" s="94"/>
      <c r="J24" s="94"/>
      <c r="K24" s="94"/>
      <c r="L24" s="94"/>
      <c r="M24" s="94"/>
      <c r="N24" s="94"/>
      <c r="O24" s="94"/>
      <c r="P24" s="94"/>
      <c r="Q24" s="94"/>
      <c r="R24" s="94"/>
      <c r="S24" s="94"/>
      <c r="T24" s="94"/>
      <c r="U24" s="94"/>
      <c r="V24" s="94"/>
      <c r="W24" s="94"/>
      <c r="X24" s="94"/>
      <c r="Y24" s="94"/>
      <c r="Z24" s="94"/>
      <c r="AA24" s="94"/>
      <c r="AB24" s="94"/>
      <c r="AC24" s="94"/>
      <c r="AD24" s="94"/>
      <c r="AE24" s="94"/>
      <c r="AF24" s="94"/>
      <c r="AG24" s="94"/>
      <c r="AH24" s="94"/>
      <c r="AI24" s="94"/>
      <c r="AJ24" s="94"/>
      <c r="AK24" s="94"/>
      <c r="AL24" s="94"/>
      <c r="AM24" s="94"/>
      <c r="AN24" s="94"/>
      <c r="AO24" s="94"/>
      <c r="AP24" s="94"/>
      <c r="AQ24" s="94"/>
      <c r="AR24" s="94"/>
      <c r="AS24" s="94"/>
      <c r="AT24" s="94"/>
      <c r="AU24" s="94"/>
      <c r="AV24" s="94"/>
      <c r="AW24" s="94"/>
      <c r="AX24" s="94"/>
      <c r="AY24" s="94"/>
      <c r="AZ24" s="94"/>
      <c r="BA24" s="94"/>
      <c r="BB24" s="94"/>
      <c r="BC24" s="94"/>
      <c r="BD24" s="94"/>
      <c r="BE24" s="94"/>
      <c r="BF24" s="94"/>
      <c r="BG24" s="94"/>
      <c r="BH24" s="94"/>
      <c r="BI24" s="94"/>
      <c r="BJ24" s="94"/>
      <c r="BK24" s="94"/>
      <c r="BL24" s="94"/>
      <c r="BM24" s="94"/>
      <c r="BN24" s="94"/>
      <c r="BO24" s="94"/>
      <c r="BP24" s="94"/>
      <c r="BQ24" s="94"/>
      <c r="BR24" s="94"/>
      <c r="BS24" s="94"/>
      <c r="BT24" s="94"/>
      <c r="BU24" s="94"/>
      <c r="BV24" s="94"/>
      <c r="BW24" s="94"/>
      <c r="BX24" s="94"/>
      <c r="BY24" s="94"/>
      <c r="BZ24" s="94"/>
      <c r="CA24" s="94"/>
      <c r="CB24" s="94"/>
      <c r="CC24" s="94"/>
      <c r="CD24" s="94"/>
      <c r="CE24" s="94"/>
      <c r="CF24" s="94"/>
      <c r="CG24" s="94"/>
      <c r="CH24" s="94"/>
      <c r="CI24" s="94"/>
      <c r="CJ24" s="94"/>
      <c r="CK24" s="94"/>
      <c r="CL24" s="94"/>
      <c r="CM24" s="94"/>
      <c r="CN24" s="94"/>
      <c r="CO24" s="94"/>
      <c r="CP24" s="94"/>
      <c r="CQ24" s="94"/>
      <c r="CR24" s="94"/>
      <c r="CS24" s="94"/>
      <c r="CT24" s="94"/>
      <c r="CU24" s="94"/>
      <c r="CV24" s="94"/>
      <c r="CW24" s="94"/>
      <c r="CX24" s="97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25">
      <c r="A27" s="105" t="s">
        <v>23</v>
      </c>
      <c r="B27" s="106">
        <f>SUM(B20:B26)</f>
        <v>22.064</v>
      </c>
      <c r="C27" s="107">
        <f t="shared" ref="C27:BN27" si="2">SUM(C20:C26)</f>
        <v>20.073</v>
      </c>
      <c r="D27" s="107">
        <f t="shared" si="2"/>
        <v>29.805</v>
      </c>
      <c r="E27" s="107">
        <f t="shared" si="2"/>
        <v>12.504000000000001</v>
      </c>
      <c r="F27" s="107">
        <f t="shared" si="2"/>
        <v>16.998000000000001</v>
      </c>
      <c r="G27" s="107">
        <f t="shared" si="2"/>
        <v>17.874000000000002</v>
      </c>
      <c r="H27" s="107">
        <f t="shared" si="2"/>
        <v>16.436</v>
      </c>
      <c r="I27" s="107">
        <f t="shared" si="2"/>
        <v>16.084</v>
      </c>
      <c r="J27" s="107">
        <f t="shared" si="2"/>
        <v>15.718</v>
      </c>
      <c r="K27" s="107">
        <f t="shared" si="2"/>
        <v>17.867999999999999</v>
      </c>
      <c r="L27" s="107">
        <f t="shared" si="2"/>
        <v>18.958000000000002</v>
      </c>
      <c r="M27" s="107">
        <f t="shared" si="2"/>
        <v>22.836999999999996</v>
      </c>
      <c r="N27" s="107">
        <f t="shared" si="2"/>
        <v>15.568999999999999</v>
      </c>
      <c r="O27" s="107">
        <f t="shared" si="2"/>
        <v>11.077999999999999</v>
      </c>
      <c r="P27" s="107">
        <f t="shared" si="2"/>
        <v>27.207999999999998</v>
      </c>
      <c r="Q27" s="107">
        <f t="shared" si="2"/>
        <v>20.734999999999999</v>
      </c>
      <c r="R27" s="107">
        <f t="shared" si="2"/>
        <v>10.92</v>
      </c>
      <c r="S27" s="107">
        <f t="shared" si="2"/>
        <v>11.056000000000001</v>
      </c>
      <c r="T27" s="107">
        <f t="shared" si="2"/>
        <v>12.102999999999998</v>
      </c>
      <c r="U27" s="107">
        <f t="shared" si="2"/>
        <v>17.364000000000001</v>
      </c>
      <c r="V27" s="107">
        <f t="shared" si="2"/>
        <v>22.871000000000002</v>
      </c>
      <c r="W27" s="107">
        <f t="shared" si="2"/>
        <v>51.045000000000002</v>
      </c>
      <c r="X27" s="107">
        <f t="shared" si="2"/>
        <v>51.906999999999996</v>
      </c>
      <c r="Y27" s="107">
        <f t="shared" si="2"/>
        <v>14.121</v>
      </c>
      <c r="Z27" s="107">
        <f t="shared" si="2"/>
        <v>35.548000000000002</v>
      </c>
      <c r="AA27" s="107">
        <f t="shared" si="2"/>
        <v>63.262</v>
      </c>
      <c r="AB27" s="107">
        <f t="shared" si="2"/>
        <v>23.067</v>
      </c>
      <c r="AC27" s="107">
        <f t="shared" si="2"/>
        <v>3.6040000000000001</v>
      </c>
      <c r="AD27" s="107">
        <f t="shared" si="2"/>
        <v>11.338000000000001</v>
      </c>
      <c r="AE27" s="107">
        <f t="shared" si="2"/>
        <v>40.832000000000001</v>
      </c>
      <c r="AF27" s="107">
        <f t="shared" si="2"/>
        <v>23.476999999999997</v>
      </c>
      <c r="AG27" s="107">
        <f t="shared" si="2"/>
        <v>14.074999999999999</v>
      </c>
      <c r="AH27" s="107">
        <f t="shared" si="2"/>
        <v>71.465000000000003</v>
      </c>
      <c r="AI27" s="107">
        <f t="shared" si="2"/>
        <v>47.852000000000004</v>
      </c>
      <c r="AJ27" s="107">
        <f t="shared" si="2"/>
        <v>57.786999999999999</v>
      </c>
      <c r="AK27" s="107">
        <f t="shared" si="2"/>
        <v>33.01</v>
      </c>
      <c r="AL27" s="107">
        <f t="shared" si="2"/>
        <v>23.533000000000001</v>
      </c>
      <c r="AM27" s="107">
        <f t="shared" si="2"/>
        <v>23.462</v>
      </c>
      <c r="AN27" s="107">
        <f t="shared" si="2"/>
        <v>0.19500000000000001</v>
      </c>
      <c r="AO27" s="107">
        <f t="shared" si="2"/>
        <v>0.153</v>
      </c>
      <c r="AP27" s="107">
        <f t="shared" si="2"/>
        <v>7.0000000000000007E-2</v>
      </c>
      <c r="AQ27" s="107">
        <f t="shared" si="2"/>
        <v>7.0000000000000007E-2</v>
      </c>
      <c r="AR27" s="107">
        <f t="shared" si="2"/>
        <v>7.0000000000000007E-2</v>
      </c>
      <c r="AS27" s="107">
        <f t="shared" si="2"/>
        <v>7.0000000000000007E-2</v>
      </c>
      <c r="AT27" s="107">
        <f t="shared" si="2"/>
        <v>0.04</v>
      </c>
      <c r="AU27" s="107">
        <f t="shared" si="2"/>
        <v>0.08</v>
      </c>
      <c r="AV27" s="107">
        <f t="shared" si="2"/>
        <v>0.08</v>
      </c>
      <c r="AW27" s="107">
        <f t="shared" si="2"/>
        <v>2.04</v>
      </c>
      <c r="AX27" s="107">
        <f t="shared" si="2"/>
        <v>1.2210000000000001</v>
      </c>
      <c r="AY27" s="107">
        <f t="shared" si="2"/>
        <v>20.833000000000002</v>
      </c>
      <c r="AZ27" s="107">
        <f t="shared" si="2"/>
        <v>48.48</v>
      </c>
      <c r="BA27" s="107">
        <f t="shared" si="2"/>
        <v>77.758999999999986</v>
      </c>
      <c r="BB27" s="107">
        <f t="shared" si="2"/>
        <v>50.12</v>
      </c>
      <c r="BC27" s="107">
        <f t="shared" si="2"/>
        <v>29.605</v>
      </c>
      <c r="BD27" s="107">
        <f t="shared" si="2"/>
        <v>21.442999999999998</v>
      </c>
      <c r="BE27" s="107">
        <f t="shared" si="2"/>
        <v>14.616</v>
      </c>
      <c r="BF27" s="107">
        <f t="shared" si="2"/>
        <v>7.8570000000000002</v>
      </c>
      <c r="BG27" s="107">
        <f t="shared" si="2"/>
        <v>15.777999999999999</v>
      </c>
      <c r="BH27" s="107">
        <f t="shared" si="2"/>
        <v>12.135999999999999</v>
      </c>
      <c r="BI27" s="107">
        <f t="shared" si="2"/>
        <v>39.603000000000002</v>
      </c>
      <c r="BJ27" s="107">
        <f t="shared" si="2"/>
        <v>9.6969999999999992</v>
      </c>
      <c r="BK27" s="107">
        <f t="shared" si="2"/>
        <v>67.063999999999993</v>
      </c>
      <c r="BL27" s="107">
        <f t="shared" si="2"/>
        <v>8.1329999999999991</v>
      </c>
      <c r="BM27" s="107">
        <f t="shared" si="2"/>
        <v>8.0179999999999989</v>
      </c>
      <c r="BN27" s="107">
        <f t="shared" si="2"/>
        <v>20.438000000000002</v>
      </c>
      <c r="BO27" s="107">
        <f t="shared" ref="BO27:CW27" si="3">SUM(BO20:BO26)</f>
        <v>8.0920000000000005</v>
      </c>
      <c r="BP27" s="107">
        <f t="shared" si="3"/>
        <v>26.767999999999997</v>
      </c>
      <c r="BQ27" s="107">
        <f t="shared" si="3"/>
        <v>8.202</v>
      </c>
      <c r="BR27" s="107">
        <f t="shared" si="3"/>
        <v>31.758000000000003</v>
      </c>
      <c r="BS27" s="107">
        <f t="shared" si="3"/>
        <v>8.7349999999999994</v>
      </c>
      <c r="BT27" s="107">
        <f t="shared" si="3"/>
        <v>10.059000000000001</v>
      </c>
      <c r="BU27" s="107">
        <f t="shared" si="3"/>
        <v>8.9379999999999988</v>
      </c>
      <c r="BV27" s="107">
        <f t="shared" si="3"/>
        <v>30.162000000000003</v>
      </c>
      <c r="BW27" s="107">
        <f t="shared" si="3"/>
        <v>20.343</v>
      </c>
      <c r="BX27" s="107">
        <f t="shared" si="3"/>
        <v>16.568999999999999</v>
      </c>
      <c r="BY27" s="107">
        <f t="shared" si="3"/>
        <v>27.067</v>
      </c>
      <c r="BZ27" s="107">
        <f t="shared" si="3"/>
        <v>8.9250000000000007</v>
      </c>
      <c r="CA27" s="107">
        <f t="shared" si="3"/>
        <v>8.7880000000000003</v>
      </c>
      <c r="CB27" s="107">
        <f t="shared" si="3"/>
        <v>8.8339999999999996</v>
      </c>
      <c r="CC27" s="107">
        <f t="shared" si="3"/>
        <v>27.832000000000001</v>
      </c>
      <c r="CD27" s="107">
        <f t="shared" si="3"/>
        <v>31.524000000000001</v>
      </c>
      <c r="CE27" s="107">
        <f t="shared" si="3"/>
        <v>31.314</v>
      </c>
      <c r="CF27" s="107">
        <f t="shared" si="3"/>
        <v>53.204000000000001</v>
      </c>
      <c r="CG27" s="107">
        <f t="shared" si="3"/>
        <v>12.683999999999999</v>
      </c>
      <c r="CH27" s="107">
        <f t="shared" si="3"/>
        <v>36.672999999999995</v>
      </c>
      <c r="CI27" s="107">
        <f t="shared" si="3"/>
        <v>28.391000000000002</v>
      </c>
      <c r="CJ27" s="107">
        <f t="shared" si="3"/>
        <v>26.535</v>
      </c>
      <c r="CK27" s="107">
        <f t="shared" si="3"/>
        <v>28.446000000000002</v>
      </c>
      <c r="CL27" s="107">
        <f t="shared" si="3"/>
        <v>34.026000000000003</v>
      </c>
      <c r="CM27" s="107">
        <f t="shared" si="3"/>
        <v>33.978999999999999</v>
      </c>
      <c r="CN27" s="107">
        <f t="shared" si="3"/>
        <v>26.475999999999999</v>
      </c>
      <c r="CO27" s="107">
        <f t="shared" si="3"/>
        <v>39.252000000000002</v>
      </c>
      <c r="CP27" s="107">
        <f t="shared" si="3"/>
        <v>29.206</v>
      </c>
      <c r="CQ27" s="107">
        <f t="shared" si="3"/>
        <v>21.728000000000002</v>
      </c>
      <c r="CR27" s="107">
        <f t="shared" si="3"/>
        <v>21.611999999999998</v>
      </c>
      <c r="CS27" s="107">
        <f t="shared" si="3"/>
        <v>21.603999999999999</v>
      </c>
      <c r="CT27" s="108">
        <f t="shared" si="3"/>
        <v>0</v>
      </c>
      <c r="CU27" s="108">
        <f t="shared" si="3"/>
        <v>0</v>
      </c>
      <c r="CV27" s="108">
        <f t="shared" si="3"/>
        <v>0</v>
      </c>
      <c r="CW27" s="109">
        <f t="shared" si="3"/>
        <v>0</v>
      </c>
      <c r="CX27" s="110">
        <f>SUM(CX20:CX26)</f>
        <v>537.22574999999995</v>
      </c>
    </row>
    <row r="28" spans="1:102" ht="18" customHeight="1" thickBot="1" x14ac:dyDescent="0.25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25">
      <c r="A29" s="85" t="s">
        <v>40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5" customHeight="1" x14ac:dyDescent="0.2">
      <c r="A30" s="86" t="s">
        <v>25</v>
      </c>
      <c r="B30" s="87"/>
      <c r="C30" s="88"/>
      <c r="D30" s="88"/>
      <c r="E30" s="88"/>
      <c r="F30" s="88"/>
      <c r="G30" s="88"/>
      <c r="H30" s="88"/>
      <c r="I30" s="88"/>
      <c r="J30" s="88"/>
      <c r="K30" s="88"/>
      <c r="L30" s="88"/>
      <c r="M30" s="88"/>
      <c r="N30" s="88"/>
      <c r="O30" s="88"/>
      <c r="P30" s="88"/>
      <c r="Q30" s="88"/>
      <c r="R30" s="88"/>
      <c r="S30" s="88"/>
      <c r="T30" s="88"/>
      <c r="U30" s="88"/>
      <c r="V30" s="88"/>
      <c r="W30" s="88"/>
      <c r="X30" s="88"/>
      <c r="Y30" s="88"/>
      <c r="Z30" s="88"/>
      <c r="AA30" s="88"/>
      <c r="AB30" s="88"/>
      <c r="AC30" s="88"/>
      <c r="AD30" s="88"/>
      <c r="AE30" s="88"/>
      <c r="AF30" s="88"/>
      <c r="AG30" s="88"/>
      <c r="AH30" s="88"/>
      <c r="AI30" s="88"/>
      <c r="AJ30" s="88"/>
      <c r="AK30" s="88"/>
      <c r="AL30" s="88"/>
      <c r="AM30" s="88"/>
      <c r="AN30" s="88"/>
      <c r="AO30" s="88"/>
      <c r="AP30" s="88"/>
      <c r="AQ30" s="88"/>
      <c r="AR30" s="88"/>
      <c r="AS30" s="88"/>
      <c r="AT30" s="88"/>
      <c r="AU30" s="88"/>
      <c r="AV30" s="88"/>
      <c r="AW30" s="88"/>
      <c r="AX30" s="88"/>
      <c r="AY30" s="88"/>
      <c r="AZ30" s="88"/>
      <c r="BA30" s="88"/>
      <c r="BB30" s="88"/>
      <c r="BC30" s="88"/>
      <c r="BD30" s="88"/>
      <c r="BE30" s="88"/>
      <c r="BF30" s="88"/>
      <c r="BG30" s="88"/>
      <c r="BH30" s="88"/>
      <c r="BI30" s="88"/>
      <c r="BJ30" s="88"/>
      <c r="BK30" s="88"/>
      <c r="BL30" s="88"/>
      <c r="BM30" s="88"/>
      <c r="BN30" s="88"/>
      <c r="BO30" s="88"/>
      <c r="BP30" s="88"/>
      <c r="BQ30" s="88"/>
      <c r="BR30" s="88"/>
      <c r="BS30" s="88"/>
      <c r="BT30" s="88"/>
      <c r="BU30" s="88"/>
      <c r="BV30" s="88"/>
      <c r="BW30" s="88"/>
      <c r="BX30" s="88"/>
      <c r="BY30" s="88"/>
      <c r="BZ30" s="88"/>
      <c r="CA30" s="88"/>
      <c r="CB30" s="88"/>
      <c r="CC30" s="88"/>
      <c r="CD30" s="88"/>
      <c r="CE30" s="88"/>
      <c r="CF30" s="88"/>
      <c r="CG30" s="88"/>
      <c r="CH30" s="88"/>
      <c r="CI30" s="88"/>
      <c r="CJ30" s="88"/>
      <c r="CK30" s="88"/>
      <c r="CL30" s="88"/>
      <c r="CM30" s="88"/>
      <c r="CN30" s="88"/>
      <c r="CO30" s="88"/>
      <c r="CP30" s="88"/>
      <c r="CQ30" s="88"/>
      <c r="CR30" s="88"/>
      <c r="CS30" s="88"/>
      <c r="CT30" s="89"/>
      <c r="CU30" s="89"/>
      <c r="CV30" s="89"/>
      <c r="CW30" s="90"/>
      <c r="CX30" s="91">
        <f t="array" ref="CX30">SUMPRODUCT(B30:CW30*0.25)</f>
        <v>0</v>
      </c>
    </row>
    <row r="31" spans="1:102" ht="24.95" customHeight="1" x14ac:dyDescent="0.2">
      <c r="A31" s="92" t="s">
        <v>26</v>
      </c>
      <c r="B31" s="93">
        <v>35.052</v>
      </c>
      <c r="C31" s="94">
        <v>63.993000000000002</v>
      </c>
      <c r="D31" s="94">
        <v>68.421999999999997</v>
      </c>
      <c r="E31" s="94">
        <v>30.974</v>
      </c>
      <c r="F31" s="94">
        <v>16.998000000000001</v>
      </c>
      <c r="G31" s="94">
        <v>17.878</v>
      </c>
      <c r="H31" s="94">
        <v>61.694000000000003</v>
      </c>
      <c r="I31" s="94">
        <v>61.744999999999997</v>
      </c>
      <c r="J31" s="94">
        <v>50.243000000000002</v>
      </c>
      <c r="K31" s="94">
        <v>22.042999999999999</v>
      </c>
      <c r="L31" s="94">
        <v>23.981999999999999</v>
      </c>
      <c r="M31" s="94">
        <v>65.100999999999999</v>
      </c>
      <c r="N31" s="94">
        <v>57.033000000000001</v>
      </c>
      <c r="O31" s="94">
        <v>39.954999999999998</v>
      </c>
      <c r="P31" s="94">
        <v>55.436999999999998</v>
      </c>
      <c r="Q31" s="94">
        <v>50.143000000000001</v>
      </c>
      <c r="R31" s="94">
        <v>58.554000000000002</v>
      </c>
      <c r="S31" s="94">
        <v>58.618000000000002</v>
      </c>
      <c r="T31" s="94">
        <v>29.007999999999999</v>
      </c>
      <c r="U31" s="94">
        <v>17.463000000000001</v>
      </c>
      <c r="V31" s="94">
        <v>59.904000000000003</v>
      </c>
      <c r="W31" s="94">
        <v>80.951999999999998</v>
      </c>
      <c r="X31" s="94">
        <v>80.932000000000002</v>
      </c>
      <c r="Y31" s="94">
        <v>29.23</v>
      </c>
      <c r="Z31" s="94">
        <v>35.548000000000002</v>
      </c>
      <c r="AA31" s="94">
        <v>63.262</v>
      </c>
      <c r="AB31" s="94">
        <v>46.796999999999997</v>
      </c>
      <c r="AC31" s="94">
        <v>3.7639999999999998</v>
      </c>
      <c r="AD31" s="94">
        <v>78.382999999999996</v>
      </c>
      <c r="AE31" s="94">
        <v>48.170999999999999</v>
      </c>
      <c r="AF31" s="94">
        <v>43.582000000000001</v>
      </c>
      <c r="AG31" s="94">
        <v>65</v>
      </c>
      <c r="AH31" s="94">
        <v>141.4</v>
      </c>
      <c r="AI31" s="94">
        <v>103.67</v>
      </c>
      <c r="AJ31" s="94">
        <v>104.986</v>
      </c>
      <c r="AK31" s="94">
        <v>39.411000000000001</v>
      </c>
      <c r="AL31" s="94">
        <v>66.894999999999996</v>
      </c>
      <c r="AM31" s="94">
        <v>23.462</v>
      </c>
      <c r="AN31" s="94">
        <v>21.260999999999999</v>
      </c>
      <c r="AO31" s="94">
        <v>59.920999999999999</v>
      </c>
      <c r="AP31" s="94">
        <v>25.84</v>
      </c>
      <c r="AQ31" s="94">
        <v>49.523000000000003</v>
      </c>
      <c r="AR31" s="94">
        <v>46.930999999999997</v>
      </c>
      <c r="AS31" s="94">
        <v>45.256999999999998</v>
      </c>
      <c r="AT31" s="94">
        <v>48.872</v>
      </c>
      <c r="AU31" s="94">
        <v>47.1</v>
      </c>
      <c r="AV31" s="94">
        <v>7.2839999999999998</v>
      </c>
      <c r="AW31" s="94">
        <v>24.085999999999999</v>
      </c>
      <c r="AX31" s="94">
        <v>19.861999999999998</v>
      </c>
      <c r="AY31" s="94">
        <v>30.213999999999999</v>
      </c>
      <c r="AZ31" s="94">
        <v>48.48</v>
      </c>
      <c r="BA31" s="94">
        <v>77.759</v>
      </c>
      <c r="BB31" s="94">
        <v>50.12</v>
      </c>
      <c r="BC31" s="94">
        <v>38.206000000000003</v>
      </c>
      <c r="BD31" s="94">
        <v>31.943999999999999</v>
      </c>
      <c r="BE31" s="94">
        <v>26.466999999999999</v>
      </c>
      <c r="BF31" s="94">
        <v>21.04</v>
      </c>
      <c r="BG31" s="94">
        <v>25.33</v>
      </c>
      <c r="BH31" s="94">
        <v>12.15</v>
      </c>
      <c r="BI31" s="94">
        <v>44.573999999999998</v>
      </c>
      <c r="BJ31" s="94">
        <v>28.619</v>
      </c>
      <c r="BK31" s="94">
        <v>89.304000000000002</v>
      </c>
      <c r="BL31" s="94">
        <v>91.820999999999998</v>
      </c>
      <c r="BM31" s="94">
        <v>86.141999999999996</v>
      </c>
      <c r="BN31" s="94">
        <v>108.91500000000001</v>
      </c>
      <c r="BO31" s="94">
        <v>103.98</v>
      </c>
      <c r="BP31" s="94">
        <v>46.406999999999996</v>
      </c>
      <c r="BQ31" s="94">
        <v>93.97</v>
      </c>
      <c r="BR31" s="94">
        <v>50.545999999999999</v>
      </c>
      <c r="BS31" s="94">
        <v>90.421000000000006</v>
      </c>
      <c r="BT31" s="94">
        <v>93.058999999999997</v>
      </c>
      <c r="BU31" s="94">
        <v>91.938000000000002</v>
      </c>
      <c r="BV31" s="94">
        <v>52.362000000000002</v>
      </c>
      <c r="BW31" s="94">
        <v>54.667000000000002</v>
      </c>
      <c r="BX31" s="94">
        <v>59.591000000000001</v>
      </c>
      <c r="BY31" s="94">
        <v>48.884</v>
      </c>
      <c r="BZ31" s="94">
        <v>54.323999999999998</v>
      </c>
      <c r="CA31" s="94">
        <v>55.290999999999997</v>
      </c>
      <c r="CB31" s="94">
        <v>53.408000000000001</v>
      </c>
      <c r="CC31" s="94">
        <v>54.113999999999997</v>
      </c>
      <c r="CD31" s="94">
        <v>52.970999999999997</v>
      </c>
      <c r="CE31" s="94">
        <v>59.165999999999997</v>
      </c>
      <c r="CF31" s="94">
        <v>94.878</v>
      </c>
      <c r="CG31" s="94">
        <v>42.267000000000003</v>
      </c>
      <c r="CH31" s="94">
        <v>77.872</v>
      </c>
      <c r="CI31" s="94">
        <v>69.445999999999998</v>
      </c>
      <c r="CJ31" s="94">
        <v>60.594999999999999</v>
      </c>
      <c r="CK31" s="94">
        <v>78.05</v>
      </c>
      <c r="CL31" s="94">
        <v>49.396999999999998</v>
      </c>
      <c r="CM31" s="94">
        <v>49.71</v>
      </c>
      <c r="CN31" s="94">
        <v>48.811999999999998</v>
      </c>
      <c r="CO31" s="94">
        <v>63.728999999999999</v>
      </c>
      <c r="CP31" s="94">
        <v>51.137999999999998</v>
      </c>
      <c r="CQ31" s="94">
        <v>43.335000000000001</v>
      </c>
      <c r="CR31" s="94">
        <v>35.387999999999998</v>
      </c>
      <c r="CS31" s="94">
        <v>36.454999999999998</v>
      </c>
      <c r="CT31" s="95"/>
      <c r="CU31" s="95"/>
      <c r="CV31" s="95"/>
      <c r="CW31" s="96"/>
      <c r="CX31" s="97">
        <f t="array" ref="CX31">SUMPRODUCT(B31:CW31*0.25)</f>
        <v>1280.7194999999999</v>
      </c>
    </row>
    <row r="32" spans="1:102" ht="24.95" customHeight="1" x14ac:dyDescent="0.2">
      <c r="A32" s="101" t="s">
        <v>27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2"/>
      <c r="CX32" s="103">
        <f t="array" ref="CX32">SUMPRODUCT(B32:CW32*0.25)</f>
        <v>0</v>
      </c>
    </row>
    <row r="33" spans="1:102" ht="30" customHeight="1" thickBot="1" x14ac:dyDescent="0.25">
      <c r="A33" s="75" t="s">
        <v>41</v>
      </c>
      <c r="B33" s="76">
        <f>SUM(B30:B32)</f>
        <v>35.052</v>
      </c>
      <c r="C33" s="77">
        <f t="shared" ref="C33:BN33" si="4">SUM(C30:C32)</f>
        <v>63.993000000000002</v>
      </c>
      <c r="D33" s="77">
        <f t="shared" si="4"/>
        <v>68.421999999999997</v>
      </c>
      <c r="E33" s="77">
        <f t="shared" si="4"/>
        <v>30.974</v>
      </c>
      <c r="F33" s="77">
        <f t="shared" si="4"/>
        <v>16.998000000000001</v>
      </c>
      <c r="G33" s="77">
        <f t="shared" si="4"/>
        <v>17.878</v>
      </c>
      <c r="H33" s="77">
        <f t="shared" si="4"/>
        <v>61.694000000000003</v>
      </c>
      <c r="I33" s="77">
        <f t="shared" si="4"/>
        <v>61.744999999999997</v>
      </c>
      <c r="J33" s="77">
        <f t="shared" si="4"/>
        <v>50.243000000000002</v>
      </c>
      <c r="K33" s="77">
        <f t="shared" si="4"/>
        <v>22.042999999999999</v>
      </c>
      <c r="L33" s="77">
        <f t="shared" si="4"/>
        <v>23.981999999999999</v>
      </c>
      <c r="M33" s="77">
        <f t="shared" si="4"/>
        <v>65.100999999999999</v>
      </c>
      <c r="N33" s="77">
        <f t="shared" si="4"/>
        <v>57.033000000000001</v>
      </c>
      <c r="O33" s="77">
        <f t="shared" si="4"/>
        <v>39.954999999999998</v>
      </c>
      <c r="P33" s="77">
        <f t="shared" si="4"/>
        <v>55.436999999999998</v>
      </c>
      <c r="Q33" s="77">
        <f t="shared" si="4"/>
        <v>50.143000000000001</v>
      </c>
      <c r="R33" s="77">
        <f t="shared" si="4"/>
        <v>58.554000000000002</v>
      </c>
      <c r="S33" s="77">
        <f t="shared" si="4"/>
        <v>58.618000000000002</v>
      </c>
      <c r="T33" s="77">
        <f t="shared" si="4"/>
        <v>29.007999999999999</v>
      </c>
      <c r="U33" s="77">
        <f t="shared" si="4"/>
        <v>17.463000000000001</v>
      </c>
      <c r="V33" s="77">
        <f t="shared" si="4"/>
        <v>59.904000000000003</v>
      </c>
      <c r="W33" s="77">
        <f t="shared" si="4"/>
        <v>80.951999999999998</v>
      </c>
      <c r="X33" s="77">
        <f t="shared" si="4"/>
        <v>80.932000000000002</v>
      </c>
      <c r="Y33" s="77">
        <f t="shared" si="4"/>
        <v>29.23</v>
      </c>
      <c r="Z33" s="77">
        <f t="shared" si="4"/>
        <v>35.548000000000002</v>
      </c>
      <c r="AA33" s="77">
        <f t="shared" si="4"/>
        <v>63.262</v>
      </c>
      <c r="AB33" s="77">
        <f t="shared" si="4"/>
        <v>46.796999999999997</v>
      </c>
      <c r="AC33" s="77">
        <f t="shared" si="4"/>
        <v>3.7639999999999998</v>
      </c>
      <c r="AD33" s="77">
        <f t="shared" si="4"/>
        <v>78.382999999999996</v>
      </c>
      <c r="AE33" s="77">
        <f t="shared" si="4"/>
        <v>48.170999999999999</v>
      </c>
      <c r="AF33" s="77">
        <f t="shared" si="4"/>
        <v>43.582000000000001</v>
      </c>
      <c r="AG33" s="77">
        <f t="shared" si="4"/>
        <v>65</v>
      </c>
      <c r="AH33" s="77">
        <f t="shared" si="4"/>
        <v>141.4</v>
      </c>
      <c r="AI33" s="77">
        <f t="shared" si="4"/>
        <v>103.67</v>
      </c>
      <c r="AJ33" s="77">
        <f t="shared" si="4"/>
        <v>104.986</v>
      </c>
      <c r="AK33" s="77">
        <f t="shared" si="4"/>
        <v>39.411000000000001</v>
      </c>
      <c r="AL33" s="77">
        <f t="shared" si="4"/>
        <v>66.894999999999996</v>
      </c>
      <c r="AM33" s="77">
        <f t="shared" si="4"/>
        <v>23.462</v>
      </c>
      <c r="AN33" s="77">
        <f t="shared" si="4"/>
        <v>21.260999999999999</v>
      </c>
      <c r="AO33" s="77">
        <f t="shared" si="4"/>
        <v>59.920999999999999</v>
      </c>
      <c r="AP33" s="77">
        <f t="shared" si="4"/>
        <v>25.84</v>
      </c>
      <c r="AQ33" s="77">
        <f t="shared" si="4"/>
        <v>49.523000000000003</v>
      </c>
      <c r="AR33" s="77">
        <f t="shared" si="4"/>
        <v>46.930999999999997</v>
      </c>
      <c r="AS33" s="77">
        <f t="shared" si="4"/>
        <v>45.256999999999998</v>
      </c>
      <c r="AT33" s="77">
        <f t="shared" si="4"/>
        <v>48.872</v>
      </c>
      <c r="AU33" s="77">
        <f t="shared" si="4"/>
        <v>47.1</v>
      </c>
      <c r="AV33" s="77">
        <f t="shared" si="4"/>
        <v>7.2839999999999998</v>
      </c>
      <c r="AW33" s="77">
        <f t="shared" si="4"/>
        <v>24.085999999999999</v>
      </c>
      <c r="AX33" s="77">
        <f t="shared" si="4"/>
        <v>19.861999999999998</v>
      </c>
      <c r="AY33" s="77">
        <f t="shared" si="4"/>
        <v>30.213999999999999</v>
      </c>
      <c r="AZ33" s="77">
        <f t="shared" si="4"/>
        <v>48.48</v>
      </c>
      <c r="BA33" s="77">
        <f t="shared" si="4"/>
        <v>77.759</v>
      </c>
      <c r="BB33" s="77">
        <f t="shared" si="4"/>
        <v>50.12</v>
      </c>
      <c r="BC33" s="77">
        <f t="shared" si="4"/>
        <v>38.206000000000003</v>
      </c>
      <c r="BD33" s="77">
        <f t="shared" si="4"/>
        <v>31.943999999999999</v>
      </c>
      <c r="BE33" s="77">
        <f t="shared" si="4"/>
        <v>26.466999999999999</v>
      </c>
      <c r="BF33" s="77">
        <f t="shared" si="4"/>
        <v>21.04</v>
      </c>
      <c r="BG33" s="77">
        <f t="shared" si="4"/>
        <v>25.33</v>
      </c>
      <c r="BH33" s="77">
        <f t="shared" si="4"/>
        <v>12.15</v>
      </c>
      <c r="BI33" s="77">
        <f t="shared" si="4"/>
        <v>44.573999999999998</v>
      </c>
      <c r="BJ33" s="77">
        <f t="shared" si="4"/>
        <v>28.619</v>
      </c>
      <c r="BK33" s="77">
        <f t="shared" si="4"/>
        <v>89.304000000000002</v>
      </c>
      <c r="BL33" s="77">
        <f t="shared" si="4"/>
        <v>91.820999999999998</v>
      </c>
      <c r="BM33" s="77">
        <f t="shared" si="4"/>
        <v>86.141999999999996</v>
      </c>
      <c r="BN33" s="77">
        <f t="shared" si="4"/>
        <v>108.91500000000001</v>
      </c>
      <c r="BO33" s="77">
        <f t="shared" ref="BO33:CW33" si="5">SUM(BO30:BO32)</f>
        <v>103.98</v>
      </c>
      <c r="BP33" s="77">
        <f t="shared" si="5"/>
        <v>46.406999999999996</v>
      </c>
      <c r="BQ33" s="77">
        <f t="shared" si="5"/>
        <v>93.97</v>
      </c>
      <c r="BR33" s="77">
        <f t="shared" si="5"/>
        <v>50.545999999999999</v>
      </c>
      <c r="BS33" s="77">
        <f t="shared" si="5"/>
        <v>90.421000000000006</v>
      </c>
      <c r="BT33" s="77">
        <f t="shared" si="5"/>
        <v>93.058999999999997</v>
      </c>
      <c r="BU33" s="77">
        <f t="shared" si="5"/>
        <v>91.938000000000002</v>
      </c>
      <c r="BV33" s="77">
        <f t="shared" si="5"/>
        <v>52.362000000000002</v>
      </c>
      <c r="BW33" s="77">
        <f t="shared" si="5"/>
        <v>54.667000000000002</v>
      </c>
      <c r="BX33" s="77">
        <f t="shared" si="5"/>
        <v>59.591000000000001</v>
      </c>
      <c r="BY33" s="77">
        <f t="shared" si="5"/>
        <v>48.884</v>
      </c>
      <c r="BZ33" s="77">
        <f t="shared" si="5"/>
        <v>54.323999999999998</v>
      </c>
      <c r="CA33" s="77">
        <f t="shared" si="5"/>
        <v>55.290999999999997</v>
      </c>
      <c r="CB33" s="77">
        <f t="shared" si="5"/>
        <v>53.408000000000001</v>
      </c>
      <c r="CC33" s="77">
        <f t="shared" si="5"/>
        <v>54.113999999999997</v>
      </c>
      <c r="CD33" s="77">
        <f t="shared" si="5"/>
        <v>52.970999999999997</v>
      </c>
      <c r="CE33" s="77">
        <f t="shared" si="5"/>
        <v>59.165999999999997</v>
      </c>
      <c r="CF33" s="77">
        <f t="shared" si="5"/>
        <v>94.878</v>
      </c>
      <c r="CG33" s="77">
        <f t="shared" si="5"/>
        <v>42.267000000000003</v>
      </c>
      <c r="CH33" s="77">
        <f t="shared" si="5"/>
        <v>77.872</v>
      </c>
      <c r="CI33" s="77">
        <f t="shared" si="5"/>
        <v>69.445999999999998</v>
      </c>
      <c r="CJ33" s="77">
        <f t="shared" si="5"/>
        <v>60.594999999999999</v>
      </c>
      <c r="CK33" s="77">
        <f t="shared" si="5"/>
        <v>78.05</v>
      </c>
      <c r="CL33" s="77">
        <f t="shared" si="5"/>
        <v>49.396999999999998</v>
      </c>
      <c r="CM33" s="77">
        <f t="shared" si="5"/>
        <v>49.71</v>
      </c>
      <c r="CN33" s="77">
        <f t="shared" si="5"/>
        <v>48.811999999999998</v>
      </c>
      <c r="CO33" s="77">
        <f t="shared" si="5"/>
        <v>63.728999999999999</v>
      </c>
      <c r="CP33" s="77">
        <f t="shared" si="5"/>
        <v>51.137999999999998</v>
      </c>
      <c r="CQ33" s="77">
        <f t="shared" si="5"/>
        <v>43.335000000000001</v>
      </c>
      <c r="CR33" s="77">
        <f t="shared" si="5"/>
        <v>35.387999999999998</v>
      </c>
      <c r="CS33" s="77">
        <f t="shared" si="5"/>
        <v>36.454999999999998</v>
      </c>
      <c r="CT33" s="78">
        <f t="shared" si="5"/>
        <v>0</v>
      </c>
      <c r="CU33" s="78">
        <f t="shared" si="5"/>
        <v>0</v>
      </c>
      <c r="CV33" s="78">
        <f t="shared" si="5"/>
        <v>0</v>
      </c>
      <c r="CW33" s="79">
        <f t="shared" si="5"/>
        <v>0</v>
      </c>
      <c r="CX33" s="80">
        <f>SUM(CX30:CX32)</f>
        <v>1280.7194999999999</v>
      </c>
    </row>
    <row r="34" spans="1:102" ht="18" customHeight="1" thickBot="1" x14ac:dyDescent="0.25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25">
      <c r="A35" s="85" t="s">
        <v>42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5" customHeight="1" x14ac:dyDescent="0.2">
      <c r="A36" s="86" t="s">
        <v>43</v>
      </c>
      <c r="B36" s="114"/>
      <c r="C36" s="115"/>
      <c r="D36" s="115"/>
      <c r="E36" s="115"/>
      <c r="F36" s="115"/>
      <c r="G36" s="115"/>
      <c r="H36" s="115"/>
      <c r="I36" s="115"/>
      <c r="J36" s="115"/>
      <c r="K36" s="115"/>
      <c r="L36" s="115"/>
      <c r="M36" s="115"/>
      <c r="N36" s="115"/>
      <c r="O36" s="115"/>
      <c r="P36" s="115"/>
      <c r="Q36" s="115"/>
      <c r="R36" s="115"/>
      <c r="S36" s="115"/>
      <c r="T36" s="115"/>
      <c r="U36" s="115"/>
      <c r="V36" s="115"/>
      <c r="W36" s="115"/>
      <c r="X36" s="115"/>
      <c r="Y36" s="115"/>
      <c r="Z36" s="115"/>
      <c r="AA36" s="115"/>
      <c r="AB36" s="115"/>
      <c r="AC36" s="115"/>
      <c r="AD36" s="115"/>
      <c r="AE36" s="115"/>
      <c r="AF36" s="115"/>
      <c r="AG36" s="115"/>
      <c r="AH36" s="115"/>
      <c r="AI36" s="115"/>
      <c r="AJ36" s="115"/>
      <c r="AK36" s="115"/>
      <c r="AL36" s="115"/>
      <c r="AM36" s="115"/>
      <c r="AN36" s="115"/>
      <c r="AO36" s="115"/>
      <c r="AP36" s="115"/>
      <c r="AQ36" s="115"/>
      <c r="AR36" s="115"/>
      <c r="AS36" s="115"/>
      <c r="AT36" s="115"/>
      <c r="AU36" s="115"/>
      <c r="AV36" s="115"/>
      <c r="AW36" s="115"/>
      <c r="AX36" s="115"/>
      <c r="AY36" s="115"/>
      <c r="AZ36" s="115"/>
      <c r="BA36" s="115"/>
      <c r="BB36" s="115"/>
      <c r="BC36" s="115"/>
      <c r="BD36" s="115"/>
      <c r="BE36" s="115"/>
      <c r="BF36" s="115"/>
      <c r="BG36" s="115"/>
      <c r="BH36" s="115"/>
      <c r="BI36" s="115"/>
      <c r="BJ36" s="115"/>
      <c r="BK36" s="115"/>
      <c r="BL36" s="115"/>
      <c r="BM36" s="115"/>
      <c r="BN36" s="115"/>
      <c r="BO36" s="115"/>
      <c r="BP36" s="115"/>
      <c r="BQ36" s="115"/>
      <c r="BR36" s="115"/>
      <c r="BS36" s="115"/>
      <c r="BT36" s="115"/>
      <c r="BU36" s="115"/>
      <c r="BV36" s="115"/>
      <c r="BW36" s="115"/>
      <c r="BX36" s="115"/>
      <c r="BY36" s="115"/>
      <c r="BZ36" s="115"/>
      <c r="CA36" s="115"/>
      <c r="CB36" s="115"/>
      <c r="CC36" s="115"/>
      <c r="CD36" s="115"/>
      <c r="CE36" s="115"/>
      <c r="CF36" s="115"/>
      <c r="CG36" s="115"/>
      <c r="CH36" s="115"/>
      <c r="CI36" s="115"/>
      <c r="CJ36" s="115"/>
      <c r="CK36" s="115"/>
      <c r="CL36" s="115"/>
      <c r="CM36" s="115"/>
      <c r="CN36" s="115"/>
      <c r="CO36" s="115"/>
      <c r="CP36" s="115"/>
      <c r="CQ36" s="115"/>
      <c r="CR36" s="115"/>
      <c r="CS36" s="115"/>
      <c r="CT36" s="116"/>
      <c r="CU36" s="116"/>
      <c r="CV36" s="116"/>
      <c r="CW36" s="117"/>
      <c r="CX36" s="91">
        <f t="array" ref="CX36">SUMPRODUCT(B36:CW36*0.25)</f>
        <v>0</v>
      </c>
    </row>
    <row r="37" spans="1:102" ht="24.95" customHeight="1" x14ac:dyDescent="0.2">
      <c r="A37" s="118" t="s">
        <v>44</v>
      </c>
      <c r="B37" s="119"/>
      <c r="C37" s="120"/>
      <c r="D37" s="120"/>
      <c r="E37" s="120"/>
      <c r="F37" s="120"/>
      <c r="G37" s="120"/>
      <c r="H37" s="120"/>
      <c r="I37" s="120"/>
      <c r="J37" s="120"/>
      <c r="K37" s="120"/>
      <c r="L37" s="120"/>
      <c r="M37" s="120"/>
      <c r="N37" s="120"/>
      <c r="O37" s="120"/>
      <c r="P37" s="120"/>
      <c r="Q37" s="120"/>
      <c r="R37" s="120"/>
      <c r="S37" s="120"/>
      <c r="T37" s="120"/>
      <c r="U37" s="120"/>
      <c r="V37" s="120"/>
      <c r="W37" s="120"/>
      <c r="X37" s="120"/>
      <c r="Y37" s="120"/>
      <c r="Z37" s="120"/>
      <c r="AA37" s="120"/>
      <c r="AB37" s="120"/>
      <c r="AC37" s="120"/>
      <c r="AD37" s="120"/>
      <c r="AE37" s="120"/>
      <c r="AF37" s="120"/>
      <c r="AG37" s="120"/>
      <c r="AH37" s="120"/>
      <c r="AI37" s="120"/>
      <c r="AJ37" s="120"/>
      <c r="AK37" s="120"/>
      <c r="AL37" s="120"/>
      <c r="AM37" s="120"/>
      <c r="AN37" s="120"/>
      <c r="AO37" s="120"/>
      <c r="AP37" s="120"/>
      <c r="AQ37" s="120"/>
      <c r="AR37" s="120"/>
      <c r="AS37" s="120"/>
      <c r="AT37" s="120"/>
      <c r="AU37" s="120"/>
      <c r="AV37" s="120"/>
      <c r="AW37" s="120"/>
      <c r="AX37" s="120"/>
      <c r="AY37" s="120"/>
      <c r="AZ37" s="120"/>
      <c r="BA37" s="120"/>
      <c r="BB37" s="120"/>
      <c r="BC37" s="120"/>
      <c r="BD37" s="120"/>
      <c r="BE37" s="120"/>
      <c r="BF37" s="120"/>
      <c r="BG37" s="120"/>
      <c r="BH37" s="120"/>
      <c r="BI37" s="120"/>
      <c r="BJ37" s="120"/>
      <c r="BK37" s="120"/>
      <c r="BL37" s="120"/>
      <c r="BM37" s="120"/>
      <c r="BN37" s="120"/>
      <c r="BO37" s="120"/>
      <c r="BP37" s="120"/>
      <c r="BQ37" s="120"/>
      <c r="BR37" s="120"/>
      <c r="BS37" s="120"/>
      <c r="BT37" s="120"/>
      <c r="BU37" s="120"/>
      <c r="BV37" s="120"/>
      <c r="BW37" s="120"/>
      <c r="BX37" s="120"/>
      <c r="BY37" s="120"/>
      <c r="BZ37" s="120"/>
      <c r="CA37" s="120"/>
      <c r="CB37" s="120"/>
      <c r="CC37" s="120"/>
      <c r="CD37" s="120"/>
      <c r="CE37" s="120"/>
      <c r="CF37" s="120"/>
      <c r="CG37" s="120"/>
      <c r="CH37" s="120"/>
      <c r="CI37" s="120"/>
      <c r="CJ37" s="120"/>
      <c r="CK37" s="120"/>
      <c r="CL37" s="120"/>
      <c r="CM37" s="120"/>
      <c r="CN37" s="120"/>
      <c r="CO37" s="120"/>
      <c r="CP37" s="120"/>
      <c r="CQ37" s="120"/>
      <c r="CR37" s="120"/>
      <c r="CS37" s="120"/>
      <c r="CT37" s="120"/>
      <c r="CU37" s="120"/>
      <c r="CV37" s="120"/>
      <c r="CW37" s="121"/>
      <c r="CX37" s="97">
        <f t="array" ref="CX37">SUMPRODUCT(B37:CW37*0.25)</f>
        <v>0</v>
      </c>
    </row>
    <row r="38" spans="1:102" ht="24.95" customHeight="1" x14ac:dyDescent="0.2">
      <c r="A38" s="118" t="s">
        <v>45</v>
      </c>
      <c r="B38" s="119"/>
      <c r="C38" s="120">
        <v>0.6</v>
      </c>
      <c r="D38" s="120">
        <v>0.6</v>
      </c>
      <c r="E38" s="120"/>
      <c r="F38" s="120">
        <v>9.6</v>
      </c>
      <c r="G38" s="120">
        <v>1.8</v>
      </c>
      <c r="H38" s="120">
        <v>0.6</v>
      </c>
      <c r="I38" s="120">
        <v>0.1</v>
      </c>
      <c r="J38" s="120"/>
      <c r="K38" s="120"/>
      <c r="L38" s="120"/>
      <c r="M38" s="120"/>
      <c r="N38" s="120">
        <v>10.5</v>
      </c>
      <c r="O38" s="120"/>
      <c r="P38" s="120"/>
      <c r="Q38" s="120"/>
      <c r="R38" s="120"/>
      <c r="S38" s="120">
        <v>0.3</v>
      </c>
      <c r="T38" s="120"/>
      <c r="U38" s="120"/>
      <c r="V38" s="120"/>
      <c r="W38" s="120"/>
      <c r="X38" s="120"/>
      <c r="Y38" s="120"/>
      <c r="Z38" s="120"/>
      <c r="AA38" s="120"/>
      <c r="AB38" s="120"/>
      <c r="AC38" s="120">
        <v>104.3</v>
      </c>
      <c r="AD38" s="120"/>
      <c r="AE38" s="120"/>
      <c r="AF38" s="120"/>
      <c r="AG38" s="120"/>
      <c r="AH38" s="120">
        <v>0.6</v>
      </c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>
        <v>5.5</v>
      </c>
      <c r="AY38" s="120"/>
      <c r="AZ38" s="120"/>
      <c r="BA38" s="120"/>
      <c r="BB38" s="120"/>
      <c r="BC38" s="120"/>
      <c r="BD38" s="120"/>
      <c r="BE38" s="120">
        <v>0.6</v>
      </c>
      <c r="BF38" s="120">
        <v>0.8</v>
      </c>
      <c r="BG38" s="120"/>
      <c r="BH38" s="120"/>
      <c r="BI38" s="120"/>
      <c r="BJ38" s="120">
        <v>0.5</v>
      </c>
      <c r="BK38" s="120"/>
      <c r="BL38" s="120"/>
      <c r="BM38" s="120"/>
      <c r="BN38" s="120"/>
      <c r="BO38" s="120"/>
      <c r="BP38" s="120"/>
      <c r="BQ38" s="120"/>
      <c r="BR38" s="120"/>
      <c r="BS38" s="120"/>
      <c r="BT38" s="120"/>
      <c r="BU38" s="120"/>
      <c r="BV38" s="120"/>
      <c r="BW38" s="120"/>
      <c r="BX38" s="120"/>
      <c r="BY38" s="120"/>
      <c r="BZ38" s="120"/>
      <c r="CA38" s="120"/>
      <c r="CB38" s="120"/>
      <c r="CC38" s="120"/>
      <c r="CD38" s="120"/>
      <c r="CE38" s="120"/>
      <c r="CF38" s="120"/>
      <c r="CG38" s="120">
        <v>5.9</v>
      </c>
      <c r="CH38" s="120">
        <v>0.7</v>
      </c>
      <c r="CI38" s="120">
        <v>0.3</v>
      </c>
      <c r="CJ38" s="120"/>
      <c r="CK38" s="120"/>
      <c r="CL38" s="120"/>
      <c r="CM38" s="120"/>
      <c r="CN38" s="120">
        <v>0.1</v>
      </c>
      <c r="CO38" s="120">
        <v>0.5</v>
      </c>
      <c r="CP38" s="120"/>
      <c r="CQ38" s="120">
        <v>0.3</v>
      </c>
      <c r="CR38" s="120"/>
      <c r="CS38" s="120"/>
      <c r="CT38" s="122"/>
      <c r="CU38" s="122"/>
      <c r="CV38" s="122"/>
      <c r="CW38" s="121"/>
      <c r="CX38" s="97">
        <f t="array" ref="CX38">SUMPRODUCT(B38:CW38*0.25)</f>
        <v>36.050000000000004</v>
      </c>
    </row>
    <row r="39" spans="1:102" ht="24.95" customHeight="1" x14ac:dyDescent="0.2">
      <c r="A39" s="118" t="s">
        <v>46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0</v>
      </c>
    </row>
    <row r="40" spans="1:102" ht="24.95" customHeight="1" x14ac:dyDescent="0.2">
      <c r="A40" s="118" t="s">
        <v>47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0</v>
      </c>
    </row>
    <row r="41" spans="1:102" ht="30" customHeight="1" thickBot="1" x14ac:dyDescent="0.25">
      <c r="A41" s="105" t="s">
        <v>48</v>
      </c>
      <c r="B41" s="106">
        <f>SUM(B36:B40)</f>
        <v>0</v>
      </c>
      <c r="C41" s="107">
        <f t="shared" ref="C41:BN41" si="6">SUM(C36:C40)</f>
        <v>0.6</v>
      </c>
      <c r="D41" s="107">
        <f t="shared" si="6"/>
        <v>0.6</v>
      </c>
      <c r="E41" s="107">
        <f t="shared" si="6"/>
        <v>0</v>
      </c>
      <c r="F41" s="107">
        <f t="shared" si="6"/>
        <v>9.6</v>
      </c>
      <c r="G41" s="107">
        <f t="shared" si="6"/>
        <v>1.8</v>
      </c>
      <c r="H41" s="107">
        <f t="shared" si="6"/>
        <v>0.6</v>
      </c>
      <c r="I41" s="107">
        <f t="shared" si="6"/>
        <v>0.1</v>
      </c>
      <c r="J41" s="107">
        <f t="shared" si="6"/>
        <v>0</v>
      </c>
      <c r="K41" s="107">
        <f t="shared" si="6"/>
        <v>0</v>
      </c>
      <c r="L41" s="107">
        <f t="shared" si="6"/>
        <v>0</v>
      </c>
      <c r="M41" s="107">
        <f t="shared" si="6"/>
        <v>0</v>
      </c>
      <c r="N41" s="107">
        <f t="shared" si="6"/>
        <v>10.5</v>
      </c>
      <c r="O41" s="107">
        <f t="shared" si="6"/>
        <v>0</v>
      </c>
      <c r="P41" s="107">
        <f t="shared" si="6"/>
        <v>0</v>
      </c>
      <c r="Q41" s="107">
        <f t="shared" si="6"/>
        <v>0</v>
      </c>
      <c r="R41" s="107">
        <f t="shared" si="6"/>
        <v>0</v>
      </c>
      <c r="S41" s="107">
        <f t="shared" si="6"/>
        <v>0.3</v>
      </c>
      <c r="T41" s="107">
        <f t="shared" si="6"/>
        <v>0</v>
      </c>
      <c r="U41" s="107">
        <f t="shared" si="6"/>
        <v>0</v>
      </c>
      <c r="V41" s="107">
        <f t="shared" si="6"/>
        <v>0</v>
      </c>
      <c r="W41" s="107">
        <f t="shared" si="6"/>
        <v>0</v>
      </c>
      <c r="X41" s="107">
        <f t="shared" si="6"/>
        <v>0</v>
      </c>
      <c r="Y41" s="107">
        <f t="shared" si="6"/>
        <v>0</v>
      </c>
      <c r="Z41" s="107">
        <f t="shared" si="6"/>
        <v>0</v>
      </c>
      <c r="AA41" s="107">
        <f t="shared" si="6"/>
        <v>0</v>
      </c>
      <c r="AB41" s="107">
        <f t="shared" si="6"/>
        <v>0</v>
      </c>
      <c r="AC41" s="107">
        <f t="shared" si="6"/>
        <v>104.3</v>
      </c>
      <c r="AD41" s="107">
        <f t="shared" si="6"/>
        <v>0</v>
      </c>
      <c r="AE41" s="107">
        <f t="shared" si="6"/>
        <v>0</v>
      </c>
      <c r="AF41" s="107">
        <f t="shared" si="6"/>
        <v>0</v>
      </c>
      <c r="AG41" s="107">
        <f t="shared" si="6"/>
        <v>0</v>
      </c>
      <c r="AH41" s="107">
        <f t="shared" si="6"/>
        <v>0.6</v>
      </c>
      <c r="AI41" s="107">
        <f t="shared" si="6"/>
        <v>0</v>
      </c>
      <c r="AJ41" s="107">
        <f t="shared" si="6"/>
        <v>0</v>
      </c>
      <c r="AK41" s="107">
        <f t="shared" si="6"/>
        <v>0</v>
      </c>
      <c r="AL41" s="107">
        <f t="shared" si="6"/>
        <v>0</v>
      </c>
      <c r="AM41" s="107">
        <f t="shared" si="6"/>
        <v>0</v>
      </c>
      <c r="AN41" s="107">
        <f t="shared" si="6"/>
        <v>0</v>
      </c>
      <c r="AO41" s="107">
        <f t="shared" si="6"/>
        <v>0</v>
      </c>
      <c r="AP41" s="107">
        <f t="shared" si="6"/>
        <v>0</v>
      </c>
      <c r="AQ41" s="107">
        <f t="shared" si="6"/>
        <v>0</v>
      </c>
      <c r="AR41" s="107">
        <f t="shared" si="6"/>
        <v>0</v>
      </c>
      <c r="AS41" s="107">
        <f t="shared" si="6"/>
        <v>0</v>
      </c>
      <c r="AT41" s="107">
        <f t="shared" si="6"/>
        <v>0</v>
      </c>
      <c r="AU41" s="107">
        <f t="shared" si="6"/>
        <v>0</v>
      </c>
      <c r="AV41" s="107">
        <f t="shared" si="6"/>
        <v>0</v>
      </c>
      <c r="AW41" s="107">
        <f t="shared" si="6"/>
        <v>0</v>
      </c>
      <c r="AX41" s="107">
        <f t="shared" si="6"/>
        <v>5.5</v>
      </c>
      <c r="AY41" s="107">
        <f t="shared" si="6"/>
        <v>0</v>
      </c>
      <c r="AZ41" s="107">
        <f t="shared" si="6"/>
        <v>0</v>
      </c>
      <c r="BA41" s="107">
        <f t="shared" si="6"/>
        <v>0</v>
      </c>
      <c r="BB41" s="107">
        <f t="shared" si="6"/>
        <v>0</v>
      </c>
      <c r="BC41" s="107">
        <f t="shared" si="6"/>
        <v>0</v>
      </c>
      <c r="BD41" s="107">
        <f t="shared" si="6"/>
        <v>0</v>
      </c>
      <c r="BE41" s="107">
        <f t="shared" si="6"/>
        <v>0.6</v>
      </c>
      <c r="BF41" s="107">
        <f t="shared" si="6"/>
        <v>0.8</v>
      </c>
      <c r="BG41" s="107">
        <f t="shared" si="6"/>
        <v>0</v>
      </c>
      <c r="BH41" s="107">
        <f t="shared" si="6"/>
        <v>0</v>
      </c>
      <c r="BI41" s="107">
        <f t="shared" si="6"/>
        <v>0</v>
      </c>
      <c r="BJ41" s="107">
        <f t="shared" si="6"/>
        <v>0.5</v>
      </c>
      <c r="BK41" s="107">
        <f t="shared" si="6"/>
        <v>0</v>
      </c>
      <c r="BL41" s="107">
        <f t="shared" si="6"/>
        <v>0</v>
      </c>
      <c r="BM41" s="107">
        <f t="shared" si="6"/>
        <v>0</v>
      </c>
      <c r="BN41" s="107">
        <f t="shared" si="6"/>
        <v>0</v>
      </c>
      <c r="BO41" s="107">
        <f t="shared" ref="BO41:CW41" si="7">SUM(BO36:BO40)</f>
        <v>0</v>
      </c>
      <c r="BP41" s="107">
        <f t="shared" si="7"/>
        <v>0</v>
      </c>
      <c r="BQ41" s="107">
        <f t="shared" si="7"/>
        <v>0</v>
      </c>
      <c r="BR41" s="107">
        <f t="shared" si="7"/>
        <v>0</v>
      </c>
      <c r="BS41" s="107">
        <f t="shared" si="7"/>
        <v>0</v>
      </c>
      <c r="BT41" s="107">
        <f t="shared" si="7"/>
        <v>0</v>
      </c>
      <c r="BU41" s="107">
        <f t="shared" si="7"/>
        <v>0</v>
      </c>
      <c r="BV41" s="107">
        <f t="shared" si="7"/>
        <v>0</v>
      </c>
      <c r="BW41" s="107">
        <f t="shared" si="7"/>
        <v>0</v>
      </c>
      <c r="BX41" s="107">
        <f t="shared" si="7"/>
        <v>0</v>
      </c>
      <c r="BY41" s="107">
        <f t="shared" si="7"/>
        <v>0</v>
      </c>
      <c r="BZ41" s="107">
        <f t="shared" si="7"/>
        <v>0</v>
      </c>
      <c r="CA41" s="107">
        <f t="shared" si="7"/>
        <v>0</v>
      </c>
      <c r="CB41" s="107">
        <f t="shared" si="7"/>
        <v>0</v>
      </c>
      <c r="CC41" s="107">
        <f t="shared" si="7"/>
        <v>0</v>
      </c>
      <c r="CD41" s="107">
        <f t="shared" si="7"/>
        <v>0</v>
      </c>
      <c r="CE41" s="107">
        <f t="shared" si="7"/>
        <v>0</v>
      </c>
      <c r="CF41" s="107">
        <f t="shared" si="7"/>
        <v>0</v>
      </c>
      <c r="CG41" s="107">
        <f t="shared" si="7"/>
        <v>5.9</v>
      </c>
      <c r="CH41" s="107">
        <f t="shared" si="7"/>
        <v>0.7</v>
      </c>
      <c r="CI41" s="107">
        <f t="shared" si="7"/>
        <v>0.3</v>
      </c>
      <c r="CJ41" s="107">
        <f t="shared" si="7"/>
        <v>0</v>
      </c>
      <c r="CK41" s="107">
        <f t="shared" si="7"/>
        <v>0</v>
      </c>
      <c r="CL41" s="107">
        <f t="shared" si="7"/>
        <v>0</v>
      </c>
      <c r="CM41" s="107">
        <f t="shared" si="7"/>
        <v>0</v>
      </c>
      <c r="CN41" s="107">
        <f t="shared" si="7"/>
        <v>0.1</v>
      </c>
      <c r="CO41" s="107">
        <f t="shared" si="7"/>
        <v>0.5</v>
      </c>
      <c r="CP41" s="107">
        <f t="shared" si="7"/>
        <v>0</v>
      </c>
      <c r="CQ41" s="107">
        <f t="shared" si="7"/>
        <v>0.3</v>
      </c>
      <c r="CR41" s="107">
        <f t="shared" si="7"/>
        <v>0</v>
      </c>
      <c r="CS41" s="107">
        <f t="shared" si="7"/>
        <v>0</v>
      </c>
      <c r="CT41" s="108">
        <f t="shared" si="7"/>
        <v>0</v>
      </c>
      <c r="CU41" s="108">
        <f t="shared" si="7"/>
        <v>0</v>
      </c>
      <c r="CV41" s="108">
        <f t="shared" si="7"/>
        <v>0</v>
      </c>
      <c r="CW41" s="109">
        <f t="shared" si="7"/>
        <v>0</v>
      </c>
      <c r="CX41" s="110">
        <f>SUM(CX36:CX40)</f>
        <v>36.050000000000004</v>
      </c>
    </row>
    <row r="42" spans="1:102" ht="18" customHeight="1" thickBot="1" x14ac:dyDescent="0.25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25">
      <c r="A43" s="85" t="s">
        <v>49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5" customHeight="1" x14ac:dyDescent="0.2">
      <c r="A44" s="86" t="s">
        <v>43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5" customHeight="1" x14ac:dyDescent="0.2">
      <c r="A45" s="118" t="s">
        <v>44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5" customHeight="1" x14ac:dyDescent="0.2">
      <c r="A46" s="118" t="s">
        <v>45</v>
      </c>
      <c r="B46" s="119"/>
      <c r="C46" s="120">
        <v>0.6</v>
      </c>
      <c r="D46" s="120">
        <v>0.6</v>
      </c>
      <c r="E46" s="120"/>
      <c r="F46" s="120">
        <v>9.6</v>
      </c>
      <c r="G46" s="120">
        <v>1.8</v>
      </c>
      <c r="H46" s="120">
        <v>0.6</v>
      </c>
      <c r="I46" s="120">
        <v>0.1</v>
      </c>
      <c r="J46" s="120"/>
      <c r="K46" s="120"/>
      <c r="L46" s="120"/>
      <c r="M46" s="120"/>
      <c r="N46" s="120">
        <v>10.5</v>
      </c>
      <c r="O46" s="120"/>
      <c r="P46" s="120"/>
      <c r="Q46" s="120"/>
      <c r="R46" s="120"/>
      <c r="S46" s="120">
        <v>0.3</v>
      </c>
      <c r="T46" s="120"/>
      <c r="U46" s="120"/>
      <c r="V46" s="120"/>
      <c r="W46" s="120"/>
      <c r="X46" s="120"/>
      <c r="Y46" s="120"/>
      <c r="Z46" s="120"/>
      <c r="AA46" s="120"/>
      <c r="AB46" s="120"/>
      <c r="AC46" s="120">
        <v>104.3</v>
      </c>
      <c r="AD46" s="120"/>
      <c r="AE46" s="120"/>
      <c r="AF46" s="120"/>
      <c r="AG46" s="120"/>
      <c r="AH46" s="120">
        <v>0.6</v>
      </c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>
        <v>5.5</v>
      </c>
      <c r="AY46" s="120"/>
      <c r="AZ46" s="120"/>
      <c r="BA46" s="120"/>
      <c r="BB46" s="120"/>
      <c r="BC46" s="120"/>
      <c r="BD46" s="120"/>
      <c r="BE46" s="120">
        <v>0.6</v>
      </c>
      <c r="BF46" s="120">
        <v>0.8</v>
      </c>
      <c r="BG46" s="120"/>
      <c r="BH46" s="120"/>
      <c r="BI46" s="120"/>
      <c r="BJ46" s="120">
        <v>0.5</v>
      </c>
      <c r="BK46" s="120"/>
      <c r="BL46" s="120"/>
      <c r="BM46" s="120"/>
      <c r="BN46" s="120"/>
      <c r="BO46" s="120"/>
      <c r="BP46" s="120"/>
      <c r="BQ46" s="120"/>
      <c r="BR46" s="120"/>
      <c r="BS46" s="120"/>
      <c r="BT46" s="120"/>
      <c r="BU46" s="120"/>
      <c r="BV46" s="120"/>
      <c r="BW46" s="120"/>
      <c r="BX46" s="120"/>
      <c r="BY46" s="120"/>
      <c r="BZ46" s="120"/>
      <c r="CA46" s="120"/>
      <c r="CB46" s="120"/>
      <c r="CC46" s="120"/>
      <c r="CD46" s="120"/>
      <c r="CE46" s="120"/>
      <c r="CF46" s="120"/>
      <c r="CG46" s="120">
        <v>5.9</v>
      </c>
      <c r="CH46" s="120">
        <v>0.7</v>
      </c>
      <c r="CI46" s="120">
        <v>0.3</v>
      </c>
      <c r="CJ46" s="120"/>
      <c r="CK46" s="120"/>
      <c r="CL46" s="120"/>
      <c r="CM46" s="120"/>
      <c r="CN46" s="120">
        <v>0.1</v>
      </c>
      <c r="CO46" s="120">
        <v>0.5</v>
      </c>
      <c r="CP46" s="120"/>
      <c r="CQ46" s="120">
        <v>0.3</v>
      </c>
      <c r="CR46" s="120"/>
      <c r="CS46" s="120"/>
      <c r="CT46" s="122"/>
      <c r="CU46" s="122"/>
      <c r="CV46" s="122"/>
      <c r="CW46" s="121"/>
      <c r="CX46" s="97">
        <f t="array" ref="CX46">SUMPRODUCT(B46:CW46*0.25)</f>
        <v>36.050000000000004</v>
      </c>
    </row>
    <row r="47" spans="1:102" ht="24.95" customHeight="1" x14ac:dyDescent="0.2">
      <c r="A47" s="118" t="s">
        <v>46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5" customHeight="1" x14ac:dyDescent="0.2">
      <c r="A48" s="118" t="s">
        <v>47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5" customHeight="1" x14ac:dyDescent="0.2">
      <c r="A49" s="104" t="s">
        <v>50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30" customHeight="1" thickBot="1" x14ac:dyDescent="0.25">
      <c r="A50" s="105" t="s">
        <v>51</v>
      </c>
      <c r="B50" s="106">
        <f>SUM(B44:B49)</f>
        <v>0</v>
      </c>
      <c r="C50" s="107">
        <f t="shared" ref="C50:BN50" si="8">SUM(C44:C49)</f>
        <v>0.6</v>
      </c>
      <c r="D50" s="107">
        <f t="shared" si="8"/>
        <v>0.6</v>
      </c>
      <c r="E50" s="107">
        <f t="shared" si="8"/>
        <v>0</v>
      </c>
      <c r="F50" s="107">
        <f t="shared" si="8"/>
        <v>9.6</v>
      </c>
      <c r="G50" s="107">
        <f t="shared" si="8"/>
        <v>1.8</v>
      </c>
      <c r="H50" s="107">
        <f t="shared" si="8"/>
        <v>0.6</v>
      </c>
      <c r="I50" s="107">
        <f t="shared" si="8"/>
        <v>0.1</v>
      </c>
      <c r="J50" s="107">
        <f t="shared" si="8"/>
        <v>0</v>
      </c>
      <c r="K50" s="107">
        <f t="shared" si="8"/>
        <v>0</v>
      </c>
      <c r="L50" s="107">
        <f t="shared" si="8"/>
        <v>0</v>
      </c>
      <c r="M50" s="107">
        <f t="shared" si="8"/>
        <v>0</v>
      </c>
      <c r="N50" s="107">
        <f t="shared" si="8"/>
        <v>10.5</v>
      </c>
      <c r="O50" s="107">
        <f t="shared" si="8"/>
        <v>0</v>
      </c>
      <c r="P50" s="107">
        <f t="shared" si="8"/>
        <v>0</v>
      </c>
      <c r="Q50" s="107">
        <f t="shared" si="8"/>
        <v>0</v>
      </c>
      <c r="R50" s="107">
        <f t="shared" si="8"/>
        <v>0</v>
      </c>
      <c r="S50" s="107">
        <f t="shared" si="8"/>
        <v>0.3</v>
      </c>
      <c r="T50" s="107">
        <f t="shared" si="8"/>
        <v>0</v>
      </c>
      <c r="U50" s="107">
        <f t="shared" si="8"/>
        <v>0</v>
      </c>
      <c r="V50" s="107">
        <f t="shared" si="8"/>
        <v>0</v>
      </c>
      <c r="W50" s="107">
        <f t="shared" si="8"/>
        <v>0</v>
      </c>
      <c r="X50" s="107">
        <f t="shared" si="8"/>
        <v>0</v>
      </c>
      <c r="Y50" s="107">
        <f t="shared" si="8"/>
        <v>0</v>
      </c>
      <c r="Z50" s="107">
        <f t="shared" si="8"/>
        <v>0</v>
      </c>
      <c r="AA50" s="107">
        <f t="shared" si="8"/>
        <v>0</v>
      </c>
      <c r="AB50" s="107">
        <f t="shared" si="8"/>
        <v>0</v>
      </c>
      <c r="AC50" s="107">
        <f t="shared" si="8"/>
        <v>104.3</v>
      </c>
      <c r="AD50" s="107">
        <f t="shared" si="8"/>
        <v>0</v>
      </c>
      <c r="AE50" s="107">
        <f t="shared" si="8"/>
        <v>0</v>
      </c>
      <c r="AF50" s="107">
        <f t="shared" si="8"/>
        <v>0</v>
      </c>
      <c r="AG50" s="107">
        <f t="shared" si="8"/>
        <v>0</v>
      </c>
      <c r="AH50" s="107">
        <f t="shared" si="8"/>
        <v>0.6</v>
      </c>
      <c r="AI50" s="107">
        <f t="shared" si="8"/>
        <v>0</v>
      </c>
      <c r="AJ50" s="107">
        <f t="shared" si="8"/>
        <v>0</v>
      </c>
      <c r="AK50" s="107">
        <f t="shared" si="8"/>
        <v>0</v>
      </c>
      <c r="AL50" s="107">
        <f t="shared" si="8"/>
        <v>0</v>
      </c>
      <c r="AM50" s="107">
        <f t="shared" si="8"/>
        <v>0</v>
      </c>
      <c r="AN50" s="107">
        <f t="shared" si="8"/>
        <v>0</v>
      </c>
      <c r="AO50" s="107">
        <f t="shared" si="8"/>
        <v>0</v>
      </c>
      <c r="AP50" s="107">
        <f t="shared" si="8"/>
        <v>0</v>
      </c>
      <c r="AQ50" s="107">
        <f t="shared" si="8"/>
        <v>0</v>
      </c>
      <c r="AR50" s="107">
        <f t="shared" si="8"/>
        <v>0</v>
      </c>
      <c r="AS50" s="107">
        <f t="shared" si="8"/>
        <v>0</v>
      </c>
      <c r="AT50" s="107">
        <f t="shared" si="8"/>
        <v>0</v>
      </c>
      <c r="AU50" s="107">
        <f t="shared" si="8"/>
        <v>0</v>
      </c>
      <c r="AV50" s="107">
        <f t="shared" si="8"/>
        <v>0</v>
      </c>
      <c r="AW50" s="107">
        <f t="shared" si="8"/>
        <v>0</v>
      </c>
      <c r="AX50" s="107">
        <f t="shared" si="8"/>
        <v>5.5</v>
      </c>
      <c r="AY50" s="107">
        <f t="shared" si="8"/>
        <v>0</v>
      </c>
      <c r="AZ50" s="107">
        <f t="shared" si="8"/>
        <v>0</v>
      </c>
      <c r="BA50" s="107">
        <f t="shared" si="8"/>
        <v>0</v>
      </c>
      <c r="BB50" s="107">
        <f t="shared" si="8"/>
        <v>0</v>
      </c>
      <c r="BC50" s="107">
        <f t="shared" si="8"/>
        <v>0</v>
      </c>
      <c r="BD50" s="107">
        <f t="shared" si="8"/>
        <v>0</v>
      </c>
      <c r="BE50" s="107">
        <f t="shared" si="8"/>
        <v>0.6</v>
      </c>
      <c r="BF50" s="107">
        <f t="shared" si="8"/>
        <v>0.8</v>
      </c>
      <c r="BG50" s="107">
        <f t="shared" si="8"/>
        <v>0</v>
      </c>
      <c r="BH50" s="107">
        <f t="shared" si="8"/>
        <v>0</v>
      </c>
      <c r="BI50" s="107">
        <f t="shared" si="8"/>
        <v>0</v>
      </c>
      <c r="BJ50" s="107">
        <f t="shared" si="8"/>
        <v>0.5</v>
      </c>
      <c r="BK50" s="107">
        <f t="shared" si="8"/>
        <v>0</v>
      </c>
      <c r="BL50" s="107">
        <f t="shared" si="8"/>
        <v>0</v>
      </c>
      <c r="BM50" s="107">
        <f t="shared" si="8"/>
        <v>0</v>
      </c>
      <c r="BN50" s="107">
        <f t="shared" si="8"/>
        <v>0</v>
      </c>
      <c r="BO50" s="107">
        <f t="shared" ref="BO50:CW50" si="9">SUM(BO44:BO49)</f>
        <v>0</v>
      </c>
      <c r="BP50" s="107">
        <f t="shared" si="9"/>
        <v>0</v>
      </c>
      <c r="BQ50" s="107">
        <f t="shared" si="9"/>
        <v>0</v>
      </c>
      <c r="BR50" s="107">
        <f t="shared" si="9"/>
        <v>0</v>
      </c>
      <c r="BS50" s="107">
        <f t="shared" si="9"/>
        <v>0</v>
      </c>
      <c r="BT50" s="107">
        <f t="shared" si="9"/>
        <v>0</v>
      </c>
      <c r="BU50" s="107">
        <f t="shared" si="9"/>
        <v>0</v>
      </c>
      <c r="BV50" s="107">
        <f t="shared" si="9"/>
        <v>0</v>
      </c>
      <c r="BW50" s="107">
        <f t="shared" si="9"/>
        <v>0</v>
      </c>
      <c r="BX50" s="107">
        <f t="shared" si="9"/>
        <v>0</v>
      </c>
      <c r="BY50" s="107">
        <f t="shared" si="9"/>
        <v>0</v>
      </c>
      <c r="BZ50" s="107">
        <f t="shared" si="9"/>
        <v>0</v>
      </c>
      <c r="CA50" s="107">
        <f t="shared" si="9"/>
        <v>0</v>
      </c>
      <c r="CB50" s="107">
        <f t="shared" si="9"/>
        <v>0</v>
      </c>
      <c r="CC50" s="107">
        <f t="shared" si="9"/>
        <v>0</v>
      </c>
      <c r="CD50" s="107">
        <f t="shared" si="9"/>
        <v>0</v>
      </c>
      <c r="CE50" s="107">
        <f t="shared" si="9"/>
        <v>0</v>
      </c>
      <c r="CF50" s="107">
        <f t="shared" si="9"/>
        <v>0</v>
      </c>
      <c r="CG50" s="107">
        <f t="shared" si="9"/>
        <v>5.9</v>
      </c>
      <c r="CH50" s="107">
        <f t="shared" si="9"/>
        <v>0.7</v>
      </c>
      <c r="CI50" s="107">
        <f t="shared" si="9"/>
        <v>0.3</v>
      </c>
      <c r="CJ50" s="107">
        <f t="shared" si="9"/>
        <v>0</v>
      </c>
      <c r="CK50" s="107">
        <f t="shared" si="9"/>
        <v>0</v>
      </c>
      <c r="CL50" s="107">
        <f t="shared" si="9"/>
        <v>0</v>
      </c>
      <c r="CM50" s="107">
        <f t="shared" si="9"/>
        <v>0</v>
      </c>
      <c r="CN50" s="107">
        <f t="shared" si="9"/>
        <v>0.1</v>
      </c>
      <c r="CO50" s="107">
        <f t="shared" si="9"/>
        <v>0.5</v>
      </c>
      <c r="CP50" s="107">
        <f t="shared" si="9"/>
        <v>0</v>
      </c>
      <c r="CQ50" s="107">
        <f t="shared" si="9"/>
        <v>0.3</v>
      </c>
      <c r="CR50" s="107">
        <f t="shared" si="9"/>
        <v>0</v>
      </c>
      <c r="CS50" s="107">
        <f t="shared" si="9"/>
        <v>0</v>
      </c>
      <c r="CT50" s="108">
        <f t="shared" si="9"/>
        <v>0</v>
      </c>
      <c r="CU50" s="108">
        <f t="shared" si="9"/>
        <v>0</v>
      </c>
      <c r="CV50" s="108">
        <f t="shared" si="9"/>
        <v>0</v>
      </c>
      <c r="CW50" s="109">
        <f t="shared" si="9"/>
        <v>0</v>
      </c>
      <c r="CX50" s="110">
        <f>SUM(CX44:CX49)</f>
        <v>36.050000000000004</v>
      </c>
    </row>
    <row r="51" spans="1:102" ht="15.95" customHeight="1" thickBot="1" x14ac:dyDescent="0.25"/>
    <row r="52" spans="1:102" ht="30" customHeight="1" thickBot="1" x14ac:dyDescent="0.25">
      <c r="A52" s="85"/>
      <c r="B52" s="11">
        <f>IF(LEN(B$3)&gt;0,B$3,"")</f>
        <v>1</v>
      </c>
      <c r="C52" s="12">
        <f t="shared" ref="C52:BN52" si="10">IF(LEN(C$3)&gt;0,C$3,"")</f>
        <v>2</v>
      </c>
      <c r="D52" s="12">
        <f t="shared" si="10"/>
        <v>3</v>
      </c>
      <c r="E52" s="12">
        <f t="shared" si="10"/>
        <v>4</v>
      </c>
      <c r="F52" s="12">
        <f t="shared" si="10"/>
        <v>5</v>
      </c>
      <c r="G52" s="12">
        <f t="shared" si="10"/>
        <v>6</v>
      </c>
      <c r="H52" s="12">
        <f t="shared" si="10"/>
        <v>7</v>
      </c>
      <c r="I52" s="12">
        <f t="shared" si="10"/>
        <v>8</v>
      </c>
      <c r="J52" s="12">
        <f t="shared" si="10"/>
        <v>9</v>
      </c>
      <c r="K52" s="12">
        <f t="shared" si="10"/>
        <v>10</v>
      </c>
      <c r="L52" s="12">
        <f t="shared" si="10"/>
        <v>11</v>
      </c>
      <c r="M52" s="12">
        <f t="shared" si="10"/>
        <v>12</v>
      </c>
      <c r="N52" s="12">
        <f t="shared" si="10"/>
        <v>13</v>
      </c>
      <c r="O52" s="12">
        <f t="shared" si="10"/>
        <v>14</v>
      </c>
      <c r="P52" s="12">
        <f t="shared" si="10"/>
        <v>15</v>
      </c>
      <c r="Q52" s="12">
        <f t="shared" si="10"/>
        <v>16</v>
      </c>
      <c r="R52" s="12">
        <f t="shared" si="10"/>
        <v>17</v>
      </c>
      <c r="S52" s="12">
        <f t="shared" si="10"/>
        <v>18</v>
      </c>
      <c r="T52" s="12">
        <f t="shared" si="10"/>
        <v>19</v>
      </c>
      <c r="U52" s="12">
        <f t="shared" si="10"/>
        <v>20</v>
      </c>
      <c r="V52" s="12">
        <f t="shared" si="10"/>
        <v>21</v>
      </c>
      <c r="W52" s="12">
        <f t="shared" si="10"/>
        <v>22</v>
      </c>
      <c r="X52" s="12">
        <f t="shared" si="10"/>
        <v>23</v>
      </c>
      <c r="Y52" s="12">
        <f t="shared" si="10"/>
        <v>24</v>
      </c>
      <c r="Z52" s="12">
        <f t="shared" si="10"/>
        <v>25</v>
      </c>
      <c r="AA52" s="12">
        <f t="shared" si="10"/>
        <v>26</v>
      </c>
      <c r="AB52" s="12">
        <f t="shared" si="10"/>
        <v>27</v>
      </c>
      <c r="AC52" s="12">
        <f t="shared" si="10"/>
        <v>28</v>
      </c>
      <c r="AD52" s="12">
        <f t="shared" si="10"/>
        <v>29</v>
      </c>
      <c r="AE52" s="12">
        <f t="shared" si="10"/>
        <v>30</v>
      </c>
      <c r="AF52" s="12">
        <f t="shared" si="10"/>
        <v>31</v>
      </c>
      <c r="AG52" s="12">
        <f t="shared" si="10"/>
        <v>32</v>
      </c>
      <c r="AH52" s="12">
        <f t="shared" si="10"/>
        <v>33</v>
      </c>
      <c r="AI52" s="12">
        <f t="shared" si="10"/>
        <v>34</v>
      </c>
      <c r="AJ52" s="12">
        <f t="shared" si="10"/>
        <v>35</v>
      </c>
      <c r="AK52" s="12">
        <f t="shared" si="10"/>
        <v>36</v>
      </c>
      <c r="AL52" s="12">
        <f t="shared" si="10"/>
        <v>37</v>
      </c>
      <c r="AM52" s="12">
        <f t="shared" si="10"/>
        <v>38</v>
      </c>
      <c r="AN52" s="12">
        <f t="shared" si="10"/>
        <v>39</v>
      </c>
      <c r="AO52" s="12">
        <f t="shared" si="10"/>
        <v>40</v>
      </c>
      <c r="AP52" s="12">
        <f t="shared" si="10"/>
        <v>41</v>
      </c>
      <c r="AQ52" s="12">
        <f t="shared" si="10"/>
        <v>42</v>
      </c>
      <c r="AR52" s="12">
        <f t="shared" si="10"/>
        <v>43</v>
      </c>
      <c r="AS52" s="12">
        <f t="shared" si="10"/>
        <v>44</v>
      </c>
      <c r="AT52" s="12">
        <f t="shared" si="10"/>
        <v>45</v>
      </c>
      <c r="AU52" s="12">
        <f t="shared" si="10"/>
        <v>46</v>
      </c>
      <c r="AV52" s="12">
        <f t="shared" si="10"/>
        <v>47</v>
      </c>
      <c r="AW52" s="12">
        <f t="shared" si="10"/>
        <v>48</v>
      </c>
      <c r="AX52" s="12">
        <f t="shared" si="10"/>
        <v>49</v>
      </c>
      <c r="AY52" s="12">
        <f t="shared" si="10"/>
        <v>50</v>
      </c>
      <c r="AZ52" s="12">
        <f t="shared" si="10"/>
        <v>51</v>
      </c>
      <c r="BA52" s="12">
        <f t="shared" si="10"/>
        <v>52</v>
      </c>
      <c r="BB52" s="12">
        <f t="shared" si="10"/>
        <v>53</v>
      </c>
      <c r="BC52" s="12">
        <f t="shared" si="10"/>
        <v>54</v>
      </c>
      <c r="BD52" s="12">
        <f t="shared" si="10"/>
        <v>55</v>
      </c>
      <c r="BE52" s="12">
        <f t="shared" si="10"/>
        <v>56</v>
      </c>
      <c r="BF52" s="12">
        <f t="shared" si="10"/>
        <v>57</v>
      </c>
      <c r="BG52" s="12">
        <f t="shared" si="10"/>
        <v>58</v>
      </c>
      <c r="BH52" s="12">
        <f t="shared" si="10"/>
        <v>59</v>
      </c>
      <c r="BI52" s="12">
        <f t="shared" si="10"/>
        <v>60</v>
      </c>
      <c r="BJ52" s="12">
        <f t="shared" si="10"/>
        <v>61</v>
      </c>
      <c r="BK52" s="12">
        <f t="shared" si="10"/>
        <v>62</v>
      </c>
      <c r="BL52" s="12">
        <f t="shared" si="10"/>
        <v>63</v>
      </c>
      <c r="BM52" s="12">
        <f t="shared" si="10"/>
        <v>64</v>
      </c>
      <c r="BN52" s="12">
        <f t="shared" si="10"/>
        <v>65</v>
      </c>
      <c r="BO52" s="12">
        <f t="shared" ref="BO52:CW52" si="11">IF(LEN(BO$3)&gt;0,BO$3,"")</f>
        <v>66</v>
      </c>
      <c r="BP52" s="12">
        <f t="shared" si="11"/>
        <v>67</v>
      </c>
      <c r="BQ52" s="12">
        <f t="shared" si="11"/>
        <v>68</v>
      </c>
      <c r="BR52" s="12">
        <f t="shared" si="11"/>
        <v>69</v>
      </c>
      <c r="BS52" s="12">
        <f t="shared" si="11"/>
        <v>70</v>
      </c>
      <c r="BT52" s="12">
        <f t="shared" si="11"/>
        <v>71</v>
      </c>
      <c r="BU52" s="12">
        <f t="shared" si="11"/>
        <v>72</v>
      </c>
      <c r="BV52" s="12">
        <f t="shared" si="11"/>
        <v>73</v>
      </c>
      <c r="BW52" s="12">
        <f t="shared" si="11"/>
        <v>74</v>
      </c>
      <c r="BX52" s="12">
        <f t="shared" si="11"/>
        <v>75</v>
      </c>
      <c r="BY52" s="12">
        <f t="shared" si="11"/>
        <v>76</v>
      </c>
      <c r="BZ52" s="12">
        <f t="shared" si="11"/>
        <v>77</v>
      </c>
      <c r="CA52" s="12">
        <f t="shared" si="11"/>
        <v>78</v>
      </c>
      <c r="CB52" s="12">
        <f t="shared" si="11"/>
        <v>79</v>
      </c>
      <c r="CC52" s="12">
        <f t="shared" si="11"/>
        <v>80</v>
      </c>
      <c r="CD52" s="12">
        <f t="shared" si="11"/>
        <v>81</v>
      </c>
      <c r="CE52" s="12">
        <f t="shared" si="11"/>
        <v>82</v>
      </c>
      <c r="CF52" s="12">
        <f t="shared" si="11"/>
        <v>83</v>
      </c>
      <c r="CG52" s="12">
        <f t="shared" si="11"/>
        <v>84</v>
      </c>
      <c r="CH52" s="12">
        <f t="shared" si="11"/>
        <v>85</v>
      </c>
      <c r="CI52" s="12">
        <f t="shared" si="11"/>
        <v>86</v>
      </c>
      <c r="CJ52" s="12">
        <f t="shared" si="11"/>
        <v>87</v>
      </c>
      <c r="CK52" s="12">
        <f t="shared" si="11"/>
        <v>88</v>
      </c>
      <c r="CL52" s="12">
        <f t="shared" si="11"/>
        <v>89</v>
      </c>
      <c r="CM52" s="12">
        <f t="shared" si="11"/>
        <v>90</v>
      </c>
      <c r="CN52" s="12">
        <f t="shared" si="11"/>
        <v>91</v>
      </c>
      <c r="CO52" s="12">
        <f t="shared" si="11"/>
        <v>92</v>
      </c>
      <c r="CP52" s="12">
        <f t="shared" si="11"/>
        <v>93</v>
      </c>
      <c r="CQ52" s="12">
        <f t="shared" si="11"/>
        <v>94</v>
      </c>
      <c r="CR52" s="12">
        <f t="shared" si="11"/>
        <v>95</v>
      </c>
      <c r="CS52" s="13">
        <f t="shared" si="11"/>
        <v>96</v>
      </c>
      <c r="CT52" s="13" t="str">
        <f t="shared" si="11"/>
        <v/>
      </c>
      <c r="CU52" s="13" t="str">
        <f t="shared" si="11"/>
        <v/>
      </c>
      <c r="CV52" s="13" t="str">
        <f t="shared" si="11"/>
        <v/>
      </c>
      <c r="CW52" s="17" t="str">
        <f t="shared" si="11"/>
        <v/>
      </c>
      <c r="CX52" s="18" t="s">
        <v>1</v>
      </c>
    </row>
    <row r="53" spans="1:102" ht="24.95" customHeight="1" thickBot="1" x14ac:dyDescent="0.25">
      <c r="A53" s="105" t="s">
        <v>41</v>
      </c>
      <c r="B53" s="106">
        <f>B17+B27+B41</f>
        <v>35.052</v>
      </c>
      <c r="C53" s="107">
        <f t="shared" ref="C53:BN53" si="12">C17+C27+C41</f>
        <v>64.593000000000004</v>
      </c>
      <c r="D53" s="107">
        <f t="shared" si="12"/>
        <v>69.021999999999991</v>
      </c>
      <c r="E53" s="107">
        <f t="shared" si="12"/>
        <v>30.974</v>
      </c>
      <c r="F53" s="107">
        <f t="shared" si="12"/>
        <v>26.597999999999999</v>
      </c>
      <c r="G53" s="107">
        <f t="shared" si="12"/>
        <v>19.678000000000004</v>
      </c>
      <c r="H53" s="107">
        <f t="shared" si="12"/>
        <v>62.294000000000004</v>
      </c>
      <c r="I53" s="107">
        <f t="shared" si="12"/>
        <v>61.845000000000006</v>
      </c>
      <c r="J53" s="107">
        <f t="shared" si="12"/>
        <v>50.242999999999995</v>
      </c>
      <c r="K53" s="107">
        <f t="shared" si="12"/>
        <v>22.042999999999999</v>
      </c>
      <c r="L53" s="107">
        <f t="shared" si="12"/>
        <v>23.982000000000003</v>
      </c>
      <c r="M53" s="107">
        <f t="shared" si="12"/>
        <v>65.100999999999999</v>
      </c>
      <c r="N53" s="107">
        <f t="shared" si="12"/>
        <v>67.533000000000001</v>
      </c>
      <c r="O53" s="107">
        <f t="shared" si="12"/>
        <v>39.954999999999998</v>
      </c>
      <c r="P53" s="107">
        <f t="shared" si="12"/>
        <v>55.436999999999998</v>
      </c>
      <c r="Q53" s="107">
        <f t="shared" si="12"/>
        <v>50.143000000000001</v>
      </c>
      <c r="R53" s="107">
        <f t="shared" si="12"/>
        <v>58.554000000000002</v>
      </c>
      <c r="S53" s="107">
        <f t="shared" si="12"/>
        <v>58.917999999999992</v>
      </c>
      <c r="T53" s="107">
        <f t="shared" si="12"/>
        <v>29.007999999999999</v>
      </c>
      <c r="U53" s="107">
        <f t="shared" si="12"/>
        <v>17.463000000000001</v>
      </c>
      <c r="V53" s="107">
        <f t="shared" si="12"/>
        <v>59.904000000000003</v>
      </c>
      <c r="W53" s="107">
        <f t="shared" si="12"/>
        <v>80.951999999999998</v>
      </c>
      <c r="X53" s="107">
        <f t="shared" si="12"/>
        <v>80.931999999999988</v>
      </c>
      <c r="Y53" s="107">
        <f t="shared" si="12"/>
        <v>29.23</v>
      </c>
      <c r="Z53" s="107">
        <f t="shared" si="12"/>
        <v>35.548000000000002</v>
      </c>
      <c r="AA53" s="107">
        <f t="shared" si="12"/>
        <v>63.262</v>
      </c>
      <c r="AB53" s="107">
        <f t="shared" si="12"/>
        <v>46.796999999999997</v>
      </c>
      <c r="AC53" s="107">
        <f t="shared" si="12"/>
        <v>108.06399999999999</v>
      </c>
      <c r="AD53" s="107">
        <f t="shared" si="12"/>
        <v>78.38300000000001</v>
      </c>
      <c r="AE53" s="107">
        <f t="shared" si="12"/>
        <v>48.170999999999999</v>
      </c>
      <c r="AF53" s="107">
        <f t="shared" si="12"/>
        <v>43.581999999999994</v>
      </c>
      <c r="AG53" s="107">
        <f t="shared" si="12"/>
        <v>65</v>
      </c>
      <c r="AH53" s="107">
        <f t="shared" si="12"/>
        <v>142</v>
      </c>
      <c r="AI53" s="107">
        <f t="shared" si="12"/>
        <v>103.67</v>
      </c>
      <c r="AJ53" s="107">
        <f t="shared" si="12"/>
        <v>104.98599999999999</v>
      </c>
      <c r="AK53" s="107">
        <f t="shared" si="12"/>
        <v>39.411000000000001</v>
      </c>
      <c r="AL53" s="107">
        <f t="shared" si="12"/>
        <v>66.89500000000001</v>
      </c>
      <c r="AM53" s="107">
        <f t="shared" si="12"/>
        <v>23.462</v>
      </c>
      <c r="AN53" s="107">
        <f t="shared" si="12"/>
        <v>21.260999999999999</v>
      </c>
      <c r="AO53" s="107">
        <f t="shared" si="12"/>
        <v>59.920999999999999</v>
      </c>
      <c r="AP53" s="107">
        <f t="shared" si="12"/>
        <v>25.84</v>
      </c>
      <c r="AQ53" s="107">
        <f t="shared" si="12"/>
        <v>49.523000000000003</v>
      </c>
      <c r="AR53" s="107">
        <f t="shared" si="12"/>
        <v>46.930999999999997</v>
      </c>
      <c r="AS53" s="107">
        <f t="shared" si="12"/>
        <v>45.256999999999998</v>
      </c>
      <c r="AT53" s="107">
        <f t="shared" si="12"/>
        <v>48.872</v>
      </c>
      <c r="AU53" s="107">
        <f t="shared" si="12"/>
        <v>47.1</v>
      </c>
      <c r="AV53" s="107">
        <f t="shared" si="12"/>
        <v>7.2839999999999998</v>
      </c>
      <c r="AW53" s="107">
        <f t="shared" si="12"/>
        <v>24.085999999999999</v>
      </c>
      <c r="AX53" s="107">
        <f t="shared" si="12"/>
        <v>25.361999999999998</v>
      </c>
      <c r="AY53" s="107">
        <f t="shared" si="12"/>
        <v>30.214000000000002</v>
      </c>
      <c r="AZ53" s="107">
        <f t="shared" si="12"/>
        <v>48.48</v>
      </c>
      <c r="BA53" s="107">
        <f t="shared" si="12"/>
        <v>77.758999999999986</v>
      </c>
      <c r="BB53" s="107">
        <f t="shared" si="12"/>
        <v>50.12</v>
      </c>
      <c r="BC53" s="107">
        <f t="shared" si="12"/>
        <v>38.206000000000003</v>
      </c>
      <c r="BD53" s="107">
        <f t="shared" si="12"/>
        <v>31.943999999999996</v>
      </c>
      <c r="BE53" s="107">
        <f t="shared" si="12"/>
        <v>27.067</v>
      </c>
      <c r="BF53" s="107">
        <f t="shared" si="12"/>
        <v>21.84</v>
      </c>
      <c r="BG53" s="107">
        <f t="shared" si="12"/>
        <v>25.33</v>
      </c>
      <c r="BH53" s="107">
        <f t="shared" si="12"/>
        <v>12.149999999999999</v>
      </c>
      <c r="BI53" s="107">
        <f t="shared" si="12"/>
        <v>44.573999999999998</v>
      </c>
      <c r="BJ53" s="107">
        <f t="shared" si="12"/>
        <v>29.119</v>
      </c>
      <c r="BK53" s="107">
        <f t="shared" si="12"/>
        <v>89.303999999999988</v>
      </c>
      <c r="BL53" s="107">
        <f t="shared" si="12"/>
        <v>91.820999999999998</v>
      </c>
      <c r="BM53" s="107">
        <f t="shared" si="12"/>
        <v>86.141999999999996</v>
      </c>
      <c r="BN53" s="107">
        <f t="shared" si="12"/>
        <v>108.91500000000001</v>
      </c>
      <c r="BO53" s="107">
        <f t="shared" ref="BO53:CX53" si="13">BO17+BO27+BO41</f>
        <v>103.98</v>
      </c>
      <c r="BP53" s="107">
        <f t="shared" si="13"/>
        <v>46.406999999999996</v>
      </c>
      <c r="BQ53" s="107">
        <f t="shared" si="13"/>
        <v>93.97</v>
      </c>
      <c r="BR53" s="107">
        <f t="shared" si="13"/>
        <v>50.546000000000006</v>
      </c>
      <c r="BS53" s="107">
        <f t="shared" si="13"/>
        <v>90.421000000000006</v>
      </c>
      <c r="BT53" s="107">
        <f t="shared" si="13"/>
        <v>93.058999999999997</v>
      </c>
      <c r="BU53" s="107">
        <f t="shared" si="13"/>
        <v>91.938000000000002</v>
      </c>
      <c r="BV53" s="107">
        <f t="shared" si="13"/>
        <v>52.362000000000002</v>
      </c>
      <c r="BW53" s="107">
        <f t="shared" si="13"/>
        <v>54.667000000000002</v>
      </c>
      <c r="BX53" s="107">
        <f t="shared" si="13"/>
        <v>59.590999999999994</v>
      </c>
      <c r="BY53" s="107">
        <f t="shared" si="13"/>
        <v>48.884</v>
      </c>
      <c r="BZ53" s="107">
        <f t="shared" si="13"/>
        <v>54.323999999999998</v>
      </c>
      <c r="CA53" s="107">
        <f t="shared" si="13"/>
        <v>55.290999999999997</v>
      </c>
      <c r="CB53" s="107">
        <f t="shared" si="13"/>
        <v>53.408000000000001</v>
      </c>
      <c r="CC53" s="107">
        <f t="shared" si="13"/>
        <v>54.114000000000004</v>
      </c>
      <c r="CD53" s="107">
        <f t="shared" si="13"/>
        <v>52.971000000000004</v>
      </c>
      <c r="CE53" s="107">
        <f t="shared" si="13"/>
        <v>59.165999999999997</v>
      </c>
      <c r="CF53" s="107">
        <f t="shared" si="13"/>
        <v>94.878</v>
      </c>
      <c r="CG53" s="107">
        <f t="shared" si="13"/>
        <v>48.166999999999994</v>
      </c>
      <c r="CH53" s="107">
        <f t="shared" si="13"/>
        <v>78.571999999999989</v>
      </c>
      <c r="CI53" s="107">
        <f t="shared" si="13"/>
        <v>69.745999999999995</v>
      </c>
      <c r="CJ53" s="107">
        <f t="shared" si="13"/>
        <v>60.594999999999999</v>
      </c>
      <c r="CK53" s="107">
        <f t="shared" si="13"/>
        <v>78.05</v>
      </c>
      <c r="CL53" s="107">
        <f t="shared" si="13"/>
        <v>49.397000000000006</v>
      </c>
      <c r="CM53" s="107">
        <f t="shared" si="13"/>
        <v>49.71</v>
      </c>
      <c r="CN53" s="107">
        <f t="shared" si="13"/>
        <v>48.911999999999999</v>
      </c>
      <c r="CO53" s="107">
        <f t="shared" si="13"/>
        <v>64.228999999999999</v>
      </c>
      <c r="CP53" s="107">
        <f t="shared" si="13"/>
        <v>51.137999999999998</v>
      </c>
      <c r="CQ53" s="107">
        <f t="shared" si="13"/>
        <v>43.634999999999998</v>
      </c>
      <c r="CR53" s="107">
        <f t="shared" si="13"/>
        <v>35.387999999999998</v>
      </c>
      <c r="CS53" s="107">
        <f t="shared" si="13"/>
        <v>36.454999999999998</v>
      </c>
      <c r="CT53" s="108">
        <f t="shared" si="13"/>
        <v>0</v>
      </c>
      <c r="CU53" s="108">
        <f t="shared" si="13"/>
        <v>0</v>
      </c>
      <c r="CV53" s="108">
        <f t="shared" si="13"/>
        <v>0</v>
      </c>
      <c r="CW53" s="109">
        <f t="shared" si="13"/>
        <v>0</v>
      </c>
      <c r="CX53" s="126">
        <f t="shared" si="13"/>
        <v>1316.7695000000001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0" priority="1" operator="greaterThan">
      <formula>1500</formula>
    </cfRule>
  </conditionalFormatting>
  <pageMargins left="0.19685039370078741" right="0.19685039370078741" top="0.35433070866141736" bottom="0.31496062992125984" header="0.23622047244094491" footer="0.19685039370078741"/>
  <pageSetup paperSize="9" scale="37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53" man="1"/>
    <brk id="49" max="53" man="1"/>
    <brk id="73" max="53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/>
  <dimension ref="A1:CX32"/>
  <sheetViews>
    <sheetView showGridLines="0" zoomScale="60" zoomScaleNormal="60" workbookViewId="0">
      <pane xSplit="1" ySplit="4" topLeftCell="B5" activePane="bottomRight" state="frozen"/>
      <selection pane="topRight" activeCell="B1" sqref="B1"/>
      <selection pane="bottomLeft" activeCell="A6" sqref="A6"/>
      <selection pane="bottomRight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129"/>
      <c r="D1" s="2" t="s">
        <v>0</v>
      </c>
      <c r="E1" s="3"/>
      <c r="F1" s="3"/>
      <c r="G1" s="3"/>
      <c r="H1" s="3"/>
      <c r="I1" s="3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130"/>
      <c r="CR1" s="130"/>
      <c r="CS1" s="130"/>
      <c r="CT1" s="130"/>
      <c r="CU1" s="130"/>
      <c r="CV1" s="130"/>
      <c r="CW1" s="130"/>
      <c r="CX1" s="130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31"/>
    </row>
    <row r="3" spans="1:102" ht="30" customHeight="1" thickBot="1" x14ac:dyDescent="0.25">
      <c r="A3" s="10">
        <v>45960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52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-22.2</v>
      </c>
      <c r="C5" s="25">
        <v>0.6</v>
      </c>
      <c r="D5" s="25">
        <v>0.6</v>
      </c>
      <c r="E5" s="25">
        <v>-2.6</v>
      </c>
      <c r="F5" s="25">
        <v>9.6</v>
      </c>
      <c r="G5" s="25">
        <v>1.8</v>
      </c>
      <c r="H5" s="25">
        <v>0.6</v>
      </c>
      <c r="I5" s="25">
        <v>0.1</v>
      </c>
      <c r="J5" s="25">
        <v>-11.7</v>
      </c>
      <c r="K5" s="25">
        <v>-0.9</v>
      </c>
      <c r="L5" s="25">
        <v>-1.4</v>
      </c>
      <c r="M5" s="25">
        <v>-0.1</v>
      </c>
      <c r="N5" s="25">
        <v>10.5</v>
      </c>
      <c r="O5" s="25">
        <v>-0.6</v>
      </c>
      <c r="P5" s="25">
        <v>-3.6</v>
      </c>
      <c r="Q5" s="25">
        <v>-0.7</v>
      </c>
      <c r="R5" s="25"/>
      <c r="S5" s="25">
        <v>0.3</v>
      </c>
      <c r="T5" s="25">
        <v>-0.3</v>
      </c>
      <c r="U5" s="25">
        <v>-0.7</v>
      </c>
      <c r="V5" s="25">
        <v>-1</v>
      </c>
      <c r="W5" s="25">
        <v>-1.7</v>
      </c>
      <c r="X5" s="25">
        <v>-1</v>
      </c>
      <c r="Y5" s="25">
        <v>-1.4</v>
      </c>
      <c r="Z5" s="25">
        <v>-14.6</v>
      </c>
      <c r="AA5" s="25">
        <v>-28.6</v>
      </c>
      <c r="AB5" s="25">
        <v>-15.7</v>
      </c>
      <c r="AC5" s="25">
        <v>104.3</v>
      </c>
      <c r="AD5" s="25">
        <v>-42.1</v>
      </c>
      <c r="AE5" s="25">
        <v>-15.2</v>
      </c>
      <c r="AF5" s="25">
        <v>-10.1</v>
      </c>
      <c r="AG5" s="25"/>
      <c r="AH5" s="25">
        <v>0.6</v>
      </c>
      <c r="AI5" s="25"/>
      <c r="AJ5" s="25">
        <v>-2.2000000000000002</v>
      </c>
      <c r="AK5" s="25">
        <v>-19.8</v>
      </c>
      <c r="AL5" s="25"/>
      <c r="AM5" s="25"/>
      <c r="AN5" s="25"/>
      <c r="AO5" s="25"/>
      <c r="AP5" s="25"/>
      <c r="AQ5" s="25"/>
      <c r="AR5" s="25"/>
      <c r="AS5" s="25"/>
      <c r="AT5" s="25"/>
      <c r="AU5" s="25"/>
      <c r="AV5" s="25"/>
      <c r="AW5" s="25"/>
      <c r="AX5" s="25">
        <v>5.5</v>
      </c>
      <c r="AY5" s="25">
        <v>-4.4000000000000004</v>
      </c>
      <c r="AZ5" s="25">
        <v>-5</v>
      </c>
      <c r="BA5" s="25">
        <v>-33.1</v>
      </c>
      <c r="BB5" s="25">
        <v>-12.3</v>
      </c>
      <c r="BC5" s="25">
        <v>-4.4000000000000004</v>
      </c>
      <c r="BD5" s="25">
        <v>-5</v>
      </c>
      <c r="BE5" s="25">
        <v>0.6</v>
      </c>
      <c r="BF5" s="25">
        <v>0.8</v>
      </c>
      <c r="BG5" s="25">
        <v>-4.3</v>
      </c>
      <c r="BH5" s="25">
        <v>-4.3</v>
      </c>
      <c r="BI5" s="25">
        <v>-17.899999999999999</v>
      </c>
      <c r="BJ5" s="25">
        <v>0.5</v>
      </c>
      <c r="BK5" s="25">
        <v>-4.4000000000000004</v>
      </c>
      <c r="BL5" s="25">
        <v>-5.6</v>
      </c>
      <c r="BM5" s="25">
        <v>-26.8</v>
      </c>
      <c r="BN5" s="25">
        <v>-35.700000000000003</v>
      </c>
      <c r="BO5" s="25">
        <v>-31.9</v>
      </c>
      <c r="BP5" s="25">
        <v>-26.4</v>
      </c>
      <c r="BQ5" s="25">
        <v>-21.7</v>
      </c>
      <c r="BR5" s="25">
        <v>-0.9</v>
      </c>
      <c r="BS5" s="25">
        <v>-0.2</v>
      </c>
      <c r="BT5" s="25">
        <v>-5.4</v>
      </c>
      <c r="BU5" s="25">
        <v>-5.5</v>
      </c>
      <c r="BV5" s="25"/>
      <c r="BW5" s="25"/>
      <c r="BX5" s="25">
        <v>-5.9</v>
      </c>
      <c r="BY5" s="25">
        <v>-1.1000000000000001</v>
      </c>
      <c r="BZ5" s="25">
        <v>-5.7</v>
      </c>
      <c r="CA5" s="25">
        <v>-5.9</v>
      </c>
      <c r="CB5" s="25">
        <v>-0.1</v>
      </c>
      <c r="CC5" s="25">
        <v>-0.2</v>
      </c>
      <c r="CD5" s="25">
        <v>-3.2</v>
      </c>
      <c r="CE5" s="25">
        <v>-28</v>
      </c>
      <c r="CF5" s="25">
        <v>-94.7</v>
      </c>
      <c r="CG5" s="25">
        <v>5.9</v>
      </c>
      <c r="CH5" s="25">
        <v>0.7</v>
      </c>
      <c r="CI5" s="25">
        <v>0.3</v>
      </c>
      <c r="CJ5" s="25">
        <v>-11.9</v>
      </c>
      <c r="CK5" s="25">
        <v>-43.3</v>
      </c>
      <c r="CL5" s="25">
        <v>-1.3</v>
      </c>
      <c r="CM5" s="25">
        <v>-3.4</v>
      </c>
      <c r="CN5" s="25">
        <v>0.1</v>
      </c>
      <c r="CO5" s="25">
        <v>0.5</v>
      </c>
      <c r="CP5" s="25">
        <v>-15.8</v>
      </c>
      <c r="CQ5" s="25">
        <v>0.3</v>
      </c>
      <c r="CR5" s="25">
        <v>-25.4</v>
      </c>
      <c r="CS5" s="25">
        <v>-1.1000000000000001</v>
      </c>
      <c r="CT5" s="26"/>
      <c r="CU5" s="26"/>
      <c r="CV5" s="26"/>
      <c r="CW5" s="27"/>
      <c r="CX5" s="132">
        <f t="array" ref="CX5">SUMPRODUCT(B5:CW5*0.25)</f>
        <v>-139.04999999999998</v>
      </c>
    </row>
    <row r="6" spans="1:102" ht="24.95" customHeight="1" thickBot="1" x14ac:dyDescent="0.25">
      <c r="A6" s="133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134"/>
      <c r="C7" s="135"/>
      <c r="D7" s="135"/>
      <c r="E7" s="135"/>
      <c r="F7" s="135"/>
      <c r="G7" s="135"/>
      <c r="H7" s="135"/>
      <c r="I7" s="135"/>
      <c r="J7" s="135"/>
      <c r="K7" s="135"/>
      <c r="L7" s="135"/>
      <c r="M7" s="135"/>
      <c r="N7" s="135"/>
      <c r="O7" s="135"/>
      <c r="P7" s="135"/>
      <c r="Q7" s="135"/>
      <c r="R7" s="135"/>
      <c r="S7" s="135"/>
      <c r="T7" s="135"/>
      <c r="U7" s="135"/>
      <c r="V7" s="135"/>
      <c r="W7" s="135"/>
      <c r="X7" s="135"/>
      <c r="Y7" s="135"/>
      <c r="Z7" s="135"/>
      <c r="AA7" s="135"/>
      <c r="AB7" s="135"/>
      <c r="AC7" s="135"/>
      <c r="AD7" s="135"/>
      <c r="AE7" s="135"/>
      <c r="AF7" s="135"/>
      <c r="AG7" s="135"/>
      <c r="AH7" s="135"/>
      <c r="AI7" s="135"/>
      <c r="AJ7" s="135"/>
      <c r="AK7" s="135"/>
      <c r="AL7" s="135"/>
      <c r="AM7" s="135"/>
      <c r="AN7" s="135"/>
      <c r="AO7" s="135"/>
      <c r="AP7" s="135"/>
      <c r="AQ7" s="135"/>
      <c r="AR7" s="135"/>
      <c r="AS7" s="135"/>
      <c r="AT7" s="135"/>
      <c r="AU7" s="135"/>
      <c r="AV7" s="135"/>
      <c r="AW7" s="135"/>
      <c r="AX7" s="135"/>
      <c r="AY7" s="135"/>
      <c r="AZ7" s="135"/>
      <c r="BA7" s="135"/>
      <c r="BB7" s="135"/>
      <c r="BC7" s="135"/>
      <c r="BD7" s="135"/>
      <c r="BE7" s="135"/>
      <c r="BF7" s="135"/>
      <c r="BG7" s="135"/>
      <c r="BH7" s="135"/>
      <c r="BI7" s="135"/>
      <c r="BJ7" s="135"/>
      <c r="BK7" s="135"/>
      <c r="BL7" s="135"/>
      <c r="BM7" s="135"/>
      <c r="BN7" s="135"/>
      <c r="BO7" s="135"/>
      <c r="BP7" s="135"/>
      <c r="BQ7" s="135"/>
      <c r="BR7" s="135"/>
      <c r="BS7" s="135"/>
      <c r="BT7" s="135"/>
      <c r="BU7" s="135"/>
      <c r="BV7" s="135"/>
      <c r="BW7" s="135"/>
      <c r="BX7" s="135"/>
      <c r="BY7" s="135"/>
      <c r="BZ7" s="135"/>
      <c r="CA7" s="135"/>
      <c r="CB7" s="135"/>
      <c r="CC7" s="135"/>
      <c r="CD7" s="135"/>
      <c r="CE7" s="135"/>
      <c r="CF7" s="135"/>
      <c r="CG7" s="135"/>
      <c r="CH7" s="135"/>
      <c r="CI7" s="135"/>
      <c r="CJ7" s="135"/>
      <c r="CK7" s="135"/>
      <c r="CL7" s="135"/>
      <c r="CM7" s="135"/>
      <c r="CN7" s="135"/>
      <c r="CO7" s="135"/>
      <c r="CP7" s="135"/>
      <c r="CQ7" s="135"/>
      <c r="CR7" s="135"/>
      <c r="CS7" s="135"/>
      <c r="CT7" s="135"/>
      <c r="CU7" s="135"/>
      <c r="CV7" s="135"/>
      <c r="CW7" s="135"/>
      <c r="CX7" s="136"/>
    </row>
    <row r="8" spans="1:102" ht="24.95" customHeight="1" x14ac:dyDescent="0.2">
      <c r="A8" s="35" t="s">
        <v>5</v>
      </c>
      <c r="B8" s="137">
        <v>94</v>
      </c>
      <c r="C8" s="138">
        <v>69.89</v>
      </c>
      <c r="D8" s="138">
        <v>84.48</v>
      </c>
      <c r="E8" s="138">
        <v>103.95</v>
      </c>
      <c r="F8" s="138">
        <v>90</v>
      </c>
      <c r="G8" s="138">
        <v>86.14</v>
      </c>
      <c r="H8" s="138">
        <v>57.39</v>
      </c>
      <c r="I8" s="138">
        <v>55.4</v>
      </c>
      <c r="J8" s="138">
        <v>76.98</v>
      </c>
      <c r="K8" s="138">
        <v>85.17</v>
      </c>
      <c r="L8" s="138">
        <v>85.12</v>
      </c>
      <c r="M8" s="138">
        <v>68.22</v>
      </c>
      <c r="N8" s="138">
        <v>66.5</v>
      </c>
      <c r="O8" s="138">
        <v>76.92</v>
      </c>
      <c r="P8" s="138">
        <v>78.95</v>
      </c>
      <c r="Q8" s="138">
        <v>75.53</v>
      </c>
      <c r="R8" s="138">
        <v>55.5</v>
      </c>
      <c r="S8" s="138">
        <v>60.73</v>
      </c>
      <c r="T8" s="138">
        <v>90.1</v>
      </c>
      <c r="U8" s="138">
        <v>113.59</v>
      </c>
      <c r="V8" s="138">
        <v>92.26</v>
      </c>
      <c r="W8" s="138">
        <v>149.29</v>
      </c>
      <c r="X8" s="138">
        <v>149.30000000000001</v>
      </c>
      <c r="Y8" s="138">
        <v>153.30000000000001</v>
      </c>
      <c r="Z8" s="138">
        <v>187.47</v>
      </c>
      <c r="AA8" s="138">
        <v>176.8</v>
      </c>
      <c r="AB8" s="138">
        <v>147.57</v>
      </c>
      <c r="AC8" s="138">
        <v>138.19999999999999</v>
      </c>
      <c r="AD8" s="138">
        <v>174.56</v>
      </c>
      <c r="AE8" s="138">
        <v>134</v>
      </c>
      <c r="AF8" s="138">
        <v>109.05</v>
      </c>
      <c r="AG8" s="138">
        <v>88.14</v>
      </c>
      <c r="AH8" s="138">
        <v>99.76</v>
      </c>
      <c r="AI8" s="138">
        <v>88.93</v>
      </c>
      <c r="AJ8" s="138">
        <v>87.78</v>
      </c>
      <c r="AK8" s="138">
        <v>67.69</v>
      </c>
      <c r="AL8" s="138">
        <v>83.03</v>
      </c>
      <c r="AM8" s="138">
        <v>82</v>
      </c>
      <c r="AN8" s="138">
        <v>0.21</v>
      </c>
      <c r="AO8" s="138">
        <v>0.01</v>
      </c>
      <c r="AP8" s="138">
        <v>0.02</v>
      </c>
      <c r="AQ8" s="138">
        <v>0.01</v>
      </c>
      <c r="AR8" s="138">
        <v>0.01</v>
      </c>
      <c r="AS8" s="138">
        <v>0.01</v>
      </c>
      <c r="AT8" s="138">
        <v>0.01</v>
      </c>
      <c r="AU8" s="138">
        <v>0.01</v>
      </c>
      <c r="AV8" s="138">
        <v>0.21</v>
      </c>
      <c r="AW8" s="138">
        <v>62.8</v>
      </c>
      <c r="AX8" s="138">
        <v>49.59</v>
      </c>
      <c r="AY8" s="138">
        <v>65.010000000000005</v>
      </c>
      <c r="AZ8" s="138">
        <v>72</v>
      </c>
      <c r="BA8" s="138">
        <v>92.71</v>
      </c>
      <c r="BB8" s="138">
        <v>85.63</v>
      </c>
      <c r="BC8" s="138">
        <v>83.73</v>
      </c>
      <c r="BD8" s="138">
        <v>87.08</v>
      </c>
      <c r="BE8" s="138">
        <v>88.35</v>
      </c>
      <c r="BF8" s="138">
        <v>81.36</v>
      </c>
      <c r="BG8" s="138">
        <v>100.26</v>
      </c>
      <c r="BH8" s="138">
        <v>120.75</v>
      </c>
      <c r="BI8" s="138">
        <v>153.43</v>
      </c>
      <c r="BJ8" s="138">
        <v>103.74</v>
      </c>
      <c r="BK8" s="138">
        <v>148.72999999999999</v>
      </c>
      <c r="BL8" s="138">
        <v>173.29</v>
      </c>
      <c r="BM8" s="138">
        <v>202.52</v>
      </c>
      <c r="BN8" s="138">
        <v>173.45</v>
      </c>
      <c r="BO8" s="138">
        <v>192.22</v>
      </c>
      <c r="BP8" s="138">
        <v>190.74</v>
      </c>
      <c r="BQ8" s="138">
        <v>246.61</v>
      </c>
      <c r="BR8" s="138">
        <v>179.76</v>
      </c>
      <c r="BS8" s="138">
        <v>198.27</v>
      </c>
      <c r="BT8" s="138">
        <v>196.63</v>
      </c>
      <c r="BU8" s="138">
        <v>200.59</v>
      </c>
      <c r="BV8" s="138">
        <v>171.42</v>
      </c>
      <c r="BW8" s="138">
        <v>179.11</v>
      </c>
      <c r="BX8" s="138">
        <v>181.67</v>
      </c>
      <c r="BY8" s="138">
        <v>173.63</v>
      </c>
      <c r="BZ8" s="138">
        <v>190.8</v>
      </c>
      <c r="CA8" s="138">
        <v>185.14</v>
      </c>
      <c r="CB8" s="138">
        <v>182.74</v>
      </c>
      <c r="CC8" s="138">
        <v>154.9</v>
      </c>
      <c r="CD8" s="138">
        <v>148.62</v>
      </c>
      <c r="CE8" s="138">
        <v>135.19</v>
      </c>
      <c r="CF8" s="138">
        <v>125</v>
      </c>
      <c r="CG8" s="138">
        <v>95.11</v>
      </c>
      <c r="CH8" s="138">
        <v>123.42</v>
      </c>
      <c r="CI8" s="138">
        <v>120.65</v>
      </c>
      <c r="CJ8" s="138">
        <v>112</v>
      </c>
      <c r="CK8" s="138">
        <v>89.27</v>
      </c>
      <c r="CL8" s="138">
        <v>113.95</v>
      </c>
      <c r="CM8" s="138">
        <v>113.01</v>
      </c>
      <c r="CN8" s="138">
        <v>102.81</v>
      </c>
      <c r="CO8" s="138">
        <v>87.44</v>
      </c>
      <c r="CP8" s="138">
        <v>106.36</v>
      </c>
      <c r="CQ8" s="138">
        <v>93.17</v>
      </c>
      <c r="CR8" s="138">
        <v>89.99</v>
      </c>
      <c r="CS8" s="138">
        <v>85.63</v>
      </c>
      <c r="CT8" s="139"/>
      <c r="CU8" s="139"/>
      <c r="CV8" s="139"/>
      <c r="CW8" s="140"/>
      <c r="CX8" s="141">
        <f>IF(SUM(B8:CW8)&lt;&gt;0,AVERAGEIF(B8:CW8,"&lt;&gt;"""),"")</f>
        <v>107.23406250000005</v>
      </c>
    </row>
    <row r="9" spans="1:102" ht="24.95" customHeight="1" thickBot="1" x14ac:dyDescent="0.25">
      <c r="A9" s="133" t="s">
        <v>6</v>
      </c>
      <c r="B9" s="42">
        <v>88.08</v>
      </c>
      <c r="C9" s="43">
        <v>88.08</v>
      </c>
      <c r="D9" s="43">
        <v>88.08</v>
      </c>
      <c r="E9" s="43">
        <v>88.08</v>
      </c>
      <c r="F9" s="43">
        <v>72.232500000000002</v>
      </c>
      <c r="G9" s="43">
        <v>72.232500000000002</v>
      </c>
      <c r="H9" s="43">
        <v>72.232500000000002</v>
      </c>
      <c r="I9" s="43">
        <v>72.232500000000002</v>
      </c>
      <c r="J9" s="43">
        <v>78.872500000000002</v>
      </c>
      <c r="K9" s="43">
        <v>78.872500000000002</v>
      </c>
      <c r="L9" s="43">
        <v>78.872500000000002</v>
      </c>
      <c r="M9" s="43">
        <v>78.872500000000002</v>
      </c>
      <c r="N9" s="43">
        <v>74.474999999999994</v>
      </c>
      <c r="O9" s="43">
        <v>74.474999999999994</v>
      </c>
      <c r="P9" s="43">
        <v>74.474999999999994</v>
      </c>
      <c r="Q9" s="43">
        <v>74.474999999999994</v>
      </c>
      <c r="R9" s="43">
        <v>79.98</v>
      </c>
      <c r="S9" s="43">
        <v>79.98</v>
      </c>
      <c r="T9" s="43">
        <v>79.98</v>
      </c>
      <c r="U9" s="43">
        <v>79.98</v>
      </c>
      <c r="V9" s="43">
        <v>136.03749999999999</v>
      </c>
      <c r="W9" s="43">
        <v>136.03749999999999</v>
      </c>
      <c r="X9" s="43">
        <v>136.03749999999999</v>
      </c>
      <c r="Y9" s="43">
        <v>136.03749999999999</v>
      </c>
      <c r="Z9" s="43">
        <v>162.51</v>
      </c>
      <c r="AA9" s="43">
        <v>162.51</v>
      </c>
      <c r="AB9" s="43">
        <v>162.51</v>
      </c>
      <c r="AC9" s="43">
        <v>162.51</v>
      </c>
      <c r="AD9" s="43">
        <v>126.4375</v>
      </c>
      <c r="AE9" s="43">
        <v>126.4375</v>
      </c>
      <c r="AF9" s="43">
        <v>126.4375</v>
      </c>
      <c r="AG9" s="43">
        <v>126.4375</v>
      </c>
      <c r="AH9" s="43">
        <v>86.04</v>
      </c>
      <c r="AI9" s="43">
        <v>86.04</v>
      </c>
      <c r="AJ9" s="43">
        <v>86.04</v>
      </c>
      <c r="AK9" s="43">
        <v>86.04</v>
      </c>
      <c r="AL9" s="43">
        <v>41.3125</v>
      </c>
      <c r="AM9" s="43">
        <v>41.3125</v>
      </c>
      <c r="AN9" s="43">
        <v>41.3125</v>
      </c>
      <c r="AO9" s="43">
        <v>41.3125</v>
      </c>
      <c r="AP9" s="43">
        <v>1.2500000000000001E-2</v>
      </c>
      <c r="AQ9" s="43">
        <v>1.2500000000000001E-2</v>
      </c>
      <c r="AR9" s="43">
        <v>1.2500000000000001E-2</v>
      </c>
      <c r="AS9" s="43">
        <v>1.2500000000000001E-2</v>
      </c>
      <c r="AT9" s="43">
        <v>15.7575</v>
      </c>
      <c r="AU9" s="43">
        <v>15.7575</v>
      </c>
      <c r="AV9" s="43">
        <v>15.7575</v>
      </c>
      <c r="AW9" s="43">
        <v>15.7575</v>
      </c>
      <c r="AX9" s="43">
        <v>69.827500000000001</v>
      </c>
      <c r="AY9" s="43">
        <v>69.827500000000001</v>
      </c>
      <c r="AZ9" s="43">
        <v>69.827500000000001</v>
      </c>
      <c r="BA9" s="43">
        <v>69.827500000000001</v>
      </c>
      <c r="BB9" s="43">
        <v>86.197500000000005</v>
      </c>
      <c r="BC9" s="43">
        <v>86.197500000000005</v>
      </c>
      <c r="BD9" s="43">
        <v>86.197500000000005</v>
      </c>
      <c r="BE9" s="43">
        <v>86.197500000000005</v>
      </c>
      <c r="BF9" s="43">
        <v>113.95</v>
      </c>
      <c r="BG9" s="43">
        <v>113.95</v>
      </c>
      <c r="BH9" s="43">
        <v>113.95</v>
      </c>
      <c r="BI9" s="43">
        <v>113.95</v>
      </c>
      <c r="BJ9" s="43">
        <v>157.07</v>
      </c>
      <c r="BK9" s="43">
        <v>157.07</v>
      </c>
      <c r="BL9" s="43">
        <v>157.07</v>
      </c>
      <c r="BM9" s="43">
        <v>157.07</v>
      </c>
      <c r="BN9" s="43">
        <v>200.755</v>
      </c>
      <c r="BO9" s="43">
        <v>200.755</v>
      </c>
      <c r="BP9" s="43">
        <v>200.755</v>
      </c>
      <c r="BQ9" s="43">
        <v>200.755</v>
      </c>
      <c r="BR9" s="43">
        <v>193.8125</v>
      </c>
      <c r="BS9" s="43">
        <v>193.8125</v>
      </c>
      <c r="BT9" s="43">
        <v>193.8125</v>
      </c>
      <c r="BU9" s="43">
        <v>193.8125</v>
      </c>
      <c r="BV9" s="43">
        <v>176.45750000000001</v>
      </c>
      <c r="BW9" s="43">
        <v>176.45750000000001</v>
      </c>
      <c r="BX9" s="43">
        <v>176.45750000000001</v>
      </c>
      <c r="BY9" s="43">
        <v>176.45750000000001</v>
      </c>
      <c r="BZ9" s="43">
        <v>178.39500000000001</v>
      </c>
      <c r="CA9" s="43">
        <v>178.39500000000001</v>
      </c>
      <c r="CB9" s="43">
        <v>178.39500000000001</v>
      </c>
      <c r="CC9" s="43">
        <v>178.39500000000001</v>
      </c>
      <c r="CD9" s="43">
        <v>125.98</v>
      </c>
      <c r="CE9" s="43">
        <v>125.98</v>
      </c>
      <c r="CF9" s="43">
        <v>125.98</v>
      </c>
      <c r="CG9" s="43">
        <v>125.98</v>
      </c>
      <c r="CH9" s="43">
        <v>111.33499999999999</v>
      </c>
      <c r="CI9" s="43">
        <v>111.33499999999999</v>
      </c>
      <c r="CJ9" s="43">
        <v>111.33499999999999</v>
      </c>
      <c r="CK9" s="43">
        <v>111.33499999999999</v>
      </c>
      <c r="CL9" s="43">
        <v>104.30249999999999</v>
      </c>
      <c r="CM9" s="43">
        <v>104.30249999999999</v>
      </c>
      <c r="CN9" s="43">
        <v>104.30249999999999</v>
      </c>
      <c r="CO9" s="43">
        <v>104.30249999999999</v>
      </c>
      <c r="CP9" s="43">
        <v>93.787499999999994</v>
      </c>
      <c r="CQ9" s="43">
        <v>93.787499999999994</v>
      </c>
      <c r="CR9" s="43">
        <v>93.787499999999994</v>
      </c>
      <c r="CS9" s="43">
        <v>93.787499999999994</v>
      </c>
      <c r="CT9" s="44"/>
      <c r="CU9" s="44"/>
      <c r="CV9" s="44"/>
      <c r="CW9" s="45"/>
      <c r="CX9" s="142">
        <f>IF(SUM(B9:CW9)&lt;&gt;0,AVERAGEIF(B9:CW9,"&lt;&gt;"""),"")</f>
        <v>107.23406249999998</v>
      </c>
    </row>
    <row r="10" spans="1:102" ht="18" customHeight="1" thickBot="1" x14ac:dyDescent="0.25">
      <c r="A10" s="81"/>
      <c r="B10" s="82"/>
      <c r="C10" s="83"/>
      <c r="D10" s="83"/>
      <c r="E10" s="83"/>
      <c r="F10" s="83"/>
      <c r="G10" s="83"/>
      <c r="H10" s="83"/>
      <c r="I10" s="83"/>
      <c r="J10" s="83"/>
      <c r="K10" s="83"/>
      <c r="L10" s="83"/>
      <c r="M10" s="83"/>
      <c r="N10" s="83"/>
      <c r="O10" s="83"/>
      <c r="P10" s="83"/>
      <c r="Q10" s="83"/>
      <c r="R10" s="83"/>
      <c r="S10" s="83"/>
      <c r="T10" s="83"/>
      <c r="U10" s="83"/>
      <c r="V10" s="83"/>
      <c r="W10" s="83"/>
      <c r="X10" s="83"/>
      <c r="Y10" s="83"/>
      <c r="Z10" s="83"/>
      <c r="AA10" s="83"/>
      <c r="AB10" s="83"/>
      <c r="AC10" s="83"/>
      <c r="AD10" s="83"/>
      <c r="AE10" s="83"/>
      <c r="AF10" s="83"/>
      <c r="AG10" s="83"/>
      <c r="AH10" s="83"/>
      <c r="AI10" s="83"/>
      <c r="AJ10" s="83"/>
      <c r="AK10" s="83"/>
      <c r="AL10" s="83"/>
      <c r="AM10" s="83"/>
      <c r="AN10" s="83"/>
      <c r="AO10" s="83"/>
      <c r="AP10" s="83"/>
      <c r="AQ10" s="83"/>
      <c r="AR10" s="83"/>
      <c r="AS10" s="83"/>
      <c r="AT10" s="83"/>
      <c r="AU10" s="83"/>
      <c r="AV10" s="83"/>
      <c r="AW10" s="83"/>
      <c r="AX10" s="83"/>
      <c r="AY10" s="83"/>
      <c r="AZ10" s="83"/>
      <c r="BA10" s="83"/>
      <c r="BB10" s="83"/>
      <c r="BC10" s="83"/>
      <c r="BD10" s="83"/>
      <c r="BE10" s="83"/>
      <c r="BF10" s="83"/>
      <c r="BG10" s="83"/>
      <c r="BH10" s="83"/>
      <c r="BI10" s="83"/>
      <c r="BJ10" s="83"/>
      <c r="BK10" s="83"/>
      <c r="BL10" s="83"/>
      <c r="BM10" s="83"/>
      <c r="BN10" s="83"/>
      <c r="BO10" s="83"/>
      <c r="BP10" s="83"/>
      <c r="BQ10" s="83"/>
      <c r="BR10" s="83"/>
      <c r="BS10" s="83"/>
      <c r="BT10" s="83"/>
      <c r="BU10" s="83"/>
      <c r="BV10" s="83"/>
      <c r="BW10" s="83"/>
      <c r="BX10" s="83"/>
      <c r="BY10" s="83"/>
      <c r="BZ10" s="83"/>
      <c r="CA10" s="83"/>
      <c r="CB10" s="83"/>
      <c r="CC10" s="83"/>
      <c r="CD10" s="83"/>
      <c r="CE10" s="83"/>
      <c r="CF10" s="83"/>
      <c r="CG10" s="83"/>
      <c r="CH10" s="83"/>
      <c r="CI10" s="83"/>
      <c r="CJ10" s="83"/>
      <c r="CK10" s="83"/>
      <c r="CL10" s="83"/>
      <c r="CM10" s="83"/>
      <c r="CN10" s="83"/>
      <c r="CO10" s="83"/>
      <c r="CP10" s="83"/>
      <c r="CQ10" s="83"/>
      <c r="CR10" s="83"/>
      <c r="CS10" s="83"/>
      <c r="CT10" s="83"/>
      <c r="CU10" s="83"/>
      <c r="CV10" s="83"/>
      <c r="CW10" s="83"/>
      <c r="CX10" s="84"/>
    </row>
    <row r="11" spans="1:102" ht="30" customHeight="1" thickBot="1" x14ac:dyDescent="0.25">
      <c r="A11" s="85" t="s">
        <v>36</v>
      </c>
      <c r="B11" s="111">
        <v>1</v>
      </c>
      <c r="C11" s="112"/>
      <c r="D11" s="112"/>
      <c r="E11" s="112"/>
      <c r="F11" s="112"/>
      <c r="G11" s="112"/>
      <c r="H11" s="112"/>
      <c r="I11" s="112"/>
      <c r="J11" s="112"/>
      <c r="K11" s="112"/>
      <c r="L11" s="112"/>
      <c r="M11" s="112"/>
      <c r="N11" s="112"/>
      <c r="O11" s="112"/>
      <c r="P11" s="112"/>
      <c r="Q11" s="112"/>
      <c r="R11" s="112"/>
      <c r="S11" s="112"/>
      <c r="T11" s="112"/>
      <c r="U11" s="112"/>
      <c r="V11" s="112"/>
      <c r="W11" s="112"/>
      <c r="X11" s="112"/>
      <c r="Y11" s="112"/>
      <c r="Z11" s="112"/>
      <c r="AA11" s="112"/>
      <c r="AB11" s="112"/>
      <c r="AC11" s="112"/>
      <c r="AD11" s="112"/>
      <c r="AE11" s="112"/>
      <c r="AF11" s="112"/>
      <c r="AG11" s="112"/>
      <c r="AH11" s="112"/>
      <c r="AI11" s="112"/>
      <c r="AJ11" s="112"/>
      <c r="AK11" s="112"/>
      <c r="AL11" s="112"/>
      <c r="AM11" s="112"/>
      <c r="AN11" s="112"/>
      <c r="AO11" s="112"/>
      <c r="AP11" s="112"/>
      <c r="AQ11" s="112"/>
      <c r="AR11" s="112"/>
      <c r="AS11" s="112"/>
      <c r="AT11" s="112"/>
      <c r="AU11" s="112"/>
      <c r="AV11" s="112"/>
      <c r="AW11" s="112"/>
      <c r="AX11" s="112"/>
      <c r="AY11" s="112"/>
      <c r="AZ11" s="112"/>
      <c r="BA11" s="112"/>
      <c r="BB11" s="112"/>
      <c r="BC11" s="112"/>
      <c r="BD11" s="112"/>
      <c r="BE11" s="112"/>
      <c r="BF11" s="112"/>
      <c r="BG11" s="112"/>
      <c r="BH11" s="112"/>
      <c r="BI11" s="112"/>
      <c r="BJ11" s="112"/>
      <c r="BK11" s="112"/>
      <c r="BL11" s="112"/>
      <c r="BM11" s="112"/>
      <c r="BN11" s="112"/>
      <c r="BO11" s="112"/>
      <c r="BP11" s="112"/>
      <c r="BQ11" s="112"/>
      <c r="BR11" s="112"/>
      <c r="BS11" s="112"/>
      <c r="BT11" s="112"/>
      <c r="BU11" s="112"/>
      <c r="BV11" s="112"/>
      <c r="BW11" s="112"/>
      <c r="BX11" s="112"/>
      <c r="BY11" s="112"/>
      <c r="BZ11" s="112"/>
      <c r="CA11" s="112"/>
      <c r="CB11" s="112"/>
      <c r="CC11" s="112"/>
      <c r="CD11" s="112"/>
      <c r="CE11" s="112"/>
      <c r="CF11" s="112"/>
      <c r="CG11" s="112"/>
      <c r="CH11" s="112"/>
      <c r="CI11" s="112"/>
      <c r="CJ11" s="112"/>
      <c r="CK11" s="112"/>
      <c r="CL11" s="112"/>
      <c r="CM11" s="112"/>
      <c r="CN11" s="112"/>
      <c r="CO11" s="112"/>
      <c r="CP11" s="112"/>
      <c r="CQ11" s="112"/>
      <c r="CR11" s="112"/>
      <c r="CS11" s="112"/>
      <c r="CT11" s="112"/>
      <c r="CU11" s="112"/>
      <c r="CV11" s="112"/>
      <c r="CW11" s="112"/>
      <c r="CX11" s="113"/>
    </row>
    <row r="12" spans="1:102" ht="24.95" customHeight="1" x14ac:dyDescent="0.2">
      <c r="A12" s="86" t="s">
        <v>30</v>
      </c>
      <c r="B12" s="143"/>
      <c r="C12" s="144"/>
      <c r="D12" s="144"/>
      <c r="E12" s="144"/>
      <c r="F12" s="144"/>
      <c r="G12" s="144"/>
      <c r="H12" s="144"/>
      <c r="I12" s="144"/>
      <c r="J12" s="144"/>
      <c r="K12" s="144"/>
      <c r="L12" s="144"/>
      <c r="M12" s="144"/>
      <c r="N12" s="144"/>
      <c r="O12" s="144"/>
      <c r="P12" s="144"/>
      <c r="Q12" s="144"/>
      <c r="R12" s="144"/>
      <c r="S12" s="144"/>
      <c r="T12" s="144"/>
      <c r="U12" s="144"/>
      <c r="V12" s="144"/>
      <c r="W12" s="144"/>
      <c r="X12" s="144"/>
      <c r="Y12" s="144"/>
      <c r="Z12" s="144"/>
      <c r="AA12" s="144"/>
      <c r="AB12" s="144"/>
      <c r="AC12" s="144"/>
      <c r="AD12" s="144"/>
      <c r="AE12" s="144"/>
      <c r="AF12" s="144"/>
      <c r="AG12" s="144"/>
      <c r="AH12" s="144"/>
      <c r="AI12" s="144"/>
      <c r="AJ12" s="144"/>
      <c r="AK12" s="144"/>
      <c r="AL12" s="144"/>
      <c r="AM12" s="144"/>
      <c r="AN12" s="144"/>
      <c r="AO12" s="144"/>
      <c r="AP12" s="144"/>
      <c r="AQ12" s="144"/>
      <c r="AR12" s="144"/>
      <c r="AS12" s="144"/>
      <c r="AT12" s="144"/>
      <c r="AU12" s="144"/>
      <c r="AV12" s="144"/>
      <c r="AW12" s="144"/>
      <c r="AX12" s="144"/>
      <c r="AY12" s="144"/>
      <c r="AZ12" s="144"/>
      <c r="BA12" s="144"/>
      <c r="BB12" s="144"/>
      <c r="BC12" s="144"/>
      <c r="BD12" s="144"/>
      <c r="BE12" s="144"/>
      <c r="BF12" s="144"/>
      <c r="BG12" s="144"/>
      <c r="BH12" s="144"/>
      <c r="BI12" s="144"/>
      <c r="BJ12" s="144"/>
      <c r="BK12" s="144"/>
      <c r="BL12" s="144"/>
      <c r="BM12" s="144"/>
      <c r="BN12" s="144"/>
      <c r="BO12" s="144"/>
      <c r="BP12" s="144"/>
      <c r="BQ12" s="144"/>
      <c r="BR12" s="144"/>
      <c r="BS12" s="144"/>
      <c r="BT12" s="144"/>
      <c r="BU12" s="144"/>
      <c r="BV12" s="144"/>
      <c r="BW12" s="144"/>
      <c r="BX12" s="144"/>
      <c r="BY12" s="144"/>
      <c r="BZ12" s="144"/>
      <c r="CA12" s="144"/>
      <c r="CB12" s="144"/>
      <c r="CC12" s="144"/>
      <c r="CD12" s="144"/>
      <c r="CE12" s="144"/>
      <c r="CF12" s="144"/>
      <c r="CG12" s="144"/>
      <c r="CH12" s="144"/>
      <c r="CI12" s="144"/>
      <c r="CJ12" s="144"/>
      <c r="CK12" s="144"/>
      <c r="CL12" s="144"/>
      <c r="CM12" s="144"/>
      <c r="CN12" s="144"/>
      <c r="CO12" s="144"/>
      <c r="CP12" s="144"/>
      <c r="CQ12" s="144"/>
      <c r="CR12" s="144"/>
      <c r="CS12" s="144"/>
      <c r="CT12" s="145"/>
      <c r="CU12" s="145"/>
      <c r="CV12" s="145"/>
      <c r="CW12" s="146"/>
      <c r="CX12" s="147">
        <f t="array" ref="CX12">SUMPRODUCT(B12:CW12*0.25)</f>
        <v>0</v>
      </c>
    </row>
    <row r="13" spans="1:102" ht="24.95" customHeight="1" x14ac:dyDescent="0.2">
      <c r="A13" s="118" t="s">
        <v>31</v>
      </c>
      <c r="B13" s="148"/>
      <c r="C13" s="149"/>
      <c r="D13" s="149"/>
      <c r="E13" s="149"/>
      <c r="F13" s="149"/>
      <c r="G13" s="149"/>
      <c r="H13" s="149"/>
      <c r="I13" s="149"/>
      <c r="J13" s="149"/>
      <c r="K13" s="149"/>
      <c r="L13" s="149"/>
      <c r="M13" s="149"/>
      <c r="N13" s="149"/>
      <c r="O13" s="149"/>
      <c r="P13" s="149"/>
      <c r="Q13" s="149"/>
      <c r="R13" s="149"/>
      <c r="S13" s="149"/>
      <c r="T13" s="149"/>
      <c r="U13" s="149"/>
      <c r="V13" s="149"/>
      <c r="W13" s="149"/>
      <c r="X13" s="149"/>
      <c r="Y13" s="149"/>
      <c r="Z13" s="149"/>
      <c r="AA13" s="149"/>
      <c r="AB13" s="149"/>
      <c r="AC13" s="149"/>
      <c r="AD13" s="149"/>
      <c r="AE13" s="149"/>
      <c r="AF13" s="149"/>
      <c r="AG13" s="149"/>
      <c r="AH13" s="149"/>
      <c r="AI13" s="149"/>
      <c r="AJ13" s="149"/>
      <c r="AK13" s="149"/>
      <c r="AL13" s="149"/>
      <c r="AM13" s="149"/>
      <c r="AN13" s="149"/>
      <c r="AO13" s="149"/>
      <c r="AP13" s="149"/>
      <c r="AQ13" s="149"/>
      <c r="AR13" s="149"/>
      <c r="AS13" s="149"/>
      <c r="AT13" s="149"/>
      <c r="AU13" s="149"/>
      <c r="AV13" s="149"/>
      <c r="AW13" s="149"/>
      <c r="AX13" s="149"/>
      <c r="AY13" s="149"/>
      <c r="AZ13" s="149"/>
      <c r="BA13" s="149"/>
      <c r="BB13" s="149"/>
      <c r="BC13" s="149"/>
      <c r="BD13" s="149"/>
      <c r="BE13" s="149"/>
      <c r="BF13" s="149"/>
      <c r="BG13" s="149"/>
      <c r="BH13" s="149"/>
      <c r="BI13" s="149"/>
      <c r="BJ13" s="149"/>
      <c r="BK13" s="149"/>
      <c r="BL13" s="149"/>
      <c r="BM13" s="149"/>
      <c r="BN13" s="149"/>
      <c r="BO13" s="149"/>
      <c r="BP13" s="149"/>
      <c r="BQ13" s="149"/>
      <c r="BR13" s="149"/>
      <c r="BS13" s="149"/>
      <c r="BT13" s="149"/>
      <c r="BU13" s="149"/>
      <c r="BV13" s="149"/>
      <c r="BW13" s="149"/>
      <c r="BX13" s="149"/>
      <c r="BY13" s="149"/>
      <c r="BZ13" s="149"/>
      <c r="CA13" s="149"/>
      <c r="CB13" s="149"/>
      <c r="CC13" s="149"/>
      <c r="CD13" s="149"/>
      <c r="CE13" s="149"/>
      <c r="CF13" s="149"/>
      <c r="CG13" s="149"/>
      <c r="CH13" s="149"/>
      <c r="CI13" s="149"/>
      <c r="CJ13" s="149"/>
      <c r="CK13" s="149"/>
      <c r="CL13" s="149"/>
      <c r="CM13" s="149"/>
      <c r="CN13" s="149"/>
      <c r="CO13" s="149"/>
      <c r="CP13" s="149"/>
      <c r="CQ13" s="149"/>
      <c r="CR13" s="149"/>
      <c r="CS13" s="149"/>
      <c r="CT13" s="150"/>
      <c r="CU13" s="150"/>
      <c r="CV13" s="150"/>
      <c r="CW13" s="151"/>
      <c r="CX13" s="152">
        <f t="array" ref="CX13">SUMPRODUCT(B13:CW13*0.25)</f>
        <v>0</v>
      </c>
    </row>
    <row r="14" spans="1:102" ht="24.95" customHeight="1" x14ac:dyDescent="0.2">
      <c r="A14" s="118" t="s">
        <v>32</v>
      </c>
      <c r="B14" s="148">
        <v>22.2</v>
      </c>
      <c r="C14" s="149"/>
      <c r="D14" s="149"/>
      <c r="E14" s="149">
        <v>2.6</v>
      </c>
      <c r="F14" s="149"/>
      <c r="G14" s="149"/>
      <c r="H14" s="149"/>
      <c r="I14" s="149"/>
      <c r="J14" s="149">
        <v>11.7</v>
      </c>
      <c r="K14" s="149">
        <v>0.9</v>
      </c>
      <c r="L14" s="149">
        <v>1.4</v>
      </c>
      <c r="M14" s="149">
        <v>0.1</v>
      </c>
      <c r="N14" s="149"/>
      <c r="O14" s="149">
        <v>0.6</v>
      </c>
      <c r="P14" s="149">
        <v>3.6</v>
      </c>
      <c r="Q14" s="149">
        <v>0.7</v>
      </c>
      <c r="R14" s="149"/>
      <c r="S14" s="149"/>
      <c r="T14" s="149">
        <v>0.3</v>
      </c>
      <c r="U14" s="149">
        <v>0.7</v>
      </c>
      <c r="V14" s="149">
        <v>1</v>
      </c>
      <c r="W14" s="149">
        <v>1.7</v>
      </c>
      <c r="X14" s="149">
        <v>1</v>
      </c>
      <c r="Y14" s="149">
        <v>1.4</v>
      </c>
      <c r="Z14" s="149">
        <v>14.6</v>
      </c>
      <c r="AA14" s="149">
        <v>28.6</v>
      </c>
      <c r="AB14" s="149">
        <v>15.7</v>
      </c>
      <c r="AC14" s="149"/>
      <c r="AD14" s="149">
        <v>42.1</v>
      </c>
      <c r="AE14" s="149">
        <v>15.2</v>
      </c>
      <c r="AF14" s="149">
        <v>10.1</v>
      </c>
      <c r="AG14" s="149"/>
      <c r="AH14" s="149"/>
      <c r="AI14" s="149"/>
      <c r="AJ14" s="149">
        <v>2.2000000000000002</v>
      </c>
      <c r="AK14" s="149">
        <v>19.8</v>
      </c>
      <c r="AL14" s="149"/>
      <c r="AM14" s="149"/>
      <c r="AN14" s="149"/>
      <c r="AO14" s="149"/>
      <c r="AP14" s="149"/>
      <c r="AQ14" s="149"/>
      <c r="AR14" s="149"/>
      <c r="AS14" s="149"/>
      <c r="AT14" s="149"/>
      <c r="AU14" s="149"/>
      <c r="AV14" s="149"/>
      <c r="AW14" s="149"/>
      <c r="AX14" s="149"/>
      <c r="AY14" s="149">
        <v>4.4000000000000004</v>
      </c>
      <c r="AZ14" s="149">
        <v>5</v>
      </c>
      <c r="BA14" s="149">
        <v>33.1</v>
      </c>
      <c r="BB14" s="149">
        <v>12.3</v>
      </c>
      <c r="BC14" s="149">
        <v>4.4000000000000004</v>
      </c>
      <c r="BD14" s="149">
        <v>5</v>
      </c>
      <c r="BE14" s="149"/>
      <c r="BF14" s="149"/>
      <c r="BG14" s="149">
        <v>4.3</v>
      </c>
      <c r="BH14" s="149">
        <v>4.3</v>
      </c>
      <c r="BI14" s="149">
        <v>17.899999999999999</v>
      </c>
      <c r="BJ14" s="149"/>
      <c r="BK14" s="149">
        <v>4.4000000000000004</v>
      </c>
      <c r="BL14" s="149">
        <v>5.6</v>
      </c>
      <c r="BM14" s="149">
        <v>26.8</v>
      </c>
      <c r="BN14" s="149">
        <v>35.700000000000003</v>
      </c>
      <c r="BO14" s="149">
        <v>31.9</v>
      </c>
      <c r="BP14" s="149">
        <v>26.4</v>
      </c>
      <c r="BQ14" s="149">
        <v>21.7</v>
      </c>
      <c r="BR14" s="149">
        <v>0.9</v>
      </c>
      <c r="BS14" s="149">
        <v>0.2</v>
      </c>
      <c r="BT14" s="149">
        <v>5.4</v>
      </c>
      <c r="BU14" s="149">
        <v>5.5</v>
      </c>
      <c r="BV14" s="149"/>
      <c r="BW14" s="149"/>
      <c r="BX14" s="149">
        <v>5.9</v>
      </c>
      <c r="BY14" s="149">
        <v>1.1000000000000001</v>
      </c>
      <c r="BZ14" s="149">
        <v>5.7</v>
      </c>
      <c r="CA14" s="149">
        <v>5.9</v>
      </c>
      <c r="CB14" s="149">
        <v>0.1</v>
      </c>
      <c r="CC14" s="149">
        <v>0.2</v>
      </c>
      <c r="CD14" s="149">
        <v>3.2</v>
      </c>
      <c r="CE14" s="149">
        <v>28</v>
      </c>
      <c r="CF14" s="149">
        <v>94.7</v>
      </c>
      <c r="CG14" s="149"/>
      <c r="CH14" s="149"/>
      <c r="CI14" s="149"/>
      <c r="CJ14" s="149">
        <v>11.9</v>
      </c>
      <c r="CK14" s="149">
        <v>43.3</v>
      </c>
      <c r="CL14" s="149">
        <v>1.3</v>
      </c>
      <c r="CM14" s="149">
        <v>3.4</v>
      </c>
      <c r="CN14" s="149"/>
      <c r="CO14" s="149"/>
      <c r="CP14" s="149">
        <v>15.8</v>
      </c>
      <c r="CQ14" s="149"/>
      <c r="CR14" s="149">
        <v>25.4</v>
      </c>
      <c r="CS14" s="149">
        <v>1.1000000000000001</v>
      </c>
      <c r="CT14" s="150"/>
      <c r="CU14" s="150"/>
      <c r="CV14" s="150"/>
      <c r="CW14" s="151"/>
      <c r="CX14" s="152">
        <f t="array" ref="CX14">SUMPRODUCT(B14:CW14*0.25)</f>
        <v>175.09999999999991</v>
      </c>
    </row>
    <row r="15" spans="1:102" ht="24.95" customHeight="1" x14ac:dyDescent="0.2">
      <c r="A15" s="118" t="s">
        <v>33</v>
      </c>
      <c r="B15" s="148"/>
      <c r="C15" s="149"/>
      <c r="D15" s="149"/>
      <c r="E15" s="149"/>
      <c r="F15" s="149"/>
      <c r="G15" s="149"/>
      <c r="H15" s="149"/>
      <c r="I15" s="149"/>
      <c r="J15" s="149"/>
      <c r="K15" s="149"/>
      <c r="L15" s="149"/>
      <c r="M15" s="149"/>
      <c r="N15" s="149"/>
      <c r="O15" s="149"/>
      <c r="P15" s="149"/>
      <c r="Q15" s="149"/>
      <c r="R15" s="149"/>
      <c r="S15" s="149"/>
      <c r="T15" s="149"/>
      <c r="U15" s="149"/>
      <c r="V15" s="149"/>
      <c r="W15" s="149"/>
      <c r="X15" s="149"/>
      <c r="Y15" s="149"/>
      <c r="Z15" s="149"/>
      <c r="AA15" s="149"/>
      <c r="AB15" s="149"/>
      <c r="AC15" s="149"/>
      <c r="AD15" s="149"/>
      <c r="AE15" s="149"/>
      <c r="AF15" s="149"/>
      <c r="AG15" s="149"/>
      <c r="AH15" s="149"/>
      <c r="AI15" s="149"/>
      <c r="AJ15" s="149"/>
      <c r="AK15" s="149"/>
      <c r="AL15" s="149"/>
      <c r="AM15" s="149"/>
      <c r="AN15" s="149"/>
      <c r="AO15" s="149"/>
      <c r="AP15" s="149"/>
      <c r="AQ15" s="149"/>
      <c r="AR15" s="149"/>
      <c r="AS15" s="149"/>
      <c r="AT15" s="149"/>
      <c r="AU15" s="149"/>
      <c r="AV15" s="149"/>
      <c r="AW15" s="149"/>
      <c r="AX15" s="149"/>
      <c r="AY15" s="149"/>
      <c r="AZ15" s="149"/>
      <c r="BA15" s="149"/>
      <c r="BB15" s="149"/>
      <c r="BC15" s="149"/>
      <c r="BD15" s="149"/>
      <c r="BE15" s="149"/>
      <c r="BF15" s="149"/>
      <c r="BG15" s="149"/>
      <c r="BH15" s="149"/>
      <c r="BI15" s="149"/>
      <c r="BJ15" s="149"/>
      <c r="BK15" s="149"/>
      <c r="BL15" s="149"/>
      <c r="BM15" s="149"/>
      <c r="BN15" s="149"/>
      <c r="BO15" s="149"/>
      <c r="BP15" s="149"/>
      <c r="BQ15" s="149"/>
      <c r="BR15" s="149"/>
      <c r="BS15" s="149"/>
      <c r="BT15" s="149"/>
      <c r="BU15" s="149"/>
      <c r="BV15" s="149"/>
      <c r="BW15" s="149"/>
      <c r="BX15" s="149"/>
      <c r="BY15" s="149"/>
      <c r="BZ15" s="149"/>
      <c r="CA15" s="149"/>
      <c r="CB15" s="149"/>
      <c r="CC15" s="149"/>
      <c r="CD15" s="149"/>
      <c r="CE15" s="149"/>
      <c r="CF15" s="149"/>
      <c r="CG15" s="149"/>
      <c r="CH15" s="149"/>
      <c r="CI15" s="149"/>
      <c r="CJ15" s="149"/>
      <c r="CK15" s="149"/>
      <c r="CL15" s="149"/>
      <c r="CM15" s="149"/>
      <c r="CN15" s="149"/>
      <c r="CO15" s="149"/>
      <c r="CP15" s="149"/>
      <c r="CQ15" s="149"/>
      <c r="CR15" s="149"/>
      <c r="CS15" s="149"/>
      <c r="CT15" s="150"/>
      <c r="CU15" s="150"/>
      <c r="CV15" s="150"/>
      <c r="CW15" s="151"/>
      <c r="CX15" s="152">
        <f t="array" ref="CX15">SUMPRODUCT(B15:CW15*0.25)</f>
        <v>0</v>
      </c>
    </row>
    <row r="16" spans="1:102" ht="24.95" customHeight="1" thickBot="1" x14ac:dyDescent="0.25">
      <c r="A16" s="153" t="s">
        <v>34</v>
      </c>
      <c r="B16" s="154"/>
      <c r="C16" s="155"/>
      <c r="D16" s="155"/>
      <c r="E16" s="155"/>
      <c r="F16" s="155"/>
      <c r="G16" s="155"/>
      <c r="H16" s="155"/>
      <c r="I16" s="155"/>
      <c r="J16" s="155"/>
      <c r="K16" s="155"/>
      <c r="L16" s="155"/>
      <c r="M16" s="155"/>
      <c r="N16" s="155"/>
      <c r="O16" s="155"/>
      <c r="P16" s="155"/>
      <c r="Q16" s="155"/>
      <c r="R16" s="155"/>
      <c r="S16" s="155"/>
      <c r="T16" s="155"/>
      <c r="U16" s="155"/>
      <c r="V16" s="155"/>
      <c r="W16" s="155"/>
      <c r="X16" s="155"/>
      <c r="Y16" s="155"/>
      <c r="Z16" s="155"/>
      <c r="AA16" s="155"/>
      <c r="AB16" s="155"/>
      <c r="AC16" s="155"/>
      <c r="AD16" s="155"/>
      <c r="AE16" s="155"/>
      <c r="AF16" s="155"/>
      <c r="AG16" s="155"/>
      <c r="AH16" s="155"/>
      <c r="AI16" s="155"/>
      <c r="AJ16" s="155"/>
      <c r="AK16" s="155"/>
      <c r="AL16" s="155"/>
      <c r="AM16" s="155"/>
      <c r="AN16" s="155"/>
      <c r="AO16" s="155"/>
      <c r="AP16" s="155"/>
      <c r="AQ16" s="155"/>
      <c r="AR16" s="155"/>
      <c r="AS16" s="155"/>
      <c r="AT16" s="155"/>
      <c r="AU16" s="155"/>
      <c r="AV16" s="155"/>
      <c r="AW16" s="155"/>
      <c r="AX16" s="155"/>
      <c r="AY16" s="155"/>
      <c r="AZ16" s="155"/>
      <c r="BA16" s="155"/>
      <c r="BB16" s="155"/>
      <c r="BC16" s="155"/>
      <c r="BD16" s="155"/>
      <c r="BE16" s="155"/>
      <c r="BF16" s="155"/>
      <c r="BG16" s="155"/>
      <c r="BH16" s="155"/>
      <c r="BI16" s="155"/>
      <c r="BJ16" s="155"/>
      <c r="BK16" s="155"/>
      <c r="BL16" s="155"/>
      <c r="BM16" s="155"/>
      <c r="BN16" s="155"/>
      <c r="BO16" s="155"/>
      <c r="BP16" s="155"/>
      <c r="BQ16" s="155"/>
      <c r="BR16" s="155"/>
      <c r="BS16" s="155"/>
      <c r="BT16" s="155"/>
      <c r="BU16" s="155"/>
      <c r="BV16" s="155"/>
      <c r="BW16" s="155"/>
      <c r="BX16" s="155"/>
      <c r="BY16" s="155"/>
      <c r="BZ16" s="155"/>
      <c r="CA16" s="155"/>
      <c r="CB16" s="155"/>
      <c r="CC16" s="155"/>
      <c r="CD16" s="155"/>
      <c r="CE16" s="155"/>
      <c r="CF16" s="155"/>
      <c r="CG16" s="155"/>
      <c r="CH16" s="155"/>
      <c r="CI16" s="155"/>
      <c r="CJ16" s="155"/>
      <c r="CK16" s="155"/>
      <c r="CL16" s="155"/>
      <c r="CM16" s="155"/>
      <c r="CN16" s="155"/>
      <c r="CO16" s="155"/>
      <c r="CP16" s="155"/>
      <c r="CQ16" s="155"/>
      <c r="CR16" s="155"/>
      <c r="CS16" s="155"/>
      <c r="CT16" s="156"/>
      <c r="CU16" s="156"/>
      <c r="CV16" s="156"/>
      <c r="CW16" s="157"/>
      <c r="CX16" s="158">
        <f t="array" ref="CX16">SUMPRODUCT(B16:CW16*0.25)</f>
        <v>0</v>
      </c>
    </row>
    <row r="17" spans="1:102" ht="30" customHeight="1" thickBot="1" x14ac:dyDescent="0.25">
      <c r="A17" s="105" t="s">
        <v>53</v>
      </c>
      <c r="B17" s="159">
        <f>SUM(B12:B16)</f>
        <v>22.2</v>
      </c>
      <c r="C17" s="160">
        <f t="shared" ref="C17:BN17" si="0">SUM(C12:C16)</f>
        <v>0</v>
      </c>
      <c r="D17" s="160">
        <f t="shared" si="0"/>
        <v>0</v>
      </c>
      <c r="E17" s="160">
        <f t="shared" si="0"/>
        <v>2.6</v>
      </c>
      <c r="F17" s="160">
        <f t="shared" si="0"/>
        <v>0</v>
      </c>
      <c r="G17" s="160">
        <f t="shared" si="0"/>
        <v>0</v>
      </c>
      <c r="H17" s="160">
        <f t="shared" si="0"/>
        <v>0</v>
      </c>
      <c r="I17" s="160">
        <f t="shared" si="0"/>
        <v>0</v>
      </c>
      <c r="J17" s="160">
        <f t="shared" si="0"/>
        <v>11.7</v>
      </c>
      <c r="K17" s="160">
        <f t="shared" si="0"/>
        <v>0.9</v>
      </c>
      <c r="L17" s="160">
        <f t="shared" si="0"/>
        <v>1.4</v>
      </c>
      <c r="M17" s="160">
        <f t="shared" si="0"/>
        <v>0.1</v>
      </c>
      <c r="N17" s="160">
        <f t="shared" si="0"/>
        <v>0</v>
      </c>
      <c r="O17" s="160">
        <f t="shared" si="0"/>
        <v>0.6</v>
      </c>
      <c r="P17" s="160">
        <f t="shared" si="0"/>
        <v>3.6</v>
      </c>
      <c r="Q17" s="160">
        <f t="shared" si="0"/>
        <v>0.7</v>
      </c>
      <c r="R17" s="160">
        <f t="shared" si="0"/>
        <v>0</v>
      </c>
      <c r="S17" s="160">
        <f t="shared" si="0"/>
        <v>0</v>
      </c>
      <c r="T17" s="160">
        <f t="shared" si="0"/>
        <v>0.3</v>
      </c>
      <c r="U17" s="160">
        <f t="shared" si="0"/>
        <v>0.7</v>
      </c>
      <c r="V17" s="160">
        <f t="shared" si="0"/>
        <v>1</v>
      </c>
      <c r="W17" s="160">
        <f t="shared" si="0"/>
        <v>1.7</v>
      </c>
      <c r="X17" s="160">
        <f t="shared" si="0"/>
        <v>1</v>
      </c>
      <c r="Y17" s="160">
        <f t="shared" si="0"/>
        <v>1.4</v>
      </c>
      <c r="Z17" s="160">
        <f t="shared" si="0"/>
        <v>14.6</v>
      </c>
      <c r="AA17" s="160">
        <f t="shared" si="0"/>
        <v>28.6</v>
      </c>
      <c r="AB17" s="160">
        <f t="shared" si="0"/>
        <v>15.7</v>
      </c>
      <c r="AC17" s="160">
        <f t="shared" si="0"/>
        <v>0</v>
      </c>
      <c r="AD17" s="160">
        <f t="shared" si="0"/>
        <v>42.1</v>
      </c>
      <c r="AE17" s="160">
        <f t="shared" si="0"/>
        <v>15.2</v>
      </c>
      <c r="AF17" s="160">
        <f t="shared" si="0"/>
        <v>10.1</v>
      </c>
      <c r="AG17" s="160">
        <f t="shared" si="0"/>
        <v>0</v>
      </c>
      <c r="AH17" s="160">
        <f t="shared" si="0"/>
        <v>0</v>
      </c>
      <c r="AI17" s="160">
        <f t="shared" si="0"/>
        <v>0</v>
      </c>
      <c r="AJ17" s="160">
        <f t="shared" si="0"/>
        <v>2.2000000000000002</v>
      </c>
      <c r="AK17" s="160">
        <f t="shared" si="0"/>
        <v>19.8</v>
      </c>
      <c r="AL17" s="160">
        <f t="shared" si="0"/>
        <v>0</v>
      </c>
      <c r="AM17" s="160">
        <f t="shared" si="0"/>
        <v>0</v>
      </c>
      <c r="AN17" s="160">
        <f t="shared" si="0"/>
        <v>0</v>
      </c>
      <c r="AO17" s="160">
        <f t="shared" si="0"/>
        <v>0</v>
      </c>
      <c r="AP17" s="160">
        <f t="shared" si="0"/>
        <v>0</v>
      </c>
      <c r="AQ17" s="160">
        <f t="shared" si="0"/>
        <v>0</v>
      </c>
      <c r="AR17" s="160">
        <f t="shared" si="0"/>
        <v>0</v>
      </c>
      <c r="AS17" s="160">
        <f t="shared" si="0"/>
        <v>0</v>
      </c>
      <c r="AT17" s="160">
        <f t="shared" si="0"/>
        <v>0</v>
      </c>
      <c r="AU17" s="160">
        <f t="shared" si="0"/>
        <v>0</v>
      </c>
      <c r="AV17" s="160">
        <f t="shared" si="0"/>
        <v>0</v>
      </c>
      <c r="AW17" s="160">
        <f t="shared" si="0"/>
        <v>0</v>
      </c>
      <c r="AX17" s="160">
        <f t="shared" si="0"/>
        <v>0</v>
      </c>
      <c r="AY17" s="160">
        <f t="shared" si="0"/>
        <v>4.4000000000000004</v>
      </c>
      <c r="AZ17" s="160">
        <f t="shared" si="0"/>
        <v>5</v>
      </c>
      <c r="BA17" s="160">
        <f t="shared" si="0"/>
        <v>33.1</v>
      </c>
      <c r="BB17" s="160">
        <f t="shared" si="0"/>
        <v>12.3</v>
      </c>
      <c r="BC17" s="160">
        <f t="shared" si="0"/>
        <v>4.4000000000000004</v>
      </c>
      <c r="BD17" s="160">
        <f t="shared" si="0"/>
        <v>5</v>
      </c>
      <c r="BE17" s="160">
        <f t="shared" si="0"/>
        <v>0</v>
      </c>
      <c r="BF17" s="160">
        <f t="shared" si="0"/>
        <v>0</v>
      </c>
      <c r="BG17" s="160">
        <f t="shared" si="0"/>
        <v>4.3</v>
      </c>
      <c r="BH17" s="160">
        <f t="shared" si="0"/>
        <v>4.3</v>
      </c>
      <c r="BI17" s="160">
        <f t="shared" si="0"/>
        <v>17.899999999999999</v>
      </c>
      <c r="BJ17" s="160">
        <f t="shared" si="0"/>
        <v>0</v>
      </c>
      <c r="BK17" s="160">
        <f t="shared" si="0"/>
        <v>4.4000000000000004</v>
      </c>
      <c r="BL17" s="160">
        <f t="shared" si="0"/>
        <v>5.6</v>
      </c>
      <c r="BM17" s="160">
        <f t="shared" si="0"/>
        <v>26.8</v>
      </c>
      <c r="BN17" s="160">
        <f t="shared" si="0"/>
        <v>35.700000000000003</v>
      </c>
      <c r="BO17" s="160">
        <f t="shared" ref="BO17:CW17" si="1">SUM(BO12:BO16)</f>
        <v>31.9</v>
      </c>
      <c r="BP17" s="160">
        <f t="shared" si="1"/>
        <v>26.4</v>
      </c>
      <c r="BQ17" s="160">
        <f t="shared" si="1"/>
        <v>21.7</v>
      </c>
      <c r="BR17" s="160">
        <f t="shared" si="1"/>
        <v>0.9</v>
      </c>
      <c r="BS17" s="160">
        <f t="shared" si="1"/>
        <v>0.2</v>
      </c>
      <c r="BT17" s="160">
        <f t="shared" si="1"/>
        <v>5.4</v>
      </c>
      <c r="BU17" s="160">
        <f t="shared" si="1"/>
        <v>5.5</v>
      </c>
      <c r="BV17" s="160">
        <f t="shared" si="1"/>
        <v>0</v>
      </c>
      <c r="BW17" s="160">
        <f t="shared" si="1"/>
        <v>0</v>
      </c>
      <c r="BX17" s="160">
        <f t="shared" si="1"/>
        <v>5.9</v>
      </c>
      <c r="BY17" s="160">
        <f t="shared" si="1"/>
        <v>1.1000000000000001</v>
      </c>
      <c r="BZ17" s="160">
        <f t="shared" si="1"/>
        <v>5.7</v>
      </c>
      <c r="CA17" s="160">
        <f t="shared" si="1"/>
        <v>5.9</v>
      </c>
      <c r="CB17" s="160">
        <f t="shared" si="1"/>
        <v>0.1</v>
      </c>
      <c r="CC17" s="160">
        <f t="shared" si="1"/>
        <v>0.2</v>
      </c>
      <c r="CD17" s="160">
        <f t="shared" si="1"/>
        <v>3.2</v>
      </c>
      <c r="CE17" s="160">
        <f t="shared" si="1"/>
        <v>28</v>
      </c>
      <c r="CF17" s="160">
        <f t="shared" si="1"/>
        <v>94.7</v>
      </c>
      <c r="CG17" s="160">
        <f t="shared" si="1"/>
        <v>0</v>
      </c>
      <c r="CH17" s="160">
        <f t="shared" si="1"/>
        <v>0</v>
      </c>
      <c r="CI17" s="160">
        <f t="shared" si="1"/>
        <v>0</v>
      </c>
      <c r="CJ17" s="160">
        <f t="shared" si="1"/>
        <v>11.9</v>
      </c>
      <c r="CK17" s="160">
        <f t="shared" si="1"/>
        <v>43.3</v>
      </c>
      <c r="CL17" s="160">
        <f t="shared" si="1"/>
        <v>1.3</v>
      </c>
      <c r="CM17" s="160">
        <f t="shared" si="1"/>
        <v>3.4</v>
      </c>
      <c r="CN17" s="160">
        <f t="shared" si="1"/>
        <v>0</v>
      </c>
      <c r="CO17" s="160">
        <f t="shared" si="1"/>
        <v>0</v>
      </c>
      <c r="CP17" s="160">
        <f t="shared" si="1"/>
        <v>15.8</v>
      </c>
      <c r="CQ17" s="160">
        <f t="shared" si="1"/>
        <v>0</v>
      </c>
      <c r="CR17" s="160">
        <f t="shared" si="1"/>
        <v>25.4</v>
      </c>
      <c r="CS17" s="160">
        <f t="shared" si="1"/>
        <v>1.1000000000000001</v>
      </c>
      <c r="CT17" s="161">
        <f t="shared" si="1"/>
        <v>0</v>
      </c>
      <c r="CU17" s="161">
        <f t="shared" si="1"/>
        <v>0</v>
      </c>
      <c r="CV17" s="161">
        <f t="shared" si="1"/>
        <v>0</v>
      </c>
      <c r="CW17" s="162">
        <f t="shared" si="1"/>
        <v>0</v>
      </c>
      <c r="CX17" s="110">
        <f>SUM(CX12:CX16)</f>
        <v>175.09999999999991</v>
      </c>
    </row>
    <row r="18" spans="1:102" ht="18" customHeight="1" thickBot="1" x14ac:dyDescent="0.25">
      <c r="A18" s="123"/>
      <c r="B18" s="125"/>
      <c r="C18" s="125"/>
      <c r="D18" s="125"/>
      <c r="E18" s="125"/>
      <c r="F18" s="125"/>
      <c r="G18" s="125"/>
      <c r="H18" s="125"/>
      <c r="I18" s="125"/>
      <c r="J18" s="125"/>
      <c r="K18" s="125"/>
      <c r="L18" s="125"/>
      <c r="M18" s="125"/>
      <c r="N18" s="125"/>
      <c r="O18" s="125"/>
      <c r="P18" s="125"/>
      <c r="Q18" s="125"/>
      <c r="R18" s="125"/>
      <c r="S18" s="125"/>
      <c r="T18" s="125"/>
      <c r="U18" s="125"/>
      <c r="V18" s="125"/>
      <c r="W18" s="125"/>
      <c r="X18" s="125"/>
      <c r="Y18" s="125"/>
      <c r="Z18" s="125"/>
      <c r="AA18" s="125"/>
      <c r="AB18" s="125"/>
      <c r="AC18" s="125"/>
      <c r="AD18" s="125"/>
      <c r="AE18" s="125"/>
      <c r="AF18" s="125"/>
      <c r="AG18" s="125"/>
      <c r="AH18" s="125"/>
      <c r="AI18" s="125"/>
      <c r="AJ18" s="125"/>
      <c r="AK18" s="125"/>
      <c r="AL18" s="125"/>
      <c r="AM18" s="125"/>
      <c r="AN18" s="125"/>
      <c r="AO18" s="125"/>
      <c r="AP18" s="125"/>
      <c r="AQ18" s="125"/>
      <c r="AR18" s="125"/>
      <c r="AS18" s="125"/>
      <c r="AT18" s="125"/>
      <c r="AU18" s="125"/>
      <c r="AV18" s="125"/>
      <c r="AW18" s="125"/>
      <c r="AX18" s="125"/>
      <c r="AY18" s="125"/>
      <c r="AZ18" s="125"/>
      <c r="BA18" s="125"/>
      <c r="BB18" s="125"/>
      <c r="BC18" s="125"/>
      <c r="BD18" s="125"/>
      <c r="BE18" s="125"/>
      <c r="BF18" s="125"/>
      <c r="BG18" s="125"/>
      <c r="BH18" s="125"/>
      <c r="BI18" s="125"/>
      <c r="BJ18" s="125"/>
      <c r="BK18" s="125"/>
      <c r="BL18" s="125"/>
      <c r="BM18" s="125"/>
      <c r="BN18" s="125"/>
      <c r="BO18" s="125"/>
      <c r="BP18" s="125"/>
      <c r="BQ18" s="125"/>
      <c r="BR18" s="125"/>
      <c r="BS18" s="125"/>
      <c r="BT18" s="125"/>
      <c r="BU18" s="125"/>
      <c r="BV18" s="125"/>
      <c r="BW18" s="125"/>
      <c r="BX18" s="125"/>
      <c r="BY18" s="125"/>
      <c r="BZ18" s="125"/>
      <c r="CA18" s="125"/>
      <c r="CB18" s="125"/>
      <c r="CC18" s="125"/>
      <c r="CD18" s="125"/>
      <c r="CE18" s="125"/>
      <c r="CF18" s="125"/>
      <c r="CG18" s="125"/>
      <c r="CH18" s="125"/>
      <c r="CI18" s="125"/>
      <c r="CJ18" s="125"/>
      <c r="CK18" s="125"/>
      <c r="CL18" s="125"/>
      <c r="CM18" s="125"/>
      <c r="CN18" s="125"/>
      <c r="CO18" s="125"/>
      <c r="CP18" s="125"/>
      <c r="CQ18" s="125"/>
      <c r="CR18" s="125"/>
      <c r="CS18" s="125"/>
      <c r="CT18" s="125"/>
      <c r="CU18" s="125"/>
      <c r="CV18" s="125"/>
      <c r="CW18" s="125"/>
      <c r="CX18" s="125"/>
    </row>
    <row r="19" spans="1:102" ht="30" customHeight="1" thickBot="1" x14ac:dyDescent="0.25">
      <c r="A19" s="85" t="s">
        <v>49</v>
      </c>
      <c r="B19" s="111">
        <v>1</v>
      </c>
      <c r="C19" s="112"/>
      <c r="D19" s="112"/>
      <c r="E19" s="112"/>
      <c r="F19" s="112"/>
      <c r="G19" s="112"/>
      <c r="H19" s="112"/>
      <c r="I19" s="112"/>
      <c r="J19" s="112"/>
      <c r="K19" s="112"/>
      <c r="L19" s="112"/>
      <c r="M19" s="112"/>
      <c r="N19" s="112"/>
      <c r="O19" s="112"/>
      <c r="P19" s="112"/>
      <c r="Q19" s="112"/>
      <c r="R19" s="112"/>
      <c r="S19" s="112"/>
      <c r="T19" s="112"/>
      <c r="U19" s="112"/>
      <c r="V19" s="112"/>
      <c r="W19" s="112"/>
      <c r="X19" s="112"/>
      <c r="Y19" s="112"/>
      <c r="Z19" s="112"/>
      <c r="AA19" s="112"/>
      <c r="AB19" s="112"/>
      <c r="AC19" s="112"/>
      <c r="AD19" s="112"/>
      <c r="AE19" s="112"/>
      <c r="AF19" s="112"/>
      <c r="AG19" s="112"/>
      <c r="AH19" s="112"/>
      <c r="AI19" s="112"/>
      <c r="AJ19" s="112"/>
      <c r="AK19" s="112"/>
      <c r="AL19" s="112"/>
      <c r="AM19" s="112"/>
      <c r="AN19" s="112"/>
      <c r="AO19" s="112"/>
      <c r="AP19" s="112"/>
      <c r="AQ19" s="112"/>
      <c r="AR19" s="112"/>
      <c r="AS19" s="112"/>
      <c r="AT19" s="112"/>
      <c r="AU19" s="112"/>
      <c r="AV19" s="112"/>
      <c r="AW19" s="112"/>
      <c r="AX19" s="112"/>
      <c r="AY19" s="112"/>
      <c r="AZ19" s="112"/>
      <c r="BA19" s="112"/>
      <c r="BB19" s="112"/>
      <c r="BC19" s="112"/>
      <c r="BD19" s="112"/>
      <c r="BE19" s="112"/>
      <c r="BF19" s="112"/>
      <c r="BG19" s="112"/>
      <c r="BH19" s="112"/>
      <c r="BI19" s="112"/>
      <c r="BJ19" s="112"/>
      <c r="BK19" s="112"/>
      <c r="BL19" s="112"/>
      <c r="BM19" s="112"/>
      <c r="BN19" s="112"/>
      <c r="BO19" s="112"/>
      <c r="BP19" s="112"/>
      <c r="BQ19" s="112"/>
      <c r="BR19" s="112"/>
      <c r="BS19" s="112"/>
      <c r="BT19" s="112"/>
      <c r="BU19" s="112"/>
      <c r="BV19" s="112"/>
      <c r="BW19" s="112"/>
      <c r="BX19" s="112"/>
      <c r="BY19" s="112"/>
      <c r="BZ19" s="112"/>
      <c r="CA19" s="112"/>
      <c r="CB19" s="112"/>
      <c r="CC19" s="112"/>
      <c r="CD19" s="112"/>
      <c r="CE19" s="112"/>
      <c r="CF19" s="112"/>
      <c r="CG19" s="112"/>
      <c r="CH19" s="112"/>
      <c r="CI19" s="112"/>
      <c r="CJ19" s="112"/>
      <c r="CK19" s="112"/>
      <c r="CL19" s="112"/>
      <c r="CM19" s="112"/>
      <c r="CN19" s="112"/>
      <c r="CO19" s="112"/>
      <c r="CP19" s="112"/>
      <c r="CQ19" s="112"/>
      <c r="CR19" s="112"/>
      <c r="CS19" s="112"/>
      <c r="CT19" s="112"/>
      <c r="CU19" s="112"/>
      <c r="CV19" s="112"/>
      <c r="CW19" s="112"/>
      <c r="CX19" s="113"/>
    </row>
    <row r="20" spans="1:102" ht="24.95" customHeight="1" x14ac:dyDescent="0.2">
      <c r="A20" s="86" t="s">
        <v>43</v>
      </c>
      <c r="B20" s="143"/>
      <c r="C20" s="144"/>
      <c r="D20" s="144"/>
      <c r="E20" s="144"/>
      <c r="F20" s="144"/>
      <c r="G20" s="144"/>
      <c r="H20" s="144"/>
      <c r="I20" s="144"/>
      <c r="J20" s="144"/>
      <c r="K20" s="144"/>
      <c r="L20" s="144"/>
      <c r="M20" s="144"/>
      <c r="N20" s="144"/>
      <c r="O20" s="144"/>
      <c r="P20" s="144"/>
      <c r="Q20" s="144"/>
      <c r="R20" s="144"/>
      <c r="S20" s="144"/>
      <c r="T20" s="144"/>
      <c r="U20" s="144"/>
      <c r="V20" s="144"/>
      <c r="W20" s="144"/>
      <c r="X20" s="144"/>
      <c r="Y20" s="144"/>
      <c r="Z20" s="144"/>
      <c r="AA20" s="144"/>
      <c r="AB20" s="144"/>
      <c r="AC20" s="144"/>
      <c r="AD20" s="144"/>
      <c r="AE20" s="144"/>
      <c r="AF20" s="144"/>
      <c r="AG20" s="144"/>
      <c r="AH20" s="144"/>
      <c r="AI20" s="144"/>
      <c r="AJ20" s="144"/>
      <c r="AK20" s="144"/>
      <c r="AL20" s="144"/>
      <c r="AM20" s="144"/>
      <c r="AN20" s="144"/>
      <c r="AO20" s="144"/>
      <c r="AP20" s="144"/>
      <c r="AQ20" s="144"/>
      <c r="AR20" s="144"/>
      <c r="AS20" s="144"/>
      <c r="AT20" s="144"/>
      <c r="AU20" s="144"/>
      <c r="AV20" s="144"/>
      <c r="AW20" s="144"/>
      <c r="AX20" s="144"/>
      <c r="AY20" s="144"/>
      <c r="AZ20" s="144"/>
      <c r="BA20" s="144"/>
      <c r="BB20" s="144"/>
      <c r="BC20" s="144"/>
      <c r="BD20" s="144"/>
      <c r="BE20" s="144"/>
      <c r="BF20" s="144"/>
      <c r="BG20" s="144"/>
      <c r="BH20" s="144"/>
      <c r="BI20" s="144"/>
      <c r="BJ20" s="144"/>
      <c r="BK20" s="144"/>
      <c r="BL20" s="144"/>
      <c r="BM20" s="144"/>
      <c r="BN20" s="144"/>
      <c r="BO20" s="144"/>
      <c r="BP20" s="144"/>
      <c r="BQ20" s="144"/>
      <c r="BR20" s="144"/>
      <c r="BS20" s="144"/>
      <c r="BT20" s="144"/>
      <c r="BU20" s="144"/>
      <c r="BV20" s="144"/>
      <c r="BW20" s="144"/>
      <c r="BX20" s="144"/>
      <c r="BY20" s="144"/>
      <c r="BZ20" s="144"/>
      <c r="CA20" s="144"/>
      <c r="CB20" s="144"/>
      <c r="CC20" s="144"/>
      <c r="CD20" s="144"/>
      <c r="CE20" s="144"/>
      <c r="CF20" s="144"/>
      <c r="CG20" s="144"/>
      <c r="CH20" s="144"/>
      <c r="CI20" s="144"/>
      <c r="CJ20" s="144"/>
      <c r="CK20" s="144"/>
      <c r="CL20" s="144"/>
      <c r="CM20" s="144"/>
      <c r="CN20" s="144"/>
      <c r="CO20" s="144"/>
      <c r="CP20" s="144"/>
      <c r="CQ20" s="144"/>
      <c r="CR20" s="144"/>
      <c r="CS20" s="144"/>
      <c r="CT20" s="145"/>
      <c r="CU20" s="145"/>
      <c r="CV20" s="145"/>
      <c r="CW20" s="146"/>
      <c r="CX20" s="147">
        <f t="array" ref="CX20">SUMPRODUCT(B20:CW20*0.25)</f>
        <v>0</v>
      </c>
    </row>
    <row r="21" spans="1:102" ht="24.95" customHeight="1" x14ac:dyDescent="0.2">
      <c r="A21" s="118" t="s">
        <v>44</v>
      </c>
      <c r="B21" s="148"/>
      <c r="C21" s="149"/>
      <c r="D21" s="149"/>
      <c r="E21" s="149"/>
      <c r="F21" s="149"/>
      <c r="G21" s="149"/>
      <c r="H21" s="149"/>
      <c r="I21" s="149"/>
      <c r="J21" s="149"/>
      <c r="K21" s="149"/>
      <c r="L21" s="149"/>
      <c r="M21" s="149"/>
      <c r="N21" s="149"/>
      <c r="O21" s="149"/>
      <c r="P21" s="149"/>
      <c r="Q21" s="149"/>
      <c r="R21" s="149"/>
      <c r="S21" s="149"/>
      <c r="T21" s="149"/>
      <c r="U21" s="149"/>
      <c r="V21" s="149"/>
      <c r="W21" s="149"/>
      <c r="X21" s="149"/>
      <c r="Y21" s="149"/>
      <c r="Z21" s="149"/>
      <c r="AA21" s="149"/>
      <c r="AB21" s="149"/>
      <c r="AC21" s="149"/>
      <c r="AD21" s="149"/>
      <c r="AE21" s="149"/>
      <c r="AF21" s="149"/>
      <c r="AG21" s="149"/>
      <c r="AH21" s="149"/>
      <c r="AI21" s="149"/>
      <c r="AJ21" s="149"/>
      <c r="AK21" s="149"/>
      <c r="AL21" s="149"/>
      <c r="AM21" s="149"/>
      <c r="AN21" s="149"/>
      <c r="AO21" s="149"/>
      <c r="AP21" s="149"/>
      <c r="AQ21" s="149"/>
      <c r="AR21" s="149"/>
      <c r="AS21" s="149"/>
      <c r="AT21" s="149"/>
      <c r="AU21" s="149"/>
      <c r="AV21" s="149"/>
      <c r="AW21" s="149"/>
      <c r="AX21" s="149"/>
      <c r="AY21" s="149"/>
      <c r="AZ21" s="149"/>
      <c r="BA21" s="149"/>
      <c r="BB21" s="149"/>
      <c r="BC21" s="149"/>
      <c r="BD21" s="149"/>
      <c r="BE21" s="149"/>
      <c r="BF21" s="149"/>
      <c r="BG21" s="149"/>
      <c r="BH21" s="149"/>
      <c r="BI21" s="149"/>
      <c r="BJ21" s="149"/>
      <c r="BK21" s="149"/>
      <c r="BL21" s="149"/>
      <c r="BM21" s="149"/>
      <c r="BN21" s="149"/>
      <c r="BO21" s="149"/>
      <c r="BP21" s="149"/>
      <c r="BQ21" s="149"/>
      <c r="BR21" s="149"/>
      <c r="BS21" s="149"/>
      <c r="BT21" s="149"/>
      <c r="BU21" s="149"/>
      <c r="BV21" s="149"/>
      <c r="BW21" s="149"/>
      <c r="BX21" s="149"/>
      <c r="BY21" s="149"/>
      <c r="BZ21" s="149"/>
      <c r="CA21" s="149"/>
      <c r="CB21" s="149"/>
      <c r="CC21" s="149"/>
      <c r="CD21" s="149"/>
      <c r="CE21" s="149"/>
      <c r="CF21" s="149"/>
      <c r="CG21" s="149"/>
      <c r="CH21" s="149"/>
      <c r="CI21" s="149"/>
      <c r="CJ21" s="149"/>
      <c r="CK21" s="149"/>
      <c r="CL21" s="149"/>
      <c r="CM21" s="149"/>
      <c r="CN21" s="149"/>
      <c r="CO21" s="149"/>
      <c r="CP21" s="149"/>
      <c r="CQ21" s="149"/>
      <c r="CR21" s="149"/>
      <c r="CS21" s="149"/>
      <c r="CT21" s="150"/>
      <c r="CU21" s="150"/>
      <c r="CV21" s="150"/>
      <c r="CW21" s="151"/>
      <c r="CX21" s="152">
        <f t="array" ref="CX21">SUMPRODUCT(B21:CW21*0.25)</f>
        <v>0</v>
      </c>
    </row>
    <row r="22" spans="1:102" ht="24.95" customHeight="1" x14ac:dyDescent="0.2">
      <c r="A22" s="118" t="s">
        <v>45</v>
      </c>
      <c r="B22" s="148"/>
      <c r="C22" s="149">
        <v>0.6</v>
      </c>
      <c r="D22" s="149">
        <v>0.6</v>
      </c>
      <c r="E22" s="149"/>
      <c r="F22" s="149">
        <v>9.6</v>
      </c>
      <c r="G22" s="149">
        <v>1.8</v>
      </c>
      <c r="H22" s="149">
        <v>0.6</v>
      </c>
      <c r="I22" s="149">
        <v>0.1</v>
      </c>
      <c r="J22" s="149"/>
      <c r="K22" s="149"/>
      <c r="L22" s="149"/>
      <c r="M22" s="149"/>
      <c r="N22" s="149">
        <v>10.5</v>
      </c>
      <c r="O22" s="149"/>
      <c r="P22" s="149"/>
      <c r="Q22" s="149"/>
      <c r="R22" s="149"/>
      <c r="S22" s="149">
        <v>0.3</v>
      </c>
      <c r="T22" s="149"/>
      <c r="U22" s="149"/>
      <c r="V22" s="149"/>
      <c r="W22" s="149"/>
      <c r="X22" s="149"/>
      <c r="Y22" s="149"/>
      <c r="Z22" s="149"/>
      <c r="AA22" s="149"/>
      <c r="AB22" s="149"/>
      <c r="AC22" s="149">
        <v>104.3</v>
      </c>
      <c r="AD22" s="149"/>
      <c r="AE22" s="149"/>
      <c r="AF22" s="149"/>
      <c r="AG22" s="149"/>
      <c r="AH22" s="149">
        <v>0.6</v>
      </c>
      <c r="AI22" s="149"/>
      <c r="AJ22" s="149"/>
      <c r="AK22" s="149"/>
      <c r="AL22" s="149"/>
      <c r="AM22" s="149"/>
      <c r="AN22" s="149"/>
      <c r="AO22" s="149"/>
      <c r="AP22" s="149"/>
      <c r="AQ22" s="149"/>
      <c r="AR22" s="149"/>
      <c r="AS22" s="149"/>
      <c r="AT22" s="149"/>
      <c r="AU22" s="149"/>
      <c r="AV22" s="149"/>
      <c r="AW22" s="149"/>
      <c r="AX22" s="149">
        <v>5.5</v>
      </c>
      <c r="AY22" s="149"/>
      <c r="AZ22" s="149"/>
      <c r="BA22" s="149"/>
      <c r="BB22" s="149"/>
      <c r="BC22" s="149"/>
      <c r="BD22" s="149"/>
      <c r="BE22" s="149">
        <v>0.6</v>
      </c>
      <c r="BF22" s="149">
        <v>0.8</v>
      </c>
      <c r="BG22" s="149"/>
      <c r="BH22" s="149"/>
      <c r="BI22" s="149"/>
      <c r="BJ22" s="149">
        <v>0.5</v>
      </c>
      <c r="BK22" s="149"/>
      <c r="BL22" s="149"/>
      <c r="BM22" s="149"/>
      <c r="BN22" s="149"/>
      <c r="BO22" s="149"/>
      <c r="BP22" s="149"/>
      <c r="BQ22" s="149"/>
      <c r="BR22" s="149"/>
      <c r="BS22" s="149"/>
      <c r="BT22" s="149"/>
      <c r="BU22" s="149"/>
      <c r="BV22" s="149"/>
      <c r="BW22" s="149"/>
      <c r="BX22" s="149"/>
      <c r="BY22" s="149"/>
      <c r="BZ22" s="149"/>
      <c r="CA22" s="149"/>
      <c r="CB22" s="149"/>
      <c r="CC22" s="149"/>
      <c r="CD22" s="149"/>
      <c r="CE22" s="149"/>
      <c r="CF22" s="149"/>
      <c r="CG22" s="149">
        <v>5.9</v>
      </c>
      <c r="CH22" s="149">
        <v>0.7</v>
      </c>
      <c r="CI22" s="149">
        <v>0.3</v>
      </c>
      <c r="CJ22" s="149"/>
      <c r="CK22" s="149"/>
      <c r="CL22" s="149"/>
      <c r="CM22" s="149"/>
      <c r="CN22" s="149">
        <v>0.1</v>
      </c>
      <c r="CO22" s="149">
        <v>0.5</v>
      </c>
      <c r="CP22" s="149"/>
      <c r="CQ22" s="149">
        <v>0.3</v>
      </c>
      <c r="CR22" s="149"/>
      <c r="CS22" s="149"/>
      <c r="CT22" s="150"/>
      <c r="CU22" s="150"/>
      <c r="CV22" s="150"/>
      <c r="CW22" s="151"/>
      <c r="CX22" s="152">
        <f t="array" ref="CX22">SUMPRODUCT(B22:CW22*0.25)</f>
        <v>36.050000000000004</v>
      </c>
    </row>
    <row r="23" spans="1:102" ht="24.95" customHeight="1" x14ac:dyDescent="0.2">
      <c r="A23" s="118" t="s">
        <v>46</v>
      </c>
      <c r="B23" s="148"/>
      <c r="C23" s="149"/>
      <c r="D23" s="149"/>
      <c r="E23" s="149"/>
      <c r="F23" s="149"/>
      <c r="G23" s="149"/>
      <c r="H23" s="149"/>
      <c r="I23" s="149"/>
      <c r="J23" s="149"/>
      <c r="K23" s="149"/>
      <c r="L23" s="149"/>
      <c r="M23" s="149"/>
      <c r="N23" s="149"/>
      <c r="O23" s="149"/>
      <c r="P23" s="149"/>
      <c r="Q23" s="149"/>
      <c r="R23" s="149"/>
      <c r="S23" s="149"/>
      <c r="T23" s="149"/>
      <c r="U23" s="149"/>
      <c r="V23" s="149"/>
      <c r="W23" s="149"/>
      <c r="X23" s="149"/>
      <c r="Y23" s="149"/>
      <c r="Z23" s="149"/>
      <c r="AA23" s="149"/>
      <c r="AB23" s="149"/>
      <c r="AC23" s="149"/>
      <c r="AD23" s="149"/>
      <c r="AE23" s="149"/>
      <c r="AF23" s="149"/>
      <c r="AG23" s="149"/>
      <c r="AH23" s="149"/>
      <c r="AI23" s="149"/>
      <c r="AJ23" s="149"/>
      <c r="AK23" s="149"/>
      <c r="AL23" s="149"/>
      <c r="AM23" s="149"/>
      <c r="AN23" s="149"/>
      <c r="AO23" s="149"/>
      <c r="AP23" s="149"/>
      <c r="AQ23" s="149"/>
      <c r="AR23" s="149"/>
      <c r="AS23" s="149"/>
      <c r="AT23" s="149"/>
      <c r="AU23" s="149"/>
      <c r="AV23" s="149"/>
      <c r="AW23" s="149"/>
      <c r="AX23" s="149"/>
      <c r="AY23" s="149"/>
      <c r="AZ23" s="149"/>
      <c r="BA23" s="149"/>
      <c r="BB23" s="149"/>
      <c r="BC23" s="149"/>
      <c r="BD23" s="149"/>
      <c r="BE23" s="149"/>
      <c r="BF23" s="149"/>
      <c r="BG23" s="149"/>
      <c r="BH23" s="149"/>
      <c r="BI23" s="149"/>
      <c r="BJ23" s="149"/>
      <c r="BK23" s="149"/>
      <c r="BL23" s="149"/>
      <c r="BM23" s="149"/>
      <c r="BN23" s="149"/>
      <c r="BO23" s="149"/>
      <c r="BP23" s="149"/>
      <c r="BQ23" s="149"/>
      <c r="BR23" s="149"/>
      <c r="BS23" s="149"/>
      <c r="BT23" s="149"/>
      <c r="BU23" s="149"/>
      <c r="BV23" s="149"/>
      <c r="BW23" s="149"/>
      <c r="BX23" s="149"/>
      <c r="BY23" s="149"/>
      <c r="BZ23" s="149"/>
      <c r="CA23" s="149"/>
      <c r="CB23" s="149"/>
      <c r="CC23" s="149"/>
      <c r="CD23" s="149"/>
      <c r="CE23" s="149"/>
      <c r="CF23" s="149"/>
      <c r="CG23" s="149"/>
      <c r="CH23" s="149"/>
      <c r="CI23" s="149"/>
      <c r="CJ23" s="149"/>
      <c r="CK23" s="149"/>
      <c r="CL23" s="149"/>
      <c r="CM23" s="149"/>
      <c r="CN23" s="149"/>
      <c r="CO23" s="149"/>
      <c r="CP23" s="149"/>
      <c r="CQ23" s="149"/>
      <c r="CR23" s="149"/>
      <c r="CS23" s="149"/>
      <c r="CT23" s="150"/>
      <c r="CU23" s="150"/>
      <c r="CV23" s="150"/>
      <c r="CW23" s="151"/>
      <c r="CX23" s="152">
        <f t="array" ref="CX23">SUMPRODUCT(B23:CW23*0.25)</f>
        <v>0</v>
      </c>
    </row>
    <row r="24" spans="1:102" ht="24.95" customHeight="1" thickBot="1" x14ac:dyDescent="0.25">
      <c r="A24" s="153" t="s">
        <v>47</v>
      </c>
      <c r="B24" s="154"/>
      <c r="C24" s="155"/>
      <c r="D24" s="155"/>
      <c r="E24" s="155"/>
      <c r="F24" s="155"/>
      <c r="G24" s="155"/>
      <c r="H24" s="155"/>
      <c r="I24" s="155"/>
      <c r="J24" s="155"/>
      <c r="K24" s="155"/>
      <c r="L24" s="155"/>
      <c r="M24" s="155"/>
      <c r="N24" s="155"/>
      <c r="O24" s="155"/>
      <c r="P24" s="155"/>
      <c r="Q24" s="155"/>
      <c r="R24" s="155"/>
      <c r="S24" s="155"/>
      <c r="T24" s="155"/>
      <c r="U24" s="155"/>
      <c r="V24" s="155"/>
      <c r="W24" s="155"/>
      <c r="X24" s="155"/>
      <c r="Y24" s="155"/>
      <c r="Z24" s="155"/>
      <c r="AA24" s="155"/>
      <c r="AB24" s="155"/>
      <c r="AC24" s="155"/>
      <c r="AD24" s="155"/>
      <c r="AE24" s="155"/>
      <c r="AF24" s="155"/>
      <c r="AG24" s="155"/>
      <c r="AH24" s="155"/>
      <c r="AI24" s="155"/>
      <c r="AJ24" s="155"/>
      <c r="AK24" s="155"/>
      <c r="AL24" s="155"/>
      <c r="AM24" s="155"/>
      <c r="AN24" s="155"/>
      <c r="AO24" s="155"/>
      <c r="AP24" s="155"/>
      <c r="AQ24" s="155"/>
      <c r="AR24" s="155"/>
      <c r="AS24" s="155"/>
      <c r="AT24" s="155"/>
      <c r="AU24" s="155"/>
      <c r="AV24" s="155"/>
      <c r="AW24" s="155"/>
      <c r="AX24" s="155"/>
      <c r="AY24" s="155"/>
      <c r="AZ24" s="155"/>
      <c r="BA24" s="155"/>
      <c r="BB24" s="155"/>
      <c r="BC24" s="155"/>
      <c r="BD24" s="155"/>
      <c r="BE24" s="155"/>
      <c r="BF24" s="155"/>
      <c r="BG24" s="155"/>
      <c r="BH24" s="155"/>
      <c r="BI24" s="155"/>
      <c r="BJ24" s="155"/>
      <c r="BK24" s="155"/>
      <c r="BL24" s="155"/>
      <c r="BM24" s="155"/>
      <c r="BN24" s="155"/>
      <c r="BO24" s="155"/>
      <c r="BP24" s="155"/>
      <c r="BQ24" s="155"/>
      <c r="BR24" s="155"/>
      <c r="BS24" s="155"/>
      <c r="BT24" s="155"/>
      <c r="BU24" s="155"/>
      <c r="BV24" s="155"/>
      <c r="BW24" s="155"/>
      <c r="BX24" s="155"/>
      <c r="BY24" s="155"/>
      <c r="BZ24" s="155"/>
      <c r="CA24" s="155"/>
      <c r="CB24" s="155"/>
      <c r="CC24" s="155"/>
      <c r="CD24" s="155"/>
      <c r="CE24" s="155"/>
      <c r="CF24" s="155"/>
      <c r="CG24" s="155"/>
      <c r="CH24" s="155"/>
      <c r="CI24" s="155"/>
      <c r="CJ24" s="155"/>
      <c r="CK24" s="155"/>
      <c r="CL24" s="155"/>
      <c r="CM24" s="155"/>
      <c r="CN24" s="155"/>
      <c r="CO24" s="155"/>
      <c r="CP24" s="155"/>
      <c r="CQ24" s="155"/>
      <c r="CR24" s="155"/>
      <c r="CS24" s="155"/>
      <c r="CT24" s="156"/>
      <c r="CU24" s="156"/>
      <c r="CV24" s="156"/>
      <c r="CW24" s="157"/>
      <c r="CX24" s="158">
        <f t="array" ref="CX24">SUMPRODUCT(B24:CW24*0.25)</f>
        <v>0</v>
      </c>
    </row>
    <row r="25" spans="1:102" ht="30" customHeight="1" thickBot="1" x14ac:dyDescent="0.25">
      <c r="A25" s="105" t="s">
        <v>51</v>
      </c>
      <c r="B25" s="159">
        <f>SUM(B20:B24)</f>
        <v>0</v>
      </c>
      <c r="C25" s="160">
        <f t="shared" ref="C25:BN25" si="2">SUM(C20:C24)</f>
        <v>0.6</v>
      </c>
      <c r="D25" s="160">
        <f t="shared" si="2"/>
        <v>0.6</v>
      </c>
      <c r="E25" s="160">
        <f t="shared" si="2"/>
        <v>0</v>
      </c>
      <c r="F25" s="160">
        <f t="shared" si="2"/>
        <v>9.6</v>
      </c>
      <c r="G25" s="160">
        <f t="shared" si="2"/>
        <v>1.8</v>
      </c>
      <c r="H25" s="160">
        <f t="shared" si="2"/>
        <v>0.6</v>
      </c>
      <c r="I25" s="160">
        <f t="shared" si="2"/>
        <v>0.1</v>
      </c>
      <c r="J25" s="160">
        <f t="shared" si="2"/>
        <v>0</v>
      </c>
      <c r="K25" s="160">
        <f t="shared" si="2"/>
        <v>0</v>
      </c>
      <c r="L25" s="160">
        <f t="shared" si="2"/>
        <v>0</v>
      </c>
      <c r="M25" s="160">
        <f t="shared" si="2"/>
        <v>0</v>
      </c>
      <c r="N25" s="160">
        <f t="shared" si="2"/>
        <v>10.5</v>
      </c>
      <c r="O25" s="160">
        <f t="shared" si="2"/>
        <v>0</v>
      </c>
      <c r="P25" s="160">
        <f t="shared" si="2"/>
        <v>0</v>
      </c>
      <c r="Q25" s="160">
        <f t="shared" si="2"/>
        <v>0</v>
      </c>
      <c r="R25" s="160">
        <f t="shared" si="2"/>
        <v>0</v>
      </c>
      <c r="S25" s="160">
        <f t="shared" si="2"/>
        <v>0.3</v>
      </c>
      <c r="T25" s="160">
        <f t="shared" si="2"/>
        <v>0</v>
      </c>
      <c r="U25" s="160">
        <f t="shared" si="2"/>
        <v>0</v>
      </c>
      <c r="V25" s="160">
        <f t="shared" si="2"/>
        <v>0</v>
      </c>
      <c r="W25" s="160">
        <f t="shared" si="2"/>
        <v>0</v>
      </c>
      <c r="X25" s="160">
        <f t="shared" si="2"/>
        <v>0</v>
      </c>
      <c r="Y25" s="160">
        <f t="shared" si="2"/>
        <v>0</v>
      </c>
      <c r="Z25" s="160">
        <f t="shared" si="2"/>
        <v>0</v>
      </c>
      <c r="AA25" s="160">
        <f t="shared" si="2"/>
        <v>0</v>
      </c>
      <c r="AB25" s="160">
        <f t="shared" si="2"/>
        <v>0</v>
      </c>
      <c r="AC25" s="160">
        <f t="shared" si="2"/>
        <v>104.3</v>
      </c>
      <c r="AD25" s="160">
        <f t="shared" si="2"/>
        <v>0</v>
      </c>
      <c r="AE25" s="160">
        <f t="shared" si="2"/>
        <v>0</v>
      </c>
      <c r="AF25" s="160">
        <f t="shared" si="2"/>
        <v>0</v>
      </c>
      <c r="AG25" s="160">
        <f t="shared" si="2"/>
        <v>0</v>
      </c>
      <c r="AH25" s="160">
        <f t="shared" si="2"/>
        <v>0.6</v>
      </c>
      <c r="AI25" s="160">
        <f t="shared" si="2"/>
        <v>0</v>
      </c>
      <c r="AJ25" s="160">
        <f t="shared" si="2"/>
        <v>0</v>
      </c>
      <c r="AK25" s="160">
        <f t="shared" si="2"/>
        <v>0</v>
      </c>
      <c r="AL25" s="160">
        <f t="shared" si="2"/>
        <v>0</v>
      </c>
      <c r="AM25" s="160">
        <f t="shared" si="2"/>
        <v>0</v>
      </c>
      <c r="AN25" s="160">
        <f t="shared" si="2"/>
        <v>0</v>
      </c>
      <c r="AO25" s="160">
        <f t="shared" si="2"/>
        <v>0</v>
      </c>
      <c r="AP25" s="160">
        <f t="shared" si="2"/>
        <v>0</v>
      </c>
      <c r="AQ25" s="160">
        <f t="shared" si="2"/>
        <v>0</v>
      </c>
      <c r="AR25" s="160">
        <f t="shared" si="2"/>
        <v>0</v>
      </c>
      <c r="AS25" s="160">
        <f t="shared" si="2"/>
        <v>0</v>
      </c>
      <c r="AT25" s="160">
        <f t="shared" si="2"/>
        <v>0</v>
      </c>
      <c r="AU25" s="160">
        <f t="shared" si="2"/>
        <v>0</v>
      </c>
      <c r="AV25" s="160">
        <f t="shared" si="2"/>
        <v>0</v>
      </c>
      <c r="AW25" s="160">
        <f t="shared" si="2"/>
        <v>0</v>
      </c>
      <c r="AX25" s="160">
        <f t="shared" si="2"/>
        <v>5.5</v>
      </c>
      <c r="AY25" s="160">
        <f t="shared" si="2"/>
        <v>0</v>
      </c>
      <c r="AZ25" s="160">
        <f t="shared" si="2"/>
        <v>0</v>
      </c>
      <c r="BA25" s="160">
        <f t="shared" si="2"/>
        <v>0</v>
      </c>
      <c r="BB25" s="160">
        <f t="shared" si="2"/>
        <v>0</v>
      </c>
      <c r="BC25" s="160">
        <f t="shared" si="2"/>
        <v>0</v>
      </c>
      <c r="BD25" s="160">
        <f t="shared" si="2"/>
        <v>0</v>
      </c>
      <c r="BE25" s="160">
        <f t="shared" si="2"/>
        <v>0.6</v>
      </c>
      <c r="BF25" s="160">
        <f t="shared" si="2"/>
        <v>0.8</v>
      </c>
      <c r="BG25" s="160">
        <f t="shared" si="2"/>
        <v>0</v>
      </c>
      <c r="BH25" s="160">
        <f t="shared" si="2"/>
        <v>0</v>
      </c>
      <c r="BI25" s="160">
        <f t="shared" si="2"/>
        <v>0</v>
      </c>
      <c r="BJ25" s="160">
        <f t="shared" si="2"/>
        <v>0.5</v>
      </c>
      <c r="BK25" s="160">
        <f t="shared" si="2"/>
        <v>0</v>
      </c>
      <c r="BL25" s="160">
        <f t="shared" si="2"/>
        <v>0</v>
      </c>
      <c r="BM25" s="160">
        <f t="shared" si="2"/>
        <v>0</v>
      </c>
      <c r="BN25" s="160">
        <f t="shared" si="2"/>
        <v>0</v>
      </c>
      <c r="BO25" s="160">
        <f t="shared" ref="BO25:CW25" si="3">SUM(BO20:BO24)</f>
        <v>0</v>
      </c>
      <c r="BP25" s="160">
        <f t="shared" si="3"/>
        <v>0</v>
      </c>
      <c r="BQ25" s="160">
        <f t="shared" si="3"/>
        <v>0</v>
      </c>
      <c r="BR25" s="160">
        <f t="shared" si="3"/>
        <v>0</v>
      </c>
      <c r="BS25" s="160">
        <f t="shared" si="3"/>
        <v>0</v>
      </c>
      <c r="BT25" s="160">
        <f t="shared" si="3"/>
        <v>0</v>
      </c>
      <c r="BU25" s="160">
        <f t="shared" si="3"/>
        <v>0</v>
      </c>
      <c r="BV25" s="160">
        <f t="shared" si="3"/>
        <v>0</v>
      </c>
      <c r="BW25" s="160">
        <f t="shared" si="3"/>
        <v>0</v>
      </c>
      <c r="BX25" s="160">
        <f t="shared" si="3"/>
        <v>0</v>
      </c>
      <c r="BY25" s="160">
        <f t="shared" si="3"/>
        <v>0</v>
      </c>
      <c r="BZ25" s="160">
        <f t="shared" si="3"/>
        <v>0</v>
      </c>
      <c r="CA25" s="160">
        <f t="shared" si="3"/>
        <v>0</v>
      </c>
      <c r="CB25" s="160">
        <f t="shared" si="3"/>
        <v>0</v>
      </c>
      <c r="CC25" s="160">
        <f t="shared" si="3"/>
        <v>0</v>
      </c>
      <c r="CD25" s="160">
        <f t="shared" si="3"/>
        <v>0</v>
      </c>
      <c r="CE25" s="160">
        <f t="shared" si="3"/>
        <v>0</v>
      </c>
      <c r="CF25" s="160">
        <f t="shared" si="3"/>
        <v>0</v>
      </c>
      <c r="CG25" s="160">
        <f t="shared" si="3"/>
        <v>5.9</v>
      </c>
      <c r="CH25" s="160">
        <f t="shared" si="3"/>
        <v>0.7</v>
      </c>
      <c r="CI25" s="160">
        <f t="shared" si="3"/>
        <v>0.3</v>
      </c>
      <c r="CJ25" s="160">
        <f t="shared" si="3"/>
        <v>0</v>
      </c>
      <c r="CK25" s="160">
        <f t="shared" si="3"/>
        <v>0</v>
      </c>
      <c r="CL25" s="160">
        <f t="shared" si="3"/>
        <v>0</v>
      </c>
      <c r="CM25" s="160">
        <f t="shared" si="3"/>
        <v>0</v>
      </c>
      <c r="CN25" s="160">
        <f t="shared" si="3"/>
        <v>0.1</v>
      </c>
      <c r="CO25" s="160">
        <f t="shared" si="3"/>
        <v>0.5</v>
      </c>
      <c r="CP25" s="160">
        <f t="shared" si="3"/>
        <v>0</v>
      </c>
      <c r="CQ25" s="160">
        <f t="shared" si="3"/>
        <v>0.3</v>
      </c>
      <c r="CR25" s="160">
        <f t="shared" si="3"/>
        <v>0</v>
      </c>
      <c r="CS25" s="160">
        <f t="shared" si="3"/>
        <v>0</v>
      </c>
      <c r="CT25" s="161">
        <f t="shared" si="3"/>
        <v>0</v>
      </c>
      <c r="CU25" s="161">
        <f t="shared" si="3"/>
        <v>0</v>
      </c>
      <c r="CV25" s="161">
        <f t="shared" si="3"/>
        <v>0</v>
      </c>
      <c r="CW25" s="162">
        <f t="shared" si="3"/>
        <v>0</v>
      </c>
      <c r="CX25" s="110">
        <f>SUM(CX20:CX24)</f>
        <v>36.050000000000004</v>
      </c>
    </row>
    <row r="26" spans="1:102" ht="15.95" customHeight="1" x14ac:dyDescent="0.2"/>
    <row r="29" spans="1:102" x14ac:dyDescent="0.2">
      <c r="B29" s="163"/>
      <c r="C29" s="163"/>
      <c r="D29" s="163"/>
      <c r="E29" s="163"/>
      <c r="F29" s="163"/>
      <c r="G29" s="163"/>
      <c r="H29" s="163"/>
      <c r="I29" s="163"/>
      <c r="J29" s="163"/>
      <c r="K29" s="163"/>
      <c r="L29" s="163"/>
      <c r="M29" s="163"/>
      <c r="N29" s="163"/>
      <c r="O29" s="163"/>
      <c r="P29" s="163"/>
      <c r="Q29" s="163"/>
      <c r="R29" s="163"/>
      <c r="S29" s="163"/>
      <c r="T29" s="163"/>
      <c r="U29" s="163"/>
      <c r="V29" s="163"/>
      <c r="W29" s="163"/>
      <c r="X29" s="163"/>
      <c r="Y29" s="163"/>
      <c r="Z29" s="163"/>
      <c r="AA29" s="163"/>
      <c r="AB29" s="163"/>
      <c r="AC29" s="163"/>
      <c r="AD29" s="163"/>
      <c r="AE29" s="163"/>
      <c r="AF29" s="163"/>
      <c r="AG29" s="163"/>
      <c r="AH29" s="163"/>
      <c r="AI29" s="163"/>
      <c r="AJ29" s="163"/>
      <c r="AK29" s="163"/>
      <c r="AL29" s="163"/>
      <c r="AM29" s="163"/>
      <c r="AN29" s="163"/>
      <c r="AO29" s="163"/>
      <c r="AP29" s="163"/>
      <c r="AQ29" s="163"/>
      <c r="AR29" s="163"/>
      <c r="AS29" s="163"/>
      <c r="AT29" s="163"/>
      <c r="AU29" s="163"/>
      <c r="AV29" s="163"/>
      <c r="AW29" s="163"/>
      <c r="AX29" s="163"/>
      <c r="AY29" s="163"/>
      <c r="AZ29" s="163"/>
      <c r="BA29" s="163"/>
      <c r="BB29" s="163"/>
      <c r="BC29" s="163"/>
      <c r="BD29" s="163"/>
      <c r="BE29" s="163"/>
      <c r="BF29" s="163"/>
      <c r="BG29" s="163"/>
      <c r="BH29" s="163"/>
      <c r="BI29" s="163"/>
      <c r="BJ29" s="163"/>
      <c r="BK29" s="163"/>
      <c r="BL29" s="163"/>
      <c r="BM29" s="163"/>
      <c r="BN29" s="163"/>
      <c r="BO29" s="163"/>
      <c r="BP29" s="163"/>
      <c r="BQ29" s="163"/>
      <c r="BR29" s="163"/>
      <c r="BS29" s="163"/>
      <c r="BT29" s="163"/>
      <c r="BU29" s="163"/>
      <c r="BV29" s="163"/>
      <c r="BW29" s="163"/>
      <c r="BX29" s="163"/>
      <c r="BY29" s="163"/>
      <c r="BZ29" s="163"/>
      <c r="CA29" s="163"/>
      <c r="CB29" s="163"/>
      <c r="CC29" s="163"/>
      <c r="CD29" s="163"/>
      <c r="CE29" s="163"/>
      <c r="CF29" s="163"/>
      <c r="CG29" s="163"/>
      <c r="CH29" s="163"/>
      <c r="CI29" s="163"/>
      <c r="CJ29" s="163"/>
      <c r="CK29" s="163"/>
      <c r="CL29" s="163"/>
      <c r="CM29" s="163"/>
      <c r="CN29" s="163"/>
      <c r="CO29" s="163"/>
      <c r="CP29" s="163"/>
      <c r="CQ29" s="163"/>
      <c r="CR29" s="163"/>
      <c r="CS29" s="163"/>
      <c r="CT29" s="163"/>
      <c r="CU29" s="163"/>
      <c r="CV29" s="163"/>
      <c r="CX29" s="164"/>
    </row>
    <row r="32" spans="1:102" x14ac:dyDescent="0.2">
      <c r="CD32" s="165"/>
    </row>
  </sheetData>
  <mergeCells count="30">
    <mergeCell ref="CT2:CW2"/>
    <mergeCell ref="B4:CX4"/>
    <mergeCell ref="B7:CX7"/>
    <mergeCell ref="B10:CX10"/>
    <mergeCell ref="B11:CX11"/>
    <mergeCell ref="B19:CX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pageMargins left="0.15748031496062992" right="0.19685039370078741" top="0.39370078740157483" bottom="0.43307086614173229" header="0.19685039370078741" footer="0.19685039370078741"/>
  <pageSetup scale="38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25" man="1"/>
    <brk id="49" max="25" man="1"/>
    <brk id="73" max="2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81</vt:i4>
      </vt:variant>
    </vt:vector>
  </HeadingPairs>
  <TitlesOfParts>
    <vt:vector size="86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GR_MAINLAND_MCP_DAM_CPL_60MIN</vt:lpstr>
      <vt:lpstr>GR_MAINLAND_MCP_SUM_BUY</vt:lpstr>
      <vt:lpstr>GR_MAINLAND_MCP_SUM_BUY_60MIN</vt:lpstr>
      <vt:lpstr>GR_MAINLAND_MCP_SUM_SELL</vt:lpstr>
      <vt:lpstr>GR_MAINLAND_MCP_SUM_SELL_60MIN</vt:lpstr>
      <vt:lpstr>HRs_MKT_DAM_COUPLING</vt:lpstr>
      <vt:lpstr>HRs_MKT_SUM_BUY</vt:lpstr>
      <vt:lpstr>HRs_MKT_SUM_SELL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MKT_Coupling!Print_Titles</vt:lpstr>
      <vt:lpstr>'SPOT_Summary (BUY)'!Print_Titles</vt:lpstr>
      <vt:lpstr>'SPOT_Summary (SELL)'!Print_Titles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MarketOperator2</dc:creator>
  <cp:lastModifiedBy>MarketOperator2</cp:lastModifiedBy>
  <dcterms:created xsi:type="dcterms:W3CDTF">2025-10-29T14:28:34Z</dcterms:created>
  <dcterms:modified xsi:type="dcterms:W3CDTF">2025-10-29T14:28:36Z</dcterms:modified>
</cp:coreProperties>
</file>